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drawings/drawing1.xml" ContentType="application/vnd.openxmlformats-officedocument.drawing+xml"/>
  <Override PartName="/xl/drawings/drawing2.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isilon\jimu\F2454\01.室総括\01-1.実行委員会\99総務関係\08.保険\02.R7 本大会\03.公告\★☆ホームページ（改）\"/>
    </mc:Choice>
  </mc:AlternateContent>
  <xr:revisionPtr revIDLastSave="0" documentId="13_ncr:1_{9AB0BB69-D05D-4847-9D4C-812728DF635C}" xr6:coauthVersionLast="47" xr6:coauthVersionMax="47" xr10:uidLastSave="{00000000-0000-0000-0000-000000000000}"/>
  <bookViews>
    <workbookView xWindow="-98" yWindow="-98" windowWidth="20715" windowHeight="13276" activeTab="10" xr2:uid="{00000000-000D-0000-FFFF-FFFF00000000}"/>
  </bookViews>
  <sheets>
    <sheet name="別紙1-1" sheetId="2" r:id="rId1"/>
    <sheet name="別紙1-2" sheetId="13" r:id="rId2"/>
    <sheet name="別紙２" sheetId="3" r:id="rId3"/>
    <sheet name="別紙３" sheetId="11" r:id="rId4"/>
    <sheet name="別紙４" sheetId="12" r:id="rId5"/>
    <sheet name="別紙５" sheetId="5" r:id="rId6"/>
    <sheet name="別紙６" sheetId="6" r:id="rId7"/>
    <sheet name="別紙７" sheetId="9" r:id="rId8"/>
    <sheet name="別紙８" sheetId="8" r:id="rId9"/>
    <sheet name="別紙9-1" sheetId="7" r:id="rId10"/>
    <sheet name="別紙9-2" sheetId="14" r:id="rId11"/>
  </sheets>
  <definedNames>
    <definedName name="_xlnm._FilterDatabase" localSheetId="4" hidden="1">別紙４!$A$3:$AF$1524</definedName>
    <definedName name="_xlnm._FilterDatabase" localSheetId="7" hidden="1">別紙７!$B$3:$AD$300</definedName>
    <definedName name="_xlnm.Print_Area" localSheetId="0">'別紙1-1'!$A$1:$Q$22</definedName>
    <definedName name="_xlnm.Print_Area" localSheetId="1">'別紙1-2'!$A$1:$J$24</definedName>
    <definedName name="_xlnm.Print_Area" localSheetId="2">別紙２!$A$1:$AL$33</definedName>
    <definedName name="_xlnm.Print_Area" localSheetId="3">別紙３!$A$1:$X$129</definedName>
    <definedName name="_xlnm.Print_Area" localSheetId="4">別紙４!$A$1:$AG$1525</definedName>
    <definedName name="_xlnm.Print_Area" localSheetId="5">別紙５!$A$1:$W$89</definedName>
    <definedName name="_xlnm.Print_Area" localSheetId="6">別紙６!$A$1:$AH$125</definedName>
    <definedName name="_xlnm.Print_Area" localSheetId="7">別紙７!$A$1:$AE$301</definedName>
    <definedName name="_xlnm.Print_Area" localSheetId="8">別紙８!$A$1:$F$31</definedName>
    <definedName name="_xlnm.Print_Area" localSheetId="9">'別紙9-1'!$A$1:$P$419</definedName>
    <definedName name="_xlnm.Print_Area" localSheetId="10">'別紙9-2'!$A$1:$AB$126</definedName>
    <definedName name="_xlnm.Print_Titles" localSheetId="3">別紙３!$A:$W,別紙３!$1:$2</definedName>
    <definedName name="_xlnm.Print_Titles" localSheetId="4">別紙４!$A:$AG,別紙４!$1:$4</definedName>
    <definedName name="_xlnm.Print_Titles" localSheetId="5">別紙５!$A:$W,別紙５!$1:$4</definedName>
    <definedName name="_xlnm.Print_Titles" localSheetId="6">別紙６!$A:$AH,別紙６!$1:$4</definedName>
    <definedName name="_xlnm.Print_Titles" localSheetId="7">別紙７!$A:$AE,別紙７!$1:$4</definedName>
    <definedName name="_xlnm.Print_Titles" localSheetId="9">'別紙9-1'!$A:$S,'別紙9-1'!$1:$2</definedName>
    <definedName name="_xlnm.Print_Titles" localSheetId="10">'別紙9-2'!$A:$AB,'別紙9-2'!$1:$5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B1524" i="12" l="1"/>
  <c r="N1524" i="12"/>
  <c r="K1524" i="12"/>
  <c r="AB1523" i="12"/>
  <c r="K1523" i="12"/>
  <c r="N1523" i="12" s="1"/>
  <c r="AB1522" i="12"/>
  <c r="N1522" i="12"/>
  <c r="K1522" i="12"/>
  <c r="AB1521" i="12"/>
  <c r="K1521" i="12"/>
  <c r="N1521" i="12" s="1"/>
  <c r="AB1520" i="12"/>
  <c r="N1520" i="12"/>
  <c r="K1520" i="12"/>
  <c r="AB1519" i="12"/>
  <c r="K1519" i="12"/>
  <c r="N1519" i="12" s="1"/>
  <c r="AB1518" i="12"/>
  <c r="K1518" i="12"/>
  <c r="N1518" i="12" s="1"/>
  <c r="AB1517" i="12"/>
  <c r="K1517" i="12"/>
  <c r="N1517" i="12" s="1"/>
  <c r="AB1516" i="12"/>
  <c r="K1516" i="12"/>
  <c r="N1516" i="12" s="1"/>
  <c r="AB1515" i="12"/>
  <c r="K1515" i="12"/>
  <c r="N1515" i="12" s="1"/>
  <c r="AB1514" i="12"/>
  <c r="N1514" i="12"/>
  <c r="K1514" i="12"/>
  <c r="AB1513" i="12"/>
  <c r="N1513" i="12"/>
  <c r="K1513" i="12"/>
  <c r="AB1512" i="12"/>
  <c r="N1512" i="12"/>
  <c r="K1512" i="12"/>
  <c r="AB1511" i="12"/>
  <c r="N1511" i="12"/>
  <c r="K1511" i="12"/>
  <c r="AB1510" i="12"/>
  <c r="K1510" i="12"/>
  <c r="N1510" i="12" s="1"/>
  <c r="AB1509" i="12"/>
  <c r="K1509" i="12"/>
  <c r="N1509" i="12" s="1"/>
  <c r="AB1508" i="12"/>
  <c r="K1508" i="12"/>
  <c r="N1508" i="12" s="1"/>
  <c r="AB1507" i="12"/>
  <c r="K1507" i="12"/>
  <c r="N1507" i="12" s="1"/>
  <c r="AB1506" i="12"/>
  <c r="N1506" i="12"/>
  <c r="K1506" i="12"/>
  <c r="AB1505" i="12"/>
  <c r="N1505" i="12"/>
  <c r="K1505" i="12"/>
  <c r="AB1504" i="12"/>
  <c r="N1504" i="12"/>
  <c r="K1504" i="12"/>
  <c r="AB1503" i="12"/>
  <c r="N1503" i="12"/>
  <c r="K1503" i="12"/>
  <c r="AB1502" i="12"/>
  <c r="K1502" i="12"/>
  <c r="N1502" i="12" s="1"/>
  <c r="AB1501" i="12"/>
  <c r="K1501" i="12"/>
  <c r="N1501" i="12" s="1"/>
  <c r="AB1500" i="12"/>
  <c r="K1500" i="12"/>
  <c r="N1500" i="12" s="1"/>
  <c r="AB1499" i="12"/>
  <c r="K1499" i="12"/>
  <c r="N1499" i="12" s="1"/>
  <c r="AB1498" i="12"/>
  <c r="N1498" i="12"/>
  <c r="K1498" i="12"/>
  <c r="AB1497" i="12"/>
  <c r="N1497" i="12"/>
  <c r="K1497" i="12"/>
  <c r="AB1496" i="12"/>
  <c r="N1496" i="12"/>
  <c r="K1496" i="12"/>
  <c r="AB1495" i="12"/>
  <c r="N1495" i="12"/>
  <c r="K1495" i="12"/>
  <c r="AB1494" i="12"/>
  <c r="K1494" i="12"/>
  <c r="N1494" i="12" s="1"/>
  <c r="AB1493" i="12"/>
  <c r="K1493" i="12"/>
  <c r="N1493" i="12" s="1"/>
  <c r="AB1492" i="12"/>
  <c r="K1492" i="12"/>
  <c r="N1492" i="12" s="1"/>
  <c r="AB1491" i="12"/>
  <c r="K1491" i="12"/>
  <c r="N1491" i="12" s="1"/>
  <c r="AB1490" i="12"/>
  <c r="N1490" i="12"/>
  <c r="K1490" i="12"/>
  <c r="AB1489" i="12"/>
  <c r="K1489" i="12"/>
  <c r="N1489" i="12" s="1"/>
  <c r="AB1488" i="12"/>
  <c r="N1488" i="12"/>
  <c r="K1488" i="12"/>
  <c r="AB1487" i="12"/>
  <c r="N1487" i="12"/>
  <c r="K1487" i="12"/>
  <c r="AB1486" i="12"/>
  <c r="K1486" i="12"/>
  <c r="N1486" i="12" s="1"/>
  <c r="AB1485" i="12"/>
  <c r="K1485" i="12"/>
  <c r="N1485" i="12" s="1"/>
  <c r="AB1484" i="12"/>
  <c r="K1484" i="12"/>
  <c r="N1484" i="12" s="1"/>
  <c r="AB1483" i="12"/>
  <c r="K1483" i="12"/>
  <c r="N1483" i="12" s="1"/>
  <c r="AB1482" i="12"/>
  <c r="N1482" i="12"/>
  <c r="K1482" i="12"/>
  <c r="AB1481" i="12"/>
  <c r="K1481" i="12"/>
  <c r="N1481" i="12" s="1"/>
  <c r="AB1480" i="12"/>
  <c r="N1480" i="12"/>
  <c r="K1480" i="12"/>
  <c r="AB1479" i="12"/>
  <c r="N1479" i="12"/>
  <c r="K1479" i="12"/>
  <c r="AB1478" i="12"/>
  <c r="K1478" i="12"/>
  <c r="N1478" i="12" s="1"/>
  <c r="AB1477" i="12"/>
  <c r="K1477" i="12"/>
  <c r="N1477" i="12" s="1"/>
  <c r="AB1476" i="12"/>
  <c r="K1476" i="12"/>
  <c r="N1476" i="12" s="1"/>
  <c r="AB1475" i="12"/>
  <c r="K1475" i="12"/>
  <c r="N1475" i="12" s="1"/>
  <c r="AB1474" i="12"/>
  <c r="N1474" i="12"/>
  <c r="K1474" i="12"/>
  <c r="AB1473" i="12"/>
  <c r="K1473" i="12"/>
  <c r="N1473" i="12" s="1"/>
  <c r="AB1472" i="12"/>
  <c r="N1472" i="12"/>
  <c r="K1472" i="12"/>
  <c r="AB1471" i="12"/>
  <c r="N1471" i="12"/>
  <c r="K1471" i="12"/>
  <c r="AB1470" i="12"/>
  <c r="K1470" i="12"/>
  <c r="N1470" i="12" s="1"/>
  <c r="AB1469" i="12"/>
  <c r="K1469" i="12"/>
  <c r="N1469" i="12" s="1"/>
  <c r="AB1468" i="12"/>
  <c r="K1468" i="12"/>
  <c r="N1468" i="12" s="1"/>
  <c r="AB1467" i="12"/>
  <c r="K1467" i="12"/>
  <c r="N1467" i="12" s="1"/>
  <c r="AB1466" i="12"/>
  <c r="N1466" i="12"/>
  <c r="K1466" i="12"/>
  <c r="AB1465" i="12"/>
  <c r="K1465" i="12"/>
  <c r="N1465" i="12" s="1"/>
  <c r="AB1464" i="12"/>
  <c r="N1464" i="12"/>
  <c r="K1464" i="12"/>
  <c r="AB1463" i="12"/>
  <c r="N1463" i="12"/>
  <c r="K1463" i="12"/>
  <c r="AB1462" i="12"/>
  <c r="K1462" i="12"/>
  <c r="N1462" i="12" s="1"/>
  <c r="AB1461" i="12"/>
  <c r="K1461" i="12"/>
  <c r="N1461" i="12" s="1"/>
  <c r="AB1460" i="12"/>
  <c r="K1460" i="12"/>
  <c r="N1460" i="12" s="1"/>
  <c r="AB1459" i="12"/>
  <c r="K1459" i="12"/>
  <c r="N1459" i="12" s="1"/>
  <c r="AB1458" i="12"/>
  <c r="N1458" i="12"/>
  <c r="K1458" i="12"/>
  <c r="AB1457" i="12"/>
  <c r="K1457" i="12"/>
  <c r="N1457" i="12" s="1"/>
  <c r="AB1456" i="12"/>
  <c r="N1456" i="12"/>
  <c r="K1456" i="12"/>
  <c r="AB1455" i="12"/>
  <c r="N1455" i="12"/>
  <c r="K1455" i="12"/>
  <c r="AB1454" i="12"/>
  <c r="K1454" i="12"/>
  <c r="N1454" i="12" s="1"/>
  <c r="AB1453" i="12"/>
  <c r="K1453" i="12"/>
  <c r="N1453" i="12" s="1"/>
  <c r="AB1452" i="12"/>
  <c r="K1452" i="12"/>
  <c r="N1452" i="12" s="1"/>
  <c r="AB1451" i="12"/>
  <c r="K1451" i="12"/>
  <c r="N1451" i="12" s="1"/>
  <c r="AB1450" i="12"/>
  <c r="N1450" i="12"/>
  <c r="K1450" i="12"/>
  <c r="AB1449" i="12"/>
  <c r="K1449" i="12"/>
  <c r="N1449" i="12" s="1"/>
  <c r="AB1448" i="12"/>
  <c r="N1448" i="12"/>
  <c r="K1448" i="12"/>
  <c r="AB1447" i="12"/>
  <c r="N1447" i="12"/>
  <c r="K1447" i="12"/>
  <c r="AB1446" i="12"/>
  <c r="K1446" i="12"/>
  <c r="N1446" i="12" s="1"/>
  <c r="AB1445" i="12"/>
  <c r="K1445" i="12"/>
  <c r="N1445" i="12" s="1"/>
  <c r="AB1444" i="12"/>
  <c r="K1444" i="12"/>
  <c r="N1444" i="12" s="1"/>
  <c r="AB1443" i="12"/>
  <c r="K1443" i="12"/>
  <c r="N1443" i="12" s="1"/>
  <c r="AB1442" i="12"/>
  <c r="N1442" i="12"/>
  <c r="K1442" i="12"/>
  <c r="AB1441" i="12"/>
  <c r="K1441" i="12"/>
  <c r="N1441" i="12" s="1"/>
  <c r="AB1440" i="12"/>
  <c r="N1440" i="12"/>
  <c r="K1440" i="12"/>
  <c r="AB1439" i="12"/>
  <c r="K1439" i="12"/>
  <c r="N1439" i="12" s="1"/>
  <c r="AB1438" i="12"/>
  <c r="K1438" i="12"/>
  <c r="N1438" i="12" s="1"/>
  <c r="AB1437" i="12"/>
  <c r="K1437" i="12"/>
  <c r="N1437" i="12" s="1"/>
  <c r="AB1436" i="12"/>
  <c r="K1436" i="12"/>
  <c r="N1436" i="12" s="1"/>
  <c r="AB1435" i="12"/>
  <c r="K1435" i="12"/>
  <c r="N1435" i="12" s="1"/>
  <c r="AB1434" i="12"/>
  <c r="N1434" i="12"/>
  <c r="K1434" i="12"/>
  <c r="AB1433" i="12"/>
  <c r="K1433" i="12"/>
  <c r="N1433" i="12" s="1"/>
  <c r="AB1432" i="12"/>
  <c r="N1432" i="12"/>
  <c r="K1432" i="12"/>
  <c r="AB1431" i="12"/>
  <c r="N1431" i="12"/>
  <c r="K1431" i="12"/>
  <c r="AB1430" i="12"/>
  <c r="K1430" i="12"/>
  <c r="N1430" i="12" s="1"/>
  <c r="AB1429" i="12"/>
  <c r="K1429" i="12"/>
  <c r="N1429" i="12" s="1"/>
  <c r="AB1428" i="12"/>
  <c r="K1428" i="12"/>
  <c r="N1428" i="12" s="1"/>
  <c r="AB1427" i="12"/>
  <c r="K1427" i="12"/>
  <c r="N1427" i="12" s="1"/>
  <c r="AB1426" i="12"/>
  <c r="N1426" i="12"/>
  <c r="K1426" i="12"/>
  <c r="AB1425" i="12"/>
  <c r="K1425" i="12"/>
  <c r="N1425" i="12" s="1"/>
  <c r="AB1424" i="12"/>
  <c r="N1424" i="12"/>
  <c r="K1424" i="12"/>
  <c r="AB1423" i="12"/>
  <c r="N1423" i="12"/>
  <c r="K1423" i="12"/>
  <c r="AB1422" i="12"/>
  <c r="K1422" i="12"/>
  <c r="N1422" i="12" s="1"/>
  <c r="AB1421" i="12"/>
  <c r="K1421" i="12"/>
  <c r="N1421" i="12" s="1"/>
  <c r="AB1420" i="12"/>
  <c r="K1420" i="12"/>
  <c r="N1420" i="12" s="1"/>
  <c r="AB1419" i="12"/>
  <c r="K1419" i="12"/>
  <c r="N1419" i="12" s="1"/>
  <c r="AB1418" i="12"/>
  <c r="N1418" i="12"/>
  <c r="K1418" i="12"/>
  <c r="AB1417" i="12"/>
  <c r="K1417" i="12"/>
  <c r="N1417" i="12" s="1"/>
  <c r="AB1416" i="12"/>
  <c r="N1416" i="12"/>
  <c r="K1416" i="12"/>
  <c r="AB1415" i="12"/>
  <c r="K1415" i="12"/>
  <c r="N1415" i="12" s="1"/>
  <c r="AB1414" i="12"/>
  <c r="K1414" i="12"/>
  <c r="N1414" i="12" s="1"/>
  <c r="AB1413" i="12"/>
  <c r="K1413" i="12"/>
  <c r="N1413" i="12" s="1"/>
  <c r="AB1412" i="12"/>
  <c r="N1412" i="12"/>
  <c r="K1412" i="12"/>
  <c r="AB1411" i="12"/>
  <c r="K1411" i="12"/>
  <c r="N1411" i="12" s="1"/>
  <c r="AB1410" i="12"/>
  <c r="N1410" i="12"/>
  <c r="K1410" i="12"/>
  <c r="AB1409" i="12"/>
  <c r="K1409" i="12"/>
  <c r="N1409" i="12" s="1"/>
  <c r="AB1408" i="12"/>
  <c r="N1408" i="12"/>
  <c r="K1408" i="12"/>
  <c r="AB1407" i="12"/>
  <c r="K1407" i="12"/>
  <c r="N1407" i="12" s="1"/>
  <c r="AB1406" i="12"/>
  <c r="K1406" i="12"/>
  <c r="N1406" i="12" s="1"/>
  <c r="AB1405" i="12"/>
  <c r="K1405" i="12"/>
  <c r="N1405" i="12" s="1"/>
  <c r="AB1404" i="12"/>
  <c r="N1404" i="12"/>
  <c r="K1404" i="12"/>
  <c r="AB1403" i="12"/>
  <c r="K1403" i="12"/>
  <c r="N1403" i="12" s="1"/>
  <c r="AB1402" i="12"/>
  <c r="N1402" i="12"/>
  <c r="K1402" i="12"/>
  <c r="AB1401" i="12"/>
  <c r="K1401" i="12"/>
  <c r="N1401" i="12" s="1"/>
  <c r="AB1400" i="12"/>
  <c r="N1400" i="12"/>
  <c r="K1400" i="12"/>
  <c r="AB1399" i="12"/>
  <c r="K1399" i="12"/>
  <c r="N1399" i="12" s="1"/>
  <c r="AB1398" i="12"/>
  <c r="N1398" i="12"/>
  <c r="K1398" i="12"/>
  <c r="AB1397" i="12"/>
  <c r="K1397" i="12"/>
  <c r="N1397" i="12" s="1"/>
  <c r="AB1396" i="12"/>
  <c r="N1396" i="12"/>
  <c r="K1396" i="12"/>
  <c r="AB1395" i="12"/>
  <c r="K1395" i="12"/>
  <c r="N1395" i="12" s="1"/>
  <c r="AB1394" i="12"/>
  <c r="N1394" i="12"/>
  <c r="K1394" i="12"/>
  <c r="AB1393" i="12"/>
  <c r="K1393" i="12"/>
  <c r="N1393" i="12" s="1"/>
  <c r="AB1392" i="12"/>
  <c r="N1392" i="12"/>
  <c r="K1392" i="12"/>
  <c r="AB1391" i="12"/>
  <c r="K1391" i="12"/>
  <c r="N1391" i="12" s="1"/>
  <c r="AB1390" i="12"/>
  <c r="N1390" i="12"/>
  <c r="K1390" i="12"/>
  <c r="AB1389" i="12"/>
  <c r="K1389" i="12"/>
  <c r="N1389" i="12" s="1"/>
  <c r="AB1388" i="12"/>
  <c r="N1388" i="12"/>
  <c r="K1388" i="12"/>
  <c r="AB1387" i="12"/>
  <c r="K1387" i="12"/>
  <c r="N1387" i="12" s="1"/>
  <c r="AB1386" i="12"/>
  <c r="N1386" i="12"/>
  <c r="K1386" i="12"/>
  <c r="AB1385" i="12"/>
  <c r="K1385" i="12"/>
  <c r="N1385" i="12" s="1"/>
  <c r="AB1384" i="12"/>
  <c r="N1384" i="12"/>
  <c r="K1384" i="12"/>
  <c r="AB1383" i="12"/>
  <c r="K1383" i="12"/>
  <c r="N1383" i="12" s="1"/>
  <c r="AB1382" i="12"/>
  <c r="N1382" i="12"/>
  <c r="K1382" i="12"/>
  <c r="AB1381" i="12"/>
  <c r="K1381" i="12"/>
  <c r="N1381" i="12" s="1"/>
  <c r="AB1380" i="12"/>
  <c r="N1380" i="12"/>
  <c r="K1380" i="12"/>
  <c r="AB1379" i="12"/>
  <c r="K1379" i="12"/>
  <c r="N1379" i="12" s="1"/>
  <c r="AB1378" i="12"/>
  <c r="N1378" i="12"/>
  <c r="K1378" i="12"/>
  <c r="AB1377" i="12"/>
  <c r="K1377" i="12"/>
  <c r="N1377" i="12" s="1"/>
  <c r="AB1376" i="12"/>
  <c r="N1376" i="12"/>
  <c r="K1376" i="12"/>
  <c r="AB1375" i="12"/>
  <c r="K1375" i="12"/>
  <c r="N1375" i="12" s="1"/>
  <c r="AB1374" i="12"/>
  <c r="N1374" i="12"/>
  <c r="K1374" i="12"/>
  <c r="AB1373" i="12"/>
  <c r="K1373" i="12"/>
  <c r="N1373" i="12" s="1"/>
  <c r="AB1372" i="12"/>
  <c r="N1372" i="12"/>
  <c r="K1372" i="12"/>
  <c r="AB1371" i="12"/>
  <c r="K1371" i="12"/>
  <c r="N1371" i="12" s="1"/>
  <c r="AB1370" i="12"/>
  <c r="N1370" i="12"/>
  <c r="K1370" i="12"/>
  <c r="AB1369" i="12"/>
  <c r="K1369" i="12"/>
  <c r="N1369" i="12" s="1"/>
  <c r="AB1368" i="12"/>
  <c r="N1368" i="12"/>
  <c r="K1368" i="12"/>
  <c r="AB1367" i="12"/>
  <c r="K1367" i="12"/>
  <c r="N1367" i="12" s="1"/>
  <c r="AB1366" i="12"/>
  <c r="N1366" i="12"/>
  <c r="K1366" i="12"/>
  <c r="AB1365" i="12"/>
  <c r="K1365" i="12"/>
  <c r="N1365" i="12" s="1"/>
  <c r="AB1364" i="12"/>
  <c r="N1364" i="12"/>
  <c r="K1364" i="12"/>
  <c r="AB1363" i="12"/>
  <c r="K1363" i="12"/>
  <c r="N1363" i="12" s="1"/>
  <c r="AB1362" i="12"/>
  <c r="N1362" i="12"/>
  <c r="K1362" i="12"/>
  <c r="AB1361" i="12"/>
  <c r="K1361" i="12"/>
  <c r="N1361" i="12" s="1"/>
  <c r="AB1360" i="12"/>
  <c r="N1360" i="12"/>
  <c r="K1360" i="12"/>
  <c r="AB1359" i="12"/>
  <c r="K1359" i="12"/>
  <c r="N1359" i="12" s="1"/>
  <c r="AB1358" i="12"/>
  <c r="N1358" i="12"/>
  <c r="K1358" i="12"/>
  <c r="AB1357" i="12"/>
  <c r="K1357" i="12"/>
  <c r="N1357" i="12" s="1"/>
  <c r="AB1356" i="12"/>
  <c r="N1356" i="12"/>
  <c r="K1356" i="12"/>
  <c r="AB1355" i="12"/>
  <c r="K1355" i="12"/>
  <c r="N1355" i="12" s="1"/>
  <c r="AB1354" i="12"/>
  <c r="N1354" i="12"/>
  <c r="K1354" i="12"/>
  <c r="AB1353" i="12"/>
  <c r="K1353" i="12"/>
  <c r="N1353" i="12" s="1"/>
  <c r="AB1352" i="12"/>
  <c r="N1352" i="12"/>
  <c r="K1352" i="12"/>
  <c r="AB1351" i="12"/>
  <c r="K1351" i="12"/>
  <c r="N1351" i="12" s="1"/>
  <c r="AB1350" i="12"/>
  <c r="N1350" i="12"/>
  <c r="K1350" i="12"/>
  <c r="AB1349" i="12"/>
  <c r="K1349" i="12"/>
  <c r="N1349" i="12" s="1"/>
  <c r="AB1348" i="12"/>
  <c r="N1348" i="12"/>
  <c r="K1348" i="12"/>
  <c r="AB1347" i="12"/>
  <c r="K1347" i="12"/>
  <c r="N1347" i="12" s="1"/>
  <c r="AB1346" i="12"/>
  <c r="N1346" i="12"/>
  <c r="K1346" i="12"/>
  <c r="AB1345" i="12"/>
  <c r="K1345" i="12"/>
  <c r="N1345" i="12" s="1"/>
  <c r="AB1344" i="12"/>
  <c r="N1344" i="12"/>
  <c r="K1344" i="12"/>
  <c r="AB1343" i="12"/>
  <c r="K1343" i="12"/>
  <c r="N1343" i="12" s="1"/>
  <c r="AB1342" i="12"/>
  <c r="N1342" i="12"/>
  <c r="K1342" i="12"/>
  <c r="AB1341" i="12"/>
  <c r="K1341" i="12"/>
  <c r="N1341" i="12" s="1"/>
  <c r="AB1340" i="12"/>
  <c r="N1340" i="12"/>
  <c r="K1340" i="12"/>
  <c r="AB1339" i="12"/>
  <c r="K1339" i="12"/>
  <c r="N1339" i="12" s="1"/>
  <c r="AB1338" i="12"/>
  <c r="N1338" i="12"/>
  <c r="K1338" i="12"/>
  <c r="AB1337" i="12"/>
  <c r="K1337" i="12"/>
  <c r="N1337" i="12" s="1"/>
  <c r="AB1336" i="12"/>
  <c r="N1336" i="12"/>
  <c r="K1336" i="12"/>
  <c r="AB1335" i="12"/>
  <c r="K1335" i="12"/>
  <c r="N1335" i="12" s="1"/>
  <c r="AB1334" i="12"/>
  <c r="N1334" i="12"/>
  <c r="K1334" i="12"/>
  <c r="AB1333" i="12"/>
  <c r="K1333" i="12"/>
  <c r="N1333" i="12" s="1"/>
  <c r="AB1332" i="12"/>
  <c r="N1332" i="12"/>
  <c r="K1332" i="12"/>
  <c r="AB1331" i="12"/>
  <c r="K1331" i="12"/>
  <c r="N1331" i="12" s="1"/>
  <c r="AB1330" i="12"/>
  <c r="N1330" i="12"/>
  <c r="K1330" i="12"/>
  <c r="AB1329" i="12"/>
  <c r="K1329" i="12"/>
  <c r="N1329" i="12" s="1"/>
  <c r="AB1328" i="12"/>
  <c r="N1328" i="12"/>
  <c r="K1328" i="12"/>
  <c r="AB1327" i="12"/>
  <c r="K1327" i="12"/>
  <c r="N1327" i="12" s="1"/>
  <c r="AB1326" i="12"/>
  <c r="N1326" i="12"/>
  <c r="K1326" i="12"/>
  <c r="AB1325" i="12"/>
  <c r="K1325" i="12"/>
  <c r="N1325" i="12" s="1"/>
  <c r="AB1324" i="12"/>
  <c r="N1324" i="12"/>
  <c r="K1324" i="12"/>
  <c r="AB1323" i="12"/>
  <c r="K1323" i="12"/>
  <c r="N1323" i="12" s="1"/>
  <c r="AB1322" i="12"/>
  <c r="N1322" i="12"/>
  <c r="K1322" i="12"/>
  <c r="AB1321" i="12"/>
  <c r="K1321" i="12"/>
  <c r="N1321" i="12" s="1"/>
  <c r="AB1320" i="12"/>
  <c r="N1320" i="12"/>
  <c r="K1320" i="12"/>
  <c r="AB1319" i="12"/>
  <c r="K1319" i="12"/>
  <c r="N1319" i="12" s="1"/>
  <c r="AB1318" i="12"/>
  <c r="N1318" i="12"/>
  <c r="K1318" i="12"/>
  <c r="AB1317" i="12"/>
  <c r="K1317" i="12"/>
  <c r="N1317" i="12" s="1"/>
  <c r="AB1316" i="12"/>
  <c r="N1316" i="12"/>
  <c r="K1316" i="12"/>
  <c r="AB1315" i="12"/>
  <c r="K1315" i="12"/>
  <c r="N1315" i="12" s="1"/>
  <c r="AB1314" i="12"/>
  <c r="N1314" i="12"/>
  <c r="K1314" i="12"/>
  <c r="AB1313" i="12"/>
  <c r="K1313" i="12"/>
  <c r="N1313" i="12" s="1"/>
  <c r="AB1312" i="12"/>
  <c r="N1312" i="12"/>
  <c r="K1312" i="12"/>
  <c r="AB1311" i="12"/>
  <c r="K1311" i="12"/>
  <c r="N1311" i="12" s="1"/>
  <c r="AB1310" i="12"/>
  <c r="N1310" i="12"/>
  <c r="K1310" i="12"/>
  <c r="AB1309" i="12"/>
  <c r="K1309" i="12"/>
  <c r="N1309" i="12" s="1"/>
  <c r="AB1308" i="12"/>
  <c r="N1308" i="12"/>
  <c r="K1308" i="12"/>
  <c r="AB1307" i="12"/>
  <c r="K1307" i="12"/>
  <c r="N1307" i="12" s="1"/>
  <c r="AB1306" i="12"/>
  <c r="N1306" i="12"/>
  <c r="K1306" i="12"/>
  <c r="AB1305" i="12"/>
  <c r="K1305" i="12"/>
  <c r="N1305" i="12" s="1"/>
  <c r="AB1304" i="12"/>
  <c r="N1304" i="12"/>
  <c r="K1304" i="12"/>
  <c r="AB1303" i="12"/>
  <c r="K1303" i="12"/>
  <c r="N1303" i="12" s="1"/>
  <c r="AB1302" i="12"/>
  <c r="N1302" i="12"/>
  <c r="K1302" i="12"/>
  <c r="AB1301" i="12"/>
  <c r="K1301" i="12"/>
  <c r="N1301" i="12" s="1"/>
  <c r="AB1300" i="12"/>
  <c r="N1300" i="12"/>
  <c r="K1300" i="12"/>
  <c r="AB1299" i="12"/>
  <c r="K1299" i="12"/>
  <c r="N1299" i="12" s="1"/>
  <c r="AB1298" i="12"/>
  <c r="N1298" i="12"/>
  <c r="K1298" i="12"/>
  <c r="AB1297" i="12"/>
  <c r="K1297" i="12"/>
  <c r="N1297" i="12" s="1"/>
  <c r="AB1296" i="12"/>
  <c r="N1296" i="12"/>
  <c r="K1296" i="12"/>
  <c r="AB1295" i="12"/>
  <c r="K1295" i="12"/>
  <c r="N1295" i="12" s="1"/>
  <c r="AB1294" i="12"/>
  <c r="N1294" i="12"/>
  <c r="K1294" i="12"/>
  <c r="AB1293" i="12"/>
  <c r="K1293" i="12"/>
  <c r="N1293" i="12" s="1"/>
  <c r="AB1292" i="12"/>
  <c r="N1292" i="12"/>
  <c r="K1292" i="12"/>
  <c r="AB1291" i="12"/>
  <c r="K1291" i="12"/>
  <c r="N1291" i="12" s="1"/>
  <c r="AB1290" i="12"/>
  <c r="N1290" i="12"/>
  <c r="K1290" i="12"/>
  <c r="AB1289" i="12"/>
  <c r="K1289" i="12"/>
  <c r="N1289" i="12" s="1"/>
  <c r="AB1288" i="12"/>
  <c r="N1288" i="12"/>
  <c r="K1288" i="12"/>
  <c r="AB1287" i="12"/>
  <c r="K1287" i="12"/>
  <c r="N1287" i="12" s="1"/>
  <c r="AB1286" i="12"/>
  <c r="K1286" i="12"/>
  <c r="N1286" i="12" s="1"/>
  <c r="AB1285" i="12"/>
  <c r="K1285" i="12"/>
  <c r="N1285" i="12" s="1"/>
  <c r="AB1284" i="12"/>
  <c r="N1284" i="12"/>
  <c r="K1284" i="12"/>
  <c r="AB1283" i="12"/>
  <c r="K1283" i="12"/>
  <c r="N1283" i="12" s="1"/>
  <c r="AB1282" i="12"/>
  <c r="N1282" i="12"/>
  <c r="K1282" i="12"/>
  <c r="AB1281" i="12"/>
  <c r="K1281" i="12"/>
  <c r="N1281" i="12" s="1"/>
  <c r="AB1280" i="12"/>
  <c r="N1280" i="12"/>
  <c r="K1280" i="12"/>
  <c r="AB1279" i="12"/>
  <c r="K1279" i="12"/>
  <c r="N1279" i="12" s="1"/>
  <c r="AB1278" i="12"/>
  <c r="K1278" i="12"/>
  <c r="N1278" i="12" s="1"/>
  <c r="AB1277" i="12"/>
  <c r="K1277" i="12"/>
  <c r="N1277" i="12" s="1"/>
  <c r="AB1276" i="12"/>
  <c r="N1276" i="12"/>
  <c r="K1276" i="12"/>
  <c r="AB1275" i="12"/>
  <c r="K1275" i="12"/>
  <c r="N1275" i="12" s="1"/>
  <c r="AB1274" i="12"/>
  <c r="N1274" i="12"/>
  <c r="K1274" i="12"/>
  <c r="AB1273" i="12"/>
  <c r="K1273" i="12"/>
  <c r="N1273" i="12" s="1"/>
  <c r="AB1272" i="12"/>
  <c r="N1272" i="12"/>
  <c r="K1272" i="12"/>
  <c r="AB1271" i="12"/>
  <c r="K1271" i="12"/>
  <c r="N1271" i="12" s="1"/>
  <c r="AB1270" i="12"/>
  <c r="K1270" i="12"/>
  <c r="N1270" i="12" s="1"/>
  <c r="AB1269" i="12"/>
  <c r="K1269" i="12"/>
  <c r="N1269" i="12" s="1"/>
  <c r="AB1268" i="12"/>
  <c r="N1268" i="12"/>
  <c r="K1268" i="12"/>
  <c r="AB1267" i="12"/>
  <c r="K1267" i="12"/>
  <c r="N1267" i="12" s="1"/>
  <c r="AB1266" i="12"/>
  <c r="N1266" i="12"/>
  <c r="K1266" i="12"/>
  <c r="AB1265" i="12"/>
  <c r="K1265" i="12"/>
  <c r="N1265" i="12" s="1"/>
  <c r="AB1264" i="12"/>
  <c r="N1264" i="12"/>
  <c r="K1264" i="12"/>
  <c r="AB1263" i="12"/>
  <c r="K1263" i="12"/>
  <c r="N1263" i="12" s="1"/>
  <c r="AB1262" i="12"/>
  <c r="K1262" i="12"/>
  <c r="N1262" i="12" s="1"/>
  <c r="AB1261" i="12"/>
  <c r="K1261" i="12"/>
  <c r="N1261" i="12" s="1"/>
  <c r="AB1260" i="12"/>
  <c r="N1260" i="12"/>
  <c r="K1260" i="12"/>
  <c r="AB1259" i="12"/>
  <c r="K1259" i="12"/>
  <c r="N1259" i="12" s="1"/>
  <c r="AB1258" i="12"/>
  <c r="N1258" i="12"/>
  <c r="K1258" i="12"/>
  <c r="AB1257" i="12"/>
  <c r="K1257" i="12"/>
  <c r="N1257" i="12" s="1"/>
  <c r="AB1256" i="12"/>
  <c r="N1256" i="12"/>
  <c r="K1256" i="12"/>
  <c r="AB1255" i="12"/>
  <c r="K1255" i="12"/>
  <c r="N1255" i="12" s="1"/>
  <c r="AB1254" i="12"/>
  <c r="K1254" i="12"/>
  <c r="N1254" i="12" s="1"/>
  <c r="AB1253" i="12"/>
  <c r="K1253" i="12"/>
  <c r="N1253" i="12" s="1"/>
  <c r="AB1252" i="12"/>
  <c r="N1252" i="12"/>
  <c r="K1252" i="12"/>
  <c r="AB1251" i="12"/>
  <c r="K1251" i="12"/>
  <c r="N1251" i="12" s="1"/>
  <c r="AB1250" i="12"/>
  <c r="N1250" i="12"/>
  <c r="K1250" i="12"/>
  <c r="AB1249" i="12"/>
  <c r="K1249" i="12"/>
  <c r="N1249" i="12" s="1"/>
  <c r="AB1248" i="12"/>
  <c r="N1248" i="12"/>
  <c r="K1248" i="12"/>
  <c r="AB1247" i="12"/>
  <c r="K1247" i="12"/>
  <c r="N1247" i="12" s="1"/>
  <c r="AB1246" i="12"/>
  <c r="K1246" i="12"/>
  <c r="N1246" i="12" s="1"/>
  <c r="AB1245" i="12"/>
  <c r="K1245" i="12"/>
  <c r="N1245" i="12" s="1"/>
  <c r="AB1244" i="12"/>
  <c r="N1244" i="12"/>
  <c r="K1244" i="12"/>
  <c r="AB1243" i="12"/>
  <c r="K1243" i="12"/>
  <c r="N1243" i="12" s="1"/>
  <c r="AB1242" i="12"/>
  <c r="N1242" i="12"/>
  <c r="K1242" i="12"/>
  <c r="AB1241" i="12"/>
  <c r="K1241" i="12"/>
  <c r="N1241" i="12" s="1"/>
  <c r="AB1240" i="12"/>
  <c r="N1240" i="12"/>
  <c r="K1240" i="12"/>
  <c r="AB1239" i="12"/>
  <c r="K1239" i="12"/>
  <c r="N1239" i="12" s="1"/>
  <c r="AB1238" i="12"/>
  <c r="K1238" i="12"/>
  <c r="N1238" i="12" s="1"/>
  <c r="AB1237" i="12"/>
  <c r="K1237" i="12"/>
  <c r="N1237" i="12" s="1"/>
  <c r="AB1236" i="12"/>
  <c r="N1236" i="12"/>
  <c r="K1236" i="12"/>
  <c r="AB1235" i="12"/>
  <c r="K1235" i="12"/>
  <c r="N1235" i="12" s="1"/>
  <c r="AB1234" i="12"/>
  <c r="N1234" i="12"/>
  <c r="K1234" i="12"/>
  <c r="AB1233" i="12"/>
  <c r="K1233" i="12"/>
  <c r="N1233" i="12" s="1"/>
  <c r="AB1232" i="12"/>
  <c r="N1232" i="12"/>
  <c r="K1232" i="12"/>
  <c r="AB1231" i="12"/>
  <c r="K1231" i="12"/>
  <c r="N1231" i="12" s="1"/>
  <c r="AB1230" i="12"/>
  <c r="K1230" i="12"/>
  <c r="N1230" i="12" s="1"/>
  <c r="AB1229" i="12"/>
  <c r="K1229" i="12"/>
  <c r="N1229" i="12" s="1"/>
  <c r="AB1228" i="12"/>
  <c r="N1228" i="12"/>
  <c r="K1228" i="12"/>
  <c r="AB1227" i="12"/>
  <c r="K1227" i="12"/>
  <c r="N1227" i="12" s="1"/>
  <c r="AB1226" i="12"/>
  <c r="N1226" i="12"/>
  <c r="K1226" i="12"/>
  <c r="AB1225" i="12"/>
  <c r="K1225" i="12"/>
  <c r="N1225" i="12" s="1"/>
  <c r="AB1224" i="12"/>
  <c r="N1224" i="12"/>
  <c r="K1224" i="12"/>
  <c r="AB1223" i="12"/>
  <c r="K1223" i="12"/>
  <c r="N1223" i="12" s="1"/>
  <c r="AB1222" i="12"/>
  <c r="K1222" i="12"/>
  <c r="N1222" i="12" s="1"/>
  <c r="AB1221" i="12"/>
  <c r="K1221" i="12"/>
  <c r="N1221" i="12" s="1"/>
  <c r="AB1220" i="12"/>
  <c r="N1220" i="12"/>
  <c r="K1220" i="12"/>
  <c r="AB1219" i="12"/>
  <c r="K1219" i="12"/>
  <c r="N1219" i="12" s="1"/>
  <c r="AB1218" i="12"/>
  <c r="N1218" i="12"/>
  <c r="K1218" i="12"/>
  <c r="AB1217" i="12"/>
  <c r="K1217" i="12"/>
  <c r="N1217" i="12" s="1"/>
  <c r="AB1216" i="12"/>
  <c r="N1216" i="12"/>
  <c r="K1216" i="12"/>
  <c r="AB1215" i="12"/>
  <c r="K1215" i="12"/>
  <c r="N1215" i="12" s="1"/>
  <c r="AB1214" i="12"/>
  <c r="K1214" i="12"/>
  <c r="N1214" i="12" s="1"/>
  <c r="AB1213" i="12"/>
  <c r="K1213" i="12"/>
  <c r="N1213" i="12" s="1"/>
  <c r="AB1212" i="12"/>
  <c r="N1212" i="12"/>
  <c r="K1212" i="12"/>
  <c r="AB1211" i="12"/>
  <c r="K1211" i="12"/>
  <c r="N1211" i="12" s="1"/>
  <c r="AB1210" i="12"/>
  <c r="N1210" i="12"/>
  <c r="K1210" i="12"/>
  <c r="AB1209" i="12"/>
  <c r="K1209" i="12"/>
  <c r="N1209" i="12" s="1"/>
  <c r="AB1208" i="12"/>
  <c r="N1208" i="12"/>
  <c r="K1208" i="12"/>
  <c r="AB1207" i="12"/>
  <c r="K1207" i="12"/>
  <c r="N1207" i="12" s="1"/>
  <c r="AB1206" i="12"/>
  <c r="K1206" i="12"/>
  <c r="N1206" i="12" s="1"/>
  <c r="AB1205" i="12"/>
  <c r="K1205" i="12"/>
  <c r="N1205" i="12" s="1"/>
  <c r="AB1204" i="12"/>
  <c r="N1204" i="12"/>
  <c r="K1204" i="12"/>
  <c r="AB1203" i="12"/>
  <c r="K1203" i="12"/>
  <c r="N1203" i="12" s="1"/>
  <c r="AB1202" i="12"/>
  <c r="N1202" i="12"/>
  <c r="K1202" i="12"/>
  <c r="AB1201" i="12"/>
  <c r="K1201" i="12"/>
  <c r="N1201" i="12" s="1"/>
  <c r="AB1200" i="12"/>
  <c r="N1200" i="12"/>
  <c r="K1200" i="12"/>
  <c r="AB1199" i="12"/>
  <c r="K1199" i="12"/>
  <c r="N1199" i="12" s="1"/>
  <c r="AB1198" i="12"/>
  <c r="K1198" i="12"/>
  <c r="N1198" i="12" s="1"/>
  <c r="AB1197" i="12"/>
  <c r="K1197" i="12"/>
  <c r="N1197" i="12" s="1"/>
  <c r="AB1196" i="12"/>
  <c r="N1196" i="12"/>
  <c r="K1196" i="12"/>
  <c r="AB1195" i="12"/>
  <c r="K1195" i="12"/>
  <c r="N1195" i="12" s="1"/>
  <c r="AB1194" i="12"/>
  <c r="N1194" i="12"/>
  <c r="K1194" i="12"/>
  <c r="AB1193" i="12"/>
  <c r="K1193" i="12"/>
  <c r="N1193" i="12" s="1"/>
  <c r="AB1192" i="12"/>
  <c r="N1192" i="12"/>
  <c r="K1192" i="12"/>
  <c r="AB1191" i="12"/>
  <c r="K1191" i="12"/>
  <c r="N1191" i="12" s="1"/>
  <c r="AB1190" i="12"/>
  <c r="K1190" i="12"/>
  <c r="N1190" i="12" s="1"/>
  <c r="AB1189" i="12"/>
  <c r="K1189" i="12"/>
  <c r="N1189" i="12" s="1"/>
  <c r="AB1188" i="12"/>
  <c r="N1188" i="12"/>
  <c r="K1188" i="12"/>
  <c r="AB1187" i="12"/>
  <c r="K1187" i="12"/>
  <c r="N1187" i="12" s="1"/>
  <c r="AB1186" i="12"/>
  <c r="N1186" i="12"/>
  <c r="K1186" i="12"/>
  <c r="AB1185" i="12"/>
  <c r="K1185" i="12"/>
  <c r="N1185" i="12" s="1"/>
  <c r="AB1184" i="12"/>
  <c r="N1184" i="12"/>
  <c r="K1184" i="12"/>
  <c r="AB1183" i="12"/>
  <c r="K1183" i="12"/>
  <c r="N1183" i="12" s="1"/>
  <c r="AB1182" i="12"/>
  <c r="K1182" i="12"/>
  <c r="N1182" i="12" s="1"/>
  <c r="AB1181" i="12"/>
  <c r="K1181" i="12"/>
  <c r="N1181" i="12" s="1"/>
  <c r="AB1180" i="12"/>
  <c r="N1180" i="12"/>
  <c r="K1180" i="12"/>
  <c r="AB1179" i="12"/>
  <c r="K1179" i="12"/>
  <c r="N1179" i="12" s="1"/>
  <c r="AB1178" i="12"/>
  <c r="N1178" i="12"/>
  <c r="K1178" i="12"/>
  <c r="AB1177" i="12"/>
  <c r="K1177" i="12"/>
  <c r="N1177" i="12" s="1"/>
  <c r="AB1176" i="12"/>
  <c r="N1176" i="12"/>
  <c r="K1176" i="12"/>
  <c r="AB1175" i="12"/>
  <c r="K1175" i="12"/>
  <c r="N1175" i="12" s="1"/>
  <c r="AB1174" i="12"/>
  <c r="K1174" i="12"/>
  <c r="N1174" i="12" s="1"/>
  <c r="AB1173" i="12"/>
  <c r="K1173" i="12"/>
  <c r="N1173" i="12" s="1"/>
  <c r="AB1172" i="12"/>
  <c r="N1172" i="12"/>
  <c r="K1172" i="12"/>
  <c r="AB1171" i="12"/>
  <c r="K1171" i="12"/>
  <c r="N1171" i="12" s="1"/>
  <c r="AB1170" i="12"/>
  <c r="N1170" i="12"/>
  <c r="K1170" i="12"/>
  <c r="AB1169" i="12"/>
  <c r="K1169" i="12"/>
  <c r="N1169" i="12" s="1"/>
  <c r="AB1168" i="12"/>
  <c r="N1168" i="12"/>
  <c r="K1168" i="12"/>
  <c r="AB1167" i="12"/>
  <c r="K1167" i="12"/>
  <c r="N1167" i="12" s="1"/>
  <c r="AB1166" i="12"/>
  <c r="K1166" i="12"/>
  <c r="N1166" i="12" s="1"/>
  <c r="AB1165" i="12"/>
  <c r="K1165" i="12"/>
  <c r="N1165" i="12" s="1"/>
  <c r="AB1164" i="12"/>
  <c r="K1164" i="12"/>
  <c r="N1164" i="12" s="1"/>
  <c r="AB1163" i="12"/>
  <c r="K1163" i="12"/>
  <c r="N1163" i="12" s="1"/>
  <c r="AB1162" i="12"/>
  <c r="N1162" i="12"/>
  <c r="K1162" i="12"/>
  <c r="AB1161" i="12"/>
  <c r="K1161" i="12"/>
  <c r="N1161" i="12" s="1"/>
  <c r="AB1160" i="12"/>
  <c r="N1160" i="12"/>
  <c r="K1160" i="12"/>
  <c r="AB1159" i="12"/>
  <c r="K1159" i="12"/>
  <c r="N1159" i="12" s="1"/>
  <c r="AB1158" i="12"/>
  <c r="K1158" i="12"/>
  <c r="N1158" i="12" s="1"/>
  <c r="AB1157" i="12"/>
  <c r="K1157" i="12"/>
  <c r="N1157" i="12" s="1"/>
  <c r="AB1156" i="12"/>
  <c r="K1156" i="12"/>
  <c r="N1156" i="12" s="1"/>
  <c r="AB1155" i="12"/>
  <c r="K1155" i="12"/>
  <c r="N1155" i="12" s="1"/>
  <c r="AB1154" i="12"/>
  <c r="N1154" i="12"/>
  <c r="K1154" i="12"/>
  <c r="AB1153" i="12"/>
  <c r="N1153" i="12"/>
  <c r="K1153" i="12"/>
  <c r="AB1152" i="12"/>
  <c r="N1152" i="12"/>
  <c r="K1152" i="12"/>
  <c r="AB1151" i="12"/>
  <c r="K1151" i="12"/>
  <c r="N1151" i="12" s="1"/>
  <c r="AB1150" i="12"/>
  <c r="K1150" i="12"/>
  <c r="N1150" i="12" s="1"/>
  <c r="AB1149" i="12"/>
  <c r="K1149" i="12"/>
  <c r="N1149" i="12" s="1"/>
  <c r="AB1148" i="12"/>
  <c r="K1148" i="12"/>
  <c r="N1148" i="12" s="1"/>
  <c r="AB1147" i="12"/>
  <c r="K1147" i="12"/>
  <c r="N1147" i="12" s="1"/>
  <c r="AB1146" i="12"/>
  <c r="N1146" i="12"/>
  <c r="K1146" i="12"/>
  <c r="AB1145" i="12"/>
  <c r="N1145" i="12"/>
  <c r="K1145" i="12"/>
  <c r="AB1144" i="12"/>
  <c r="N1144" i="12"/>
  <c r="K1144" i="12"/>
  <c r="AB1143" i="12"/>
  <c r="K1143" i="12"/>
  <c r="N1143" i="12" s="1"/>
  <c r="AB1142" i="12"/>
  <c r="K1142" i="12"/>
  <c r="N1142" i="12" s="1"/>
  <c r="AB1141" i="12"/>
  <c r="K1141" i="12"/>
  <c r="N1141" i="12" s="1"/>
  <c r="AB1140" i="12"/>
  <c r="K1140" i="12"/>
  <c r="N1140" i="12" s="1"/>
  <c r="AB1139" i="12"/>
  <c r="K1139" i="12"/>
  <c r="N1139" i="12" s="1"/>
  <c r="AB1138" i="12"/>
  <c r="N1138" i="12"/>
  <c r="K1138" i="12"/>
  <c r="AB1137" i="12"/>
  <c r="N1137" i="12"/>
  <c r="K1137" i="12"/>
  <c r="AB1136" i="12"/>
  <c r="N1136" i="12"/>
  <c r="K1136" i="12"/>
  <c r="AB1135" i="12"/>
  <c r="K1135" i="12"/>
  <c r="N1135" i="12" s="1"/>
  <c r="AB1134" i="12"/>
  <c r="K1134" i="12"/>
  <c r="N1134" i="12" s="1"/>
  <c r="AB1133" i="12"/>
  <c r="K1133" i="12"/>
  <c r="N1133" i="12" s="1"/>
  <c r="AB1132" i="12"/>
  <c r="K1132" i="12"/>
  <c r="N1132" i="12" s="1"/>
  <c r="AB1131" i="12"/>
  <c r="K1131" i="12"/>
  <c r="N1131" i="12" s="1"/>
  <c r="AB1130" i="12"/>
  <c r="N1130" i="12"/>
  <c r="K1130" i="12"/>
  <c r="AB1129" i="12"/>
  <c r="N1129" i="12"/>
  <c r="K1129" i="12"/>
  <c r="AB1128" i="12"/>
  <c r="N1128" i="12"/>
  <c r="K1128" i="12"/>
  <c r="AB1127" i="12"/>
  <c r="K1127" i="12"/>
  <c r="N1127" i="12" s="1"/>
  <c r="AB1126" i="12"/>
  <c r="K1126" i="12"/>
  <c r="N1126" i="12" s="1"/>
  <c r="AB1125" i="12"/>
  <c r="K1125" i="12"/>
  <c r="N1125" i="12" s="1"/>
  <c r="AB1124" i="12"/>
  <c r="K1124" i="12"/>
  <c r="N1124" i="12" s="1"/>
  <c r="AB1123" i="12"/>
  <c r="K1123" i="12"/>
  <c r="N1123" i="12" s="1"/>
  <c r="AB1122" i="12"/>
  <c r="N1122" i="12"/>
  <c r="K1122" i="12"/>
  <c r="AB1121" i="12"/>
  <c r="N1121" i="12"/>
  <c r="K1121" i="12"/>
  <c r="AB1120" i="12"/>
  <c r="N1120" i="12"/>
  <c r="K1120" i="12"/>
  <c r="AB1119" i="12"/>
  <c r="K1119" i="12"/>
  <c r="N1119" i="12" s="1"/>
  <c r="AB1118" i="12"/>
  <c r="K1118" i="12"/>
  <c r="N1118" i="12" s="1"/>
  <c r="AB1117" i="12"/>
  <c r="K1117" i="12"/>
  <c r="N1117" i="12" s="1"/>
  <c r="AB1116" i="12"/>
  <c r="K1116" i="12"/>
  <c r="N1116" i="12" s="1"/>
  <c r="AB1115" i="12"/>
  <c r="K1115" i="12"/>
  <c r="N1115" i="12" s="1"/>
  <c r="AB1114" i="12"/>
  <c r="N1114" i="12"/>
  <c r="K1114" i="12"/>
  <c r="AB1113" i="12"/>
  <c r="N1113" i="12"/>
  <c r="K1113" i="12"/>
  <c r="AB1112" i="12"/>
  <c r="N1112" i="12"/>
  <c r="K1112" i="12"/>
  <c r="AB1111" i="12"/>
  <c r="K1111" i="12"/>
  <c r="N1111" i="12" s="1"/>
  <c r="AB1110" i="12"/>
  <c r="K1110" i="12"/>
  <c r="N1110" i="12" s="1"/>
  <c r="AB1109" i="12"/>
  <c r="K1109" i="12"/>
  <c r="N1109" i="12" s="1"/>
  <c r="AB1108" i="12"/>
  <c r="K1108" i="12"/>
  <c r="N1108" i="12" s="1"/>
  <c r="AB1107" i="12"/>
  <c r="K1107" i="12"/>
  <c r="N1107" i="12" s="1"/>
  <c r="AB1106" i="12"/>
  <c r="N1106" i="12"/>
  <c r="K1106" i="12"/>
  <c r="AB1105" i="12"/>
  <c r="N1105" i="12"/>
  <c r="K1105" i="12"/>
  <c r="AB1104" i="12"/>
  <c r="N1104" i="12"/>
  <c r="K1104" i="12"/>
  <c r="AB1103" i="12"/>
  <c r="K1103" i="12"/>
  <c r="N1103" i="12" s="1"/>
  <c r="AB1102" i="12"/>
  <c r="K1102" i="12"/>
  <c r="N1102" i="12" s="1"/>
  <c r="AB1101" i="12"/>
  <c r="K1101" i="12"/>
  <c r="N1101" i="12" s="1"/>
  <c r="AB1100" i="12"/>
  <c r="K1100" i="12"/>
  <c r="N1100" i="12" s="1"/>
  <c r="AB1099" i="12"/>
  <c r="K1099" i="12"/>
  <c r="N1099" i="12" s="1"/>
  <c r="AB1098" i="12"/>
  <c r="N1098" i="12"/>
  <c r="K1098" i="12"/>
  <c r="AB1097" i="12"/>
  <c r="N1097" i="12"/>
  <c r="K1097" i="12"/>
  <c r="AB1096" i="12"/>
  <c r="N1096" i="12"/>
  <c r="K1096" i="12"/>
  <c r="AB1095" i="12"/>
  <c r="K1095" i="12"/>
  <c r="N1095" i="12" s="1"/>
  <c r="AB1094" i="12"/>
  <c r="K1094" i="12"/>
  <c r="N1094" i="12" s="1"/>
  <c r="AB1093" i="12"/>
  <c r="K1093" i="12"/>
  <c r="N1093" i="12" s="1"/>
  <c r="AB1092" i="12"/>
  <c r="K1092" i="12"/>
  <c r="N1092" i="12" s="1"/>
  <c r="AB1091" i="12"/>
  <c r="K1091" i="12"/>
  <c r="N1091" i="12" s="1"/>
  <c r="AB1090" i="12"/>
  <c r="N1090" i="12"/>
  <c r="K1090" i="12"/>
  <c r="AB1089" i="12"/>
  <c r="N1089" i="12"/>
  <c r="K1089" i="12"/>
  <c r="AB1088" i="12"/>
  <c r="N1088" i="12"/>
  <c r="K1088" i="12"/>
  <c r="AB1087" i="12"/>
  <c r="K1087" i="12"/>
  <c r="N1087" i="12" s="1"/>
  <c r="AB1086" i="12"/>
  <c r="K1086" i="12"/>
  <c r="N1086" i="12" s="1"/>
  <c r="AB1085" i="12"/>
  <c r="K1085" i="12"/>
  <c r="N1085" i="12" s="1"/>
  <c r="AB1084" i="12"/>
  <c r="K1084" i="12"/>
  <c r="N1084" i="12" s="1"/>
  <c r="AB1083" i="12"/>
  <c r="K1083" i="12"/>
  <c r="N1083" i="12" s="1"/>
  <c r="AB1082" i="12"/>
  <c r="N1082" i="12"/>
  <c r="K1082" i="12"/>
  <c r="AB1081" i="12"/>
  <c r="N1081" i="12"/>
  <c r="K1081" i="12"/>
  <c r="AB1080" i="12"/>
  <c r="N1080" i="12"/>
  <c r="K1080" i="12"/>
  <c r="AB1079" i="12"/>
  <c r="K1079" i="12"/>
  <c r="N1079" i="12" s="1"/>
  <c r="AB1078" i="12"/>
  <c r="K1078" i="12"/>
  <c r="N1078" i="12" s="1"/>
  <c r="AB1077" i="12"/>
  <c r="K1077" i="12"/>
  <c r="N1077" i="12" s="1"/>
  <c r="AB1076" i="12"/>
  <c r="K1076" i="12"/>
  <c r="N1076" i="12" s="1"/>
  <c r="AB1075" i="12"/>
  <c r="K1075" i="12"/>
  <c r="N1075" i="12" s="1"/>
  <c r="AB1074" i="12"/>
  <c r="N1074" i="12"/>
  <c r="K1074" i="12"/>
  <c r="AB1073" i="12"/>
  <c r="N1073" i="12"/>
  <c r="K1073" i="12"/>
  <c r="AB1072" i="12"/>
  <c r="N1072" i="12"/>
  <c r="K1072" i="12"/>
  <c r="AB1071" i="12"/>
  <c r="K1071" i="12"/>
  <c r="N1071" i="12" s="1"/>
  <c r="AB1070" i="12"/>
  <c r="K1070" i="12"/>
  <c r="N1070" i="12" s="1"/>
  <c r="AB1069" i="12"/>
  <c r="K1069" i="12"/>
  <c r="N1069" i="12" s="1"/>
  <c r="AB1068" i="12"/>
  <c r="K1068" i="12"/>
  <c r="N1068" i="12" s="1"/>
  <c r="AB1067" i="12"/>
  <c r="K1067" i="12"/>
  <c r="N1067" i="12" s="1"/>
  <c r="AB1066" i="12"/>
  <c r="N1066" i="12"/>
  <c r="K1066" i="12"/>
  <c r="AB1065" i="12"/>
  <c r="N1065" i="12"/>
  <c r="K1065" i="12"/>
  <c r="AB1064" i="12"/>
  <c r="N1064" i="12"/>
  <c r="K1064" i="12"/>
  <c r="AB1063" i="12"/>
  <c r="K1063" i="12"/>
  <c r="N1063" i="12" s="1"/>
  <c r="AB1062" i="12"/>
  <c r="K1062" i="12"/>
  <c r="N1062" i="12" s="1"/>
  <c r="AB1061" i="12"/>
  <c r="K1061" i="12"/>
  <c r="N1061" i="12" s="1"/>
  <c r="AB1060" i="12"/>
  <c r="K1060" i="12"/>
  <c r="N1060" i="12" s="1"/>
  <c r="AB1059" i="12"/>
  <c r="K1059" i="12"/>
  <c r="N1059" i="12" s="1"/>
  <c r="AB1058" i="12"/>
  <c r="N1058" i="12"/>
  <c r="K1058" i="12"/>
  <c r="AB1057" i="12"/>
  <c r="N1057" i="12"/>
  <c r="K1057" i="12"/>
  <c r="AB1056" i="12"/>
  <c r="N1056" i="12"/>
  <c r="K1056" i="12"/>
  <c r="AB1055" i="12"/>
  <c r="K1055" i="12"/>
  <c r="N1055" i="12" s="1"/>
  <c r="AB1054" i="12"/>
  <c r="K1054" i="12"/>
  <c r="N1054" i="12" s="1"/>
  <c r="AB1053" i="12"/>
  <c r="K1053" i="12"/>
  <c r="N1053" i="12" s="1"/>
  <c r="AB1052" i="12"/>
  <c r="K1052" i="12"/>
  <c r="N1052" i="12" s="1"/>
  <c r="AB1051" i="12"/>
  <c r="K1051" i="12"/>
  <c r="N1051" i="12" s="1"/>
  <c r="AB1050" i="12"/>
  <c r="N1050" i="12"/>
  <c r="K1050" i="12"/>
  <c r="AB1049" i="12"/>
  <c r="N1049" i="12"/>
  <c r="K1049" i="12"/>
  <c r="AB1048" i="12"/>
  <c r="N1048" i="12"/>
  <c r="K1048" i="12"/>
  <c r="AB1047" i="12"/>
  <c r="K1047" i="12"/>
  <c r="N1047" i="12" s="1"/>
  <c r="AB1046" i="12"/>
  <c r="K1046" i="12"/>
  <c r="N1046" i="12" s="1"/>
  <c r="AB1045" i="12"/>
  <c r="K1045" i="12"/>
  <c r="N1045" i="12" s="1"/>
  <c r="AB1044" i="12"/>
  <c r="K1044" i="12"/>
  <c r="N1044" i="12" s="1"/>
  <c r="AB1043" i="12"/>
  <c r="K1043" i="12"/>
  <c r="N1043" i="12" s="1"/>
  <c r="AB1042" i="12"/>
  <c r="N1042" i="12"/>
  <c r="K1042" i="12"/>
  <c r="AB1041" i="12"/>
  <c r="N1041" i="12"/>
  <c r="K1041" i="12"/>
  <c r="AB1040" i="12"/>
  <c r="N1040" i="12"/>
  <c r="K1040" i="12"/>
  <c r="AB1039" i="12"/>
  <c r="K1039" i="12"/>
  <c r="N1039" i="12" s="1"/>
  <c r="AB1038" i="12"/>
  <c r="K1038" i="12"/>
  <c r="N1038" i="12" s="1"/>
  <c r="AB1037" i="12"/>
  <c r="K1037" i="12"/>
  <c r="N1037" i="12" s="1"/>
  <c r="AB1036" i="12"/>
  <c r="K1036" i="12"/>
  <c r="N1036" i="12" s="1"/>
  <c r="AB1035" i="12"/>
  <c r="K1035" i="12"/>
  <c r="N1035" i="12" s="1"/>
  <c r="AB1034" i="12"/>
  <c r="N1034" i="12"/>
  <c r="K1034" i="12"/>
  <c r="AB1033" i="12"/>
  <c r="N1033" i="12"/>
  <c r="K1033" i="12"/>
  <c r="AB1032" i="12"/>
  <c r="N1032" i="12"/>
  <c r="K1032" i="12"/>
  <c r="AB1031" i="12"/>
  <c r="K1031" i="12"/>
  <c r="N1031" i="12" s="1"/>
  <c r="AB1030" i="12"/>
  <c r="K1030" i="12"/>
  <c r="N1030" i="12" s="1"/>
  <c r="AB1029" i="12"/>
  <c r="K1029" i="12"/>
  <c r="N1029" i="12" s="1"/>
  <c r="AB1028" i="12"/>
  <c r="K1028" i="12"/>
  <c r="N1028" i="12" s="1"/>
  <c r="AB1027" i="12"/>
  <c r="K1027" i="12"/>
  <c r="N1027" i="12" s="1"/>
  <c r="AB1026" i="12"/>
  <c r="N1026" i="12"/>
  <c r="K1026" i="12"/>
  <c r="AB1025" i="12"/>
  <c r="N1025" i="12"/>
  <c r="K1025" i="12"/>
  <c r="AB1024" i="12"/>
  <c r="N1024" i="12"/>
  <c r="K1024" i="12"/>
  <c r="AB1023" i="12"/>
  <c r="K1023" i="12"/>
  <c r="N1023" i="12" s="1"/>
  <c r="AB1022" i="12"/>
  <c r="K1022" i="12"/>
  <c r="N1022" i="12" s="1"/>
  <c r="AB1021" i="12"/>
  <c r="K1021" i="12"/>
  <c r="N1021" i="12" s="1"/>
  <c r="AB1020" i="12"/>
  <c r="K1020" i="12"/>
  <c r="N1020" i="12" s="1"/>
  <c r="AB1019" i="12"/>
  <c r="K1019" i="12"/>
  <c r="N1019" i="12" s="1"/>
  <c r="AB1018" i="12"/>
  <c r="N1018" i="12"/>
  <c r="K1018" i="12"/>
  <c r="AB1017" i="12"/>
  <c r="N1017" i="12"/>
  <c r="K1017" i="12"/>
  <c r="AB1016" i="12"/>
  <c r="N1016" i="12"/>
  <c r="K1016" i="12"/>
  <c r="AB1015" i="12"/>
  <c r="K1015" i="12"/>
  <c r="N1015" i="12" s="1"/>
  <c r="AB1014" i="12"/>
  <c r="K1014" i="12"/>
  <c r="N1014" i="12" s="1"/>
  <c r="AB1013" i="12"/>
  <c r="K1013" i="12"/>
  <c r="N1013" i="12" s="1"/>
  <c r="AB1012" i="12"/>
  <c r="K1012" i="12"/>
  <c r="N1012" i="12" s="1"/>
  <c r="AB1011" i="12"/>
  <c r="K1011" i="12"/>
  <c r="N1011" i="12" s="1"/>
  <c r="AB1010" i="12"/>
  <c r="N1010" i="12"/>
  <c r="K1010" i="12"/>
  <c r="AB1009" i="12"/>
  <c r="K1009" i="12"/>
  <c r="N1009" i="12" s="1"/>
  <c r="AB1008" i="12"/>
  <c r="N1008" i="12"/>
  <c r="K1008" i="12"/>
  <c r="AB1007" i="12"/>
  <c r="K1007" i="12"/>
  <c r="N1007" i="12" s="1"/>
  <c r="AB1006" i="12"/>
  <c r="K1006" i="12"/>
  <c r="N1006" i="12" s="1"/>
  <c r="AB1005" i="12"/>
  <c r="K1005" i="12"/>
  <c r="N1005" i="12" s="1"/>
  <c r="AB1004" i="12"/>
  <c r="K1004" i="12"/>
  <c r="N1004" i="12" s="1"/>
  <c r="AB1003" i="12"/>
  <c r="K1003" i="12"/>
  <c r="N1003" i="12" s="1"/>
  <c r="AB1002" i="12"/>
  <c r="N1002" i="12"/>
  <c r="K1002" i="12"/>
  <c r="AB1001" i="12"/>
  <c r="K1001" i="12"/>
  <c r="N1001" i="12" s="1"/>
  <c r="AB1000" i="12"/>
  <c r="N1000" i="12"/>
  <c r="K1000" i="12"/>
  <c r="AB999" i="12"/>
  <c r="K999" i="12"/>
  <c r="N999" i="12" s="1"/>
  <c r="AB998" i="12"/>
  <c r="K998" i="12"/>
  <c r="N998" i="12" s="1"/>
  <c r="AB997" i="12"/>
  <c r="K997" i="12"/>
  <c r="N997" i="12" s="1"/>
  <c r="AB996" i="12"/>
  <c r="K996" i="12"/>
  <c r="N996" i="12" s="1"/>
  <c r="AB995" i="12"/>
  <c r="K995" i="12"/>
  <c r="N995" i="12" s="1"/>
  <c r="AB994" i="12"/>
  <c r="N994" i="12"/>
  <c r="K994" i="12"/>
  <c r="AB993" i="12"/>
  <c r="K993" i="12"/>
  <c r="N993" i="12" s="1"/>
  <c r="AB992" i="12"/>
  <c r="N992" i="12"/>
  <c r="K992" i="12"/>
  <c r="AB991" i="12"/>
  <c r="K991" i="12"/>
  <c r="N991" i="12" s="1"/>
  <c r="AB990" i="12"/>
  <c r="K990" i="12"/>
  <c r="N990" i="12" s="1"/>
  <c r="AB989" i="12"/>
  <c r="K989" i="12"/>
  <c r="N989" i="12" s="1"/>
  <c r="AB988" i="12"/>
  <c r="K988" i="12"/>
  <c r="N988" i="12" s="1"/>
  <c r="AB987" i="12"/>
  <c r="K987" i="12"/>
  <c r="N987" i="12" s="1"/>
  <c r="AB986" i="12"/>
  <c r="N986" i="12"/>
  <c r="K986" i="12"/>
  <c r="AB985" i="12"/>
  <c r="K985" i="12"/>
  <c r="N985" i="12" s="1"/>
  <c r="AB984" i="12"/>
  <c r="N984" i="12"/>
  <c r="K984" i="12"/>
  <c r="AB983" i="12"/>
  <c r="K983" i="12"/>
  <c r="N983" i="12" s="1"/>
  <c r="AB982" i="12"/>
  <c r="K982" i="12"/>
  <c r="N982" i="12" s="1"/>
  <c r="AB981" i="12"/>
  <c r="K981" i="12"/>
  <c r="N981" i="12" s="1"/>
  <c r="AB980" i="12"/>
  <c r="K980" i="12"/>
  <c r="N980" i="12" s="1"/>
  <c r="AB979" i="12"/>
  <c r="K979" i="12"/>
  <c r="N979" i="12" s="1"/>
  <c r="AB978" i="12"/>
  <c r="N978" i="12"/>
  <c r="K978" i="12"/>
  <c r="AB977" i="12"/>
  <c r="K977" i="12"/>
  <c r="N977" i="12" s="1"/>
  <c r="AB976" i="12"/>
  <c r="N976" i="12"/>
  <c r="K976" i="12"/>
  <c r="AB975" i="12"/>
  <c r="K975" i="12"/>
  <c r="N975" i="12" s="1"/>
  <c r="AB974" i="12"/>
  <c r="K974" i="12"/>
  <c r="N974" i="12" s="1"/>
  <c r="AB973" i="12"/>
  <c r="K973" i="12"/>
  <c r="N973" i="12" s="1"/>
  <c r="AB972" i="12"/>
  <c r="K972" i="12"/>
  <c r="N972" i="12" s="1"/>
  <c r="AB971" i="12"/>
  <c r="K971" i="12"/>
  <c r="N971" i="12" s="1"/>
  <c r="AB970" i="12"/>
  <c r="N970" i="12"/>
  <c r="K970" i="12"/>
  <c r="AB969" i="12"/>
  <c r="N969" i="12"/>
  <c r="K969" i="12"/>
  <c r="AB968" i="12"/>
  <c r="N968" i="12"/>
  <c r="K968" i="12"/>
  <c r="AB967" i="12"/>
  <c r="K967" i="12"/>
  <c r="N967" i="12" s="1"/>
  <c r="AB966" i="12"/>
  <c r="K966" i="12"/>
  <c r="N966" i="12" s="1"/>
  <c r="AB965" i="12"/>
  <c r="K965" i="12"/>
  <c r="N965" i="12" s="1"/>
  <c r="AB964" i="12"/>
  <c r="K964" i="12"/>
  <c r="N964" i="12" s="1"/>
  <c r="AB963" i="12"/>
  <c r="K963" i="12"/>
  <c r="N963" i="12" s="1"/>
  <c r="AB962" i="12"/>
  <c r="N962" i="12"/>
  <c r="K962" i="12"/>
  <c r="AB961" i="12"/>
  <c r="K961" i="12"/>
  <c r="N961" i="12" s="1"/>
  <c r="AB960" i="12"/>
  <c r="N960" i="12"/>
  <c r="K960" i="12"/>
  <c r="AB959" i="12"/>
  <c r="K959" i="12"/>
  <c r="N959" i="12" s="1"/>
  <c r="AB958" i="12"/>
  <c r="K958" i="12"/>
  <c r="N958" i="12" s="1"/>
  <c r="AB957" i="12"/>
  <c r="K957" i="12"/>
  <c r="N957" i="12" s="1"/>
  <c r="AB956" i="12"/>
  <c r="K956" i="12"/>
  <c r="N956" i="12" s="1"/>
  <c r="AB955" i="12"/>
  <c r="K955" i="12"/>
  <c r="N955" i="12" s="1"/>
  <c r="AB954" i="12"/>
  <c r="N954" i="12"/>
  <c r="K954" i="12"/>
  <c r="AB953" i="12"/>
  <c r="K953" i="12"/>
  <c r="N953" i="12" s="1"/>
  <c r="AB952" i="12"/>
  <c r="N952" i="12"/>
  <c r="K952" i="12"/>
  <c r="AB951" i="12"/>
  <c r="N951" i="12"/>
  <c r="K951" i="12"/>
  <c r="AB950" i="12"/>
  <c r="K950" i="12"/>
  <c r="N950" i="12" s="1"/>
  <c r="AB949" i="12"/>
  <c r="K949" i="12"/>
  <c r="N949" i="12" s="1"/>
  <c r="AB948" i="12"/>
  <c r="K948" i="12"/>
  <c r="N948" i="12" s="1"/>
  <c r="AB947" i="12"/>
  <c r="K947" i="12"/>
  <c r="N947" i="12" s="1"/>
  <c r="AB946" i="12"/>
  <c r="N946" i="12"/>
  <c r="K946" i="12"/>
  <c r="AB945" i="12"/>
  <c r="K945" i="12"/>
  <c r="N945" i="12" s="1"/>
  <c r="AB944" i="12"/>
  <c r="N944" i="12"/>
  <c r="K944" i="12"/>
  <c r="AB943" i="12"/>
  <c r="N943" i="12"/>
  <c r="K943" i="12"/>
  <c r="AB942" i="12"/>
  <c r="K942" i="12"/>
  <c r="N942" i="12" s="1"/>
  <c r="AB941" i="12"/>
  <c r="K941" i="12"/>
  <c r="N941" i="12" s="1"/>
  <c r="AB940" i="12"/>
  <c r="K940" i="12"/>
  <c r="N940" i="12" s="1"/>
  <c r="AB939" i="12"/>
  <c r="K939" i="12"/>
  <c r="N939" i="12" s="1"/>
  <c r="AB938" i="12"/>
  <c r="N938" i="12"/>
  <c r="K938" i="12"/>
  <c r="AB937" i="12"/>
  <c r="K937" i="12"/>
  <c r="N937" i="12" s="1"/>
  <c r="AB936" i="12"/>
  <c r="N936" i="12"/>
  <c r="K936" i="12"/>
  <c r="AB935" i="12"/>
  <c r="N935" i="12"/>
  <c r="K935" i="12"/>
  <c r="AB934" i="12"/>
  <c r="K934" i="12"/>
  <c r="N934" i="12" s="1"/>
  <c r="AB933" i="12"/>
  <c r="K933" i="12"/>
  <c r="N933" i="12" s="1"/>
  <c r="AB932" i="12"/>
  <c r="K932" i="12"/>
  <c r="N932" i="12" s="1"/>
  <c r="AB931" i="12"/>
  <c r="K931" i="12"/>
  <c r="N931" i="12" s="1"/>
  <c r="AB930" i="12"/>
  <c r="N930" i="12"/>
  <c r="K930" i="12"/>
  <c r="AB929" i="12"/>
  <c r="K929" i="12"/>
  <c r="N929" i="12" s="1"/>
  <c r="AB928" i="12"/>
  <c r="N928" i="12"/>
  <c r="K928" i="12"/>
  <c r="AB927" i="12"/>
  <c r="N927" i="12"/>
  <c r="K927" i="12"/>
  <c r="AB926" i="12"/>
  <c r="K926" i="12"/>
  <c r="N926" i="12" s="1"/>
  <c r="AB925" i="12"/>
  <c r="K925" i="12"/>
  <c r="N925" i="12" s="1"/>
  <c r="AB924" i="12"/>
  <c r="K924" i="12"/>
  <c r="N924" i="12" s="1"/>
  <c r="AB923" i="12"/>
  <c r="K923" i="12"/>
  <c r="N923" i="12" s="1"/>
  <c r="AB922" i="12"/>
  <c r="N922" i="12"/>
  <c r="K922" i="12"/>
  <c r="AB921" i="12"/>
  <c r="K921" i="12"/>
  <c r="N921" i="12" s="1"/>
  <c r="AB920" i="12"/>
  <c r="N920" i="12"/>
  <c r="K920" i="12"/>
  <c r="AB919" i="12"/>
  <c r="N919" i="12"/>
  <c r="K919" i="12"/>
  <c r="AB918" i="12"/>
  <c r="K918" i="12"/>
  <c r="N918" i="12" s="1"/>
  <c r="AB917" i="12"/>
  <c r="K917" i="12"/>
  <c r="N917" i="12" s="1"/>
  <c r="AB916" i="12"/>
  <c r="K916" i="12"/>
  <c r="N916" i="12" s="1"/>
  <c r="AB915" i="12"/>
  <c r="K915" i="12"/>
  <c r="N915" i="12" s="1"/>
  <c r="AB914" i="12"/>
  <c r="N914" i="12"/>
  <c r="K914" i="12"/>
  <c r="AB913" i="12"/>
  <c r="K913" i="12"/>
  <c r="N913" i="12" s="1"/>
  <c r="AB912" i="12"/>
  <c r="N912" i="12"/>
  <c r="K912" i="12"/>
  <c r="AB911" i="12"/>
  <c r="N911" i="12"/>
  <c r="K911" i="12"/>
  <c r="AB910" i="12"/>
  <c r="K910" i="12"/>
  <c r="N910" i="12" s="1"/>
  <c r="AB909" i="12"/>
  <c r="K909" i="12"/>
  <c r="N909" i="12" s="1"/>
  <c r="AB908" i="12"/>
  <c r="K908" i="12"/>
  <c r="N908" i="12" s="1"/>
  <c r="AB907" i="12"/>
  <c r="K907" i="12"/>
  <c r="N907" i="12" s="1"/>
  <c r="AB906" i="12"/>
  <c r="N906" i="12"/>
  <c r="K906" i="12"/>
  <c r="AB905" i="12"/>
  <c r="K905" i="12"/>
  <c r="N905" i="12" s="1"/>
  <c r="AB904" i="12"/>
  <c r="N904" i="12"/>
  <c r="K904" i="12"/>
  <c r="AB903" i="12"/>
  <c r="N903" i="12"/>
  <c r="K903" i="12"/>
  <c r="AB902" i="12"/>
  <c r="K902" i="12"/>
  <c r="N902" i="12" s="1"/>
  <c r="AB901" i="12"/>
  <c r="K901" i="12"/>
  <c r="N901" i="12" s="1"/>
  <c r="AB900" i="12"/>
  <c r="K900" i="12"/>
  <c r="N900" i="12" s="1"/>
  <c r="AB899" i="12"/>
  <c r="K899" i="12"/>
  <c r="N899" i="12" s="1"/>
  <c r="AB898" i="12"/>
  <c r="N898" i="12"/>
  <c r="K898" i="12"/>
  <c r="AB897" i="12"/>
  <c r="K897" i="12"/>
  <c r="N897" i="12" s="1"/>
  <c r="AB896" i="12"/>
  <c r="N896" i="12"/>
  <c r="K896" i="12"/>
  <c r="AB895" i="12"/>
  <c r="N895" i="12"/>
  <c r="K895" i="12"/>
  <c r="AB894" i="12"/>
  <c r="K894" i="12"/>
  <c r="N894" i="12" s="1"/>
  <c r="AB893" i="12"/>
  <c r="K893" i="12"/>
  <c r="N893" i="12" s="1"/>
  <c r="AB892" i="12"/>
  <c r="K892" i="12"/>
  <c r="N892" i="12" s="1"/>
  <c r="AB891" i="12"/>
  <c r="K891" i="12"/>
  <c r="N891" i="12" s="1"/>
  <c r="AB890" i="12"/>
  <c r="N890" i="12"/>
  <c r="K890" i="12"/>
  <c r="AB889" i="12"/>
  <c r="K889" i="12"/>
  <c r="N889" i="12" s="1"/>
  <c r="AB888" i="12"/>
  <c r="N888" i="12"/>
  <c r="K888" i="12"/>
  <c r="AB887" i="12"/>
  <c r="N887" i="12"/>
  <c r="K887" i="12"/>
  <c r="AB886" i="12"/>
  <c r="K886" i="12"/>
  <c r="N886" i="12" s="1"/>
  <c r="AB885" i="12"/>
  <c r="K885" i="12"/>
  <c r="N885" i="12" s="1"/>
  <c r="AB884" i="12"/>
  <c r="K884" i="12"/>
  <c r="N884" i="12" s="1"/>
  <c r="AB883" i="12"/>
  <c r="K883" i="12"/>
  <c r="N883" i="12" s="1"/>
  <c r="AB882" i="12"/>
  <c r="N882" i="12"/>
  <c r="K882" i="12"/>
  <c r="AB881" i="12"/>
  <c r="K881" i="12"/>
  <c r="N881" i="12" s="1"/>
  <c r="AB880" i="12"/>
  <c r="N880" i="12"/>
  <c r="K880" i="12"/>
  <c r="AB879" i="12"/>
  <c r="N879" i="12"/>
  <c r="K879" i="12"/>
  <c r="AB878" i="12"/>
  <c r="K878" i="12"/>
  <c r="N878" i="12" s="1"/>
  <c r="AB877" i="12"/>
  <c r="K877" i="12"/>
  <c r="N877" i="12" s="1"/>
  <c r="AB876" i="12"/>
  <c r="K876" i="12"/>
  <c r="N876" i="12" s="1"/>
  <c r="AB875" i="12"/>
  <c r="K875" i="12"/>
  <c r="N875" i="12" s="1"/>
  <c r="AB874" i="12"/>
  <c r="N874" i="12"/>
  <c r="K874" i="12"/>
  <c r="AB873" i="12"/>
  <c r="K873" i="12"/>
  <c r="N873" i="12" s="1"/>
  <c r="AB872" i="12"/>
  <c r="N872" i="12"/>
  <c r="K872" i="12"/>
  <c r="AB871" i="12"/>
  <c r="N871" i="12"/>
  <c r="K871" i="12"/>
  <c r="AB870" i="12"/>
  <c r="K870" i="12"/>
  <c r="N870" i="12" s="1"/>
  <c r="AB869" i="12"/>
  <c r="K869" i="12"/>
  <c r="N869" i="12" s="1"/>
  <c r="AB868" i="12"/>
  <c r="K868" i="12"/>
  <c r="N868" i="12" s="1"/>
  <c r="AB867" i="12"/>
  <c r="K867" i="12"/>
  <c r="N867" i="12" s="1"/>
  <c r="AB866" i="12"/>
  <c r="N866" i="12"/>
  <c r="K866" i="12"/>
  <c r="AB865" i="12"/>
  <c r="K865" i="12"/>
  <c r="N865" i="12" s="1"/>
  <c r="AB864" i="12"/>
  <c r="N864" i="12"/>
  <c r="K864" i="12"/>
  <c r="AB863" i="12"/>
  <c r="N863" i="12"/>
  <c r="K863" i="12"/>
  <c r="AB862" i="12"/>
  <c r="K862" i="12"/>
  <c r="N862" i="12" s="1"/>
  <c r="AB861" i="12"/>
  <c r="K861" i="12"/>
  <c r="N861" i="12" s="1"/>
  <c r="AB860" i="12"/>
  <c r="K860" i="12"/>
  <c r="N860" i="12" s="1"/>
  <c r="AB859" i="12"/>
  <c r="K859" i="12"/>
  <c r="N859" i="12" s="1"/>
  <c r="AB858" i="12"/>
  <c r="N858" i="12"/>
  <c r="K858" i="12"/>
  <c r="AB857" i="12"/>
  <c r="K857" i="12"/>
  <c r="N857" i="12" s="1"/>
  <c r="AB856" i="12"/>
  <c r="N856" i="12"/>
  <c r="K856" i="12"/>
  <c r="AB855" i="12"/>
  <c r="N855" i="12"/>
  <c r="K855" i="12"/>
  <c r="AB854" i="12"/>
  <c r="K854" i="12"/>
  <c r="N854" i="12" s="1"/>
  <c r="AB853" i="12"/>
  <c r="K853" i="12"/>
  <c r="N853" i="12" s="1"/>
  <c r="AB852" i="12"/>
  <c r="K852" i="12"/>
  <c r="N852" i="12" s="1"/>
  <c r="AB851" i="12"/>
  <c r="K851" i="12"/>
  <c r="N851" i="12" s="1"/>
  <c r="AB850" i="12"/>
  <c r="N850" i="12"/>
  <c r="K850" i="12"/>
  <c r="AB849" i="12"/>
  <c r="K849" i="12"/>
  <c r="N849" i="12" s="1"/>
  <c r="AB848" i="12"/>
  <c r="N848" i="12"/>
  <c r="K848" i="12"/>
  <c r="AB847" i="12"/>
  <c r="N847" i="12"/>
  <c r="K847" i="12"/>
  <c r="AB846" i="12"/>
  <c r="K846" i="12"/>
  <c r="N846" i="12" s="1"/>
  <c r="AB845" i="12"/>
  <c r="K845" i="12"/>
  <c r="N845" i="12" s="1"/>
  <c r="AB844" i="12"/>
  <c r="K844" i="12"/>
  <c r="N844" i="12" s="1"/>
  <c r="AB843" i="12"/>
  <c r="N843" i="12"/>
  <c r="K843" i="12"/>
  <c r="AB842" i="12"/>
  <c r="K842" i="12"/>
  <c r="N842" i="12" s="1"/>
  <c r="AB841" i="12"/>
  <c r="K841" i="12"/>
  <c r="N841" i="12" s="1"/>
  <c r="AB840" i="12"/>
  <c r="K840" i="12"/>
  <c r="N840" i="12" s="1"/>
  <c r="AB839" i="12"/>
  <c r="N839" i="12"/>
  <c r="K839" i="12"/>
  <c r="AB838" i="12"/>
  <c r="N838" i="12"/>
  <c r="K838" i="12"/>
  <c r="AB837" i="12"/>
  <c r="K837" i="12"/>
  <c r="N837" i="12" s="1"/>
  <c r="AB836" i="12"/>
  <c r="N836" i="12"/>
  <c r="K836" i="12"/>
  <c r="AB835" i="12"/>
  <c r="N835" i="12"/>
  <c r="K835" i="12"/>
  <c r="AB834" i="12"/>
  <c r="K834" i="12"/>
  <c r="N834" i="12" s="1"/>
  <c r="AB833" i="12"/>
  <c r="K833" i="12"/>
  <c r="N833" i="12" s="1"/>
  <c r="AB832" i="12"/>
  <c r="K832" i="12"/>
  <c r="N832" i="12" s="1"/>
  <c r="AB831" i="12"/>
  <c r="N831" i="12"/>
  <c r="K831" i="12"/>
  <c r="AB830" i="12"/>
  <c r="N830" i="12"/>
  <c r="K830" i="12"/>
  <c r="AB829" i="12"/>
  <c r="K829" i="12"/>
  <c r="N829" i="12" s="1"/>
  <c r="AB828" i="12"/>
  <c r="N828" i="12"/>
  <c r="K828" i="12"/>
  <c r="AB827" i="12"/>
  <c r="N827" i="12"/>
  <c r="K827" i="12"/>
  <c r="AB826" i="12"/>
  <c r="K826" i="12"/>
  <c r="N826" i="12" s="1"/>
  <c r="AB825" i="12"/>
  <c r="K825" i="12"/>
  <c r="N825" i="12" s="1"/>
  <c r="AB824" i="12"/>
  <c r="K824" i="12"/>
  <c r="N824" i="12" s="1"/>
  <c r="AB823" i="12"/>
  <c r="N823" i="12"/>
  <c r="K823" i="12"/>
  <c r="AB822" i="12"/>
  <c r="N822" i="12"/>
  <c r="K822" i="12"/>
  <c r="AB821" i="12"/>
  <c r="K821" i="12"/>
  <c r="N821" i="12" s="1"/>
  <c r="AB820" i="12"/>
  <c r="N820" i="12"/>
  <c r="K820" i="12"/>
  <c r="AB819" i="12"/>
  <c r="N819" i="12"/>
  <c r="K819" i="12"/>
  <c r="AB818" i="12"/>
  <c r="K818" i="12"/>
  <c r="N818" i="12" s="1"/>
  <c r="AB817" i="12"/>
  <c r="K817" i="12"/>
  <c r="N817" i="12" s="1"/>
  <c r="AB816" i="12"/>
  <c r="K816" i="12"/>
  <c r="N816" i="12" s="1"/>
  <c r="AB815" i="12"/>
  <c r="N815" i="12"/>
  <c r="K815" i="12"/>
  <c r="AB814" i="12"/>
  <c r="N814" i="12"/>
  <c r="K814" i="12"/>
  <c r="AB813" i="12"/>
  <c r="K813" i="12"/>
  <c r="N813" i="12" s="1"/>
  <c r="AB812" i="12"/>
  <c r="N812" i="12"/>
  <c r="K812" i="12"/>
  <c r="AB811" i="12"/>
  <c r="N811" i="12"/>
  <c r="K811" i="12"/>
  <c r="AB810" i="12"/>
  <c r="K810" i="12"/>
  <c r="N810" i="12" s="1"/>
  <c r="AB809" i="12"/>
  <c r="K809" i="12"/>
  <c r="N809" i="12" s="1"/>
  <c r="AB808" i="12"/>
  <c r="K808" i="12"/>
  <c r="N808" i="12" s="1"/>
  <c r="AB807" i="12"/>
  <c r="N807" i="12"/>
  <c r="K807" i="12"/>
  <c r="AB806" i="12"/>
  <c r="N806" i="12"/>
  <c r="K806" i="12"/>
  <c r="AB805" i="12"/>
  <c r="K805" i="12"/>
  <c r="N805" i="12" s="1"/>
  <c r="AB804" i="12"/>
  <c r="N804" i="12"/>
  <c r="K804" i="12"/>
  <c r="AB803" i="12"/>
  <c r="N803" i="12"/>
  <c r="K803" i="12"/>
  <c r="AB802" i="12"/>
  <c r="K802" i="12"/>
  <c r="N802" i="12" s="1"/>
  <c r="AB801" i="12"/>
  <c r="K801" i="12"/>
  <c r="N801" i="12" s="1"/>
  <c r="AB800" i="12"/>
  <c r="K800" i="12"/>
  <c r="N800" i="12" s="1"/>
  <c r="AB799" i="12"/>
  <c r="N799" i="12"/>
  <c r="K799" i="12"/>
  <c r="AB798" i="12"/>
  <c r="N798" i="12"/>
  <c r="K798" i="12"/>
  <c r="AB797" i="12"/>
  <c r="K797" i="12"/>
  <c r="N797" i="12" s="1"/>
  <c r="AB796" i="12"/>
  <c r="N796" i="12"/>
  <c r="K796" i="12"/>
  <c r="AB795" i="12"/>
  <c r="N795" i="12"/>
  <c r="K795" i="12"/>
  <c r="AB794" i="12"/>
  <c r="K794" i="12"/>
  <c r="N794" i="12" s="1"/>
  <c r="AB793" i="12"/>
  <c r="K793" i="12"/>
  <c r="N793" i="12" s="1"/>
  <c r="AB792" i="12"/>
  <c r="K792" i="12"/>
  <c r="N792" i="12" s="1"/>
  <c r="AB791" i="12"/>
  <c r="N791" i="12"/>
  <c r="K791" i="12"/>
  <c r="AB790" i="12"/>
  <c r="N790" i="12"/>
  <c r="K790" i="12"/>
  <c r="AB789" i="12"/>
  <c r="K789" i="12"/>
  <c r="N789" i="12" s="1"/>
  <c r="AB788" i="12"/>
  <c r="N788" i="12"/>
  <c r="K788" i="12"/>
  <c r="AB787" i="12"/>
  <c r="N787" i="12"/>
  <c r="K787" i="12"/>
  <c r="AB786" i="12"/>
  <c r="K786" i="12"/>
  <c r="N786" i="12" s="1"/>
  <c r="AB785" i="12"/>
  <c r="K785" i="12"/>
  <c r="N785" i="12" s="1"/>
  <c r="AB784" i="12"/>
  <c r="K784" i="12"/>
  <c r="N784" i="12" s="1"/>
  <c r="AB783" i="12"/>
  <c r="N783" i="12"/>
  <c r="K783" i="12"/>
  <c r="AB782" i="12"/>
  <c r="N782" i="12"/>
  <c r="K782" i="12"/>
  <c r="AB781" i="12"/>
  <c r="K781" i="12"/>
  <c r="N781" i="12" s="1"/>
  <c r="AB780" i="12"/>
  <c r="N780" i="12"/>
  <c r="K780" i="12"/>
  <c r="AB779" i="12"/>
  <c r="N779" i="12"/>
  <c r="K779" i="12"/>
  <c r="AB778" i="12"/>
  <c r="K778" i="12"/>
  <c r="N778" i="12" s="1"/>
  <c r="AB777" i="12"/>
  <c r="K777" i="12"/>
  <c r="N777" i="12" s="1"/>
  <c r="AB776" i="12"/>
  <c r="K776" i="12"/>
  <c r="N776" i="12" s="1"/>
  <c r="AB775" i="12"/>
  <c r="N775" i="12"/>
  <c r="K775" i="12"/>
  <c r="AB774" i="12"/>
  <c r="N774" i="12"/>
  <c r="K774" i="12"/>
  <c r="AB773" i="12"/>
  <c r="K773" i="12"/>
  <c r="N773" i="12" s="1"/>
  <c r="AB772" i="12"/>
  <c r="N772" i="12"/>
  <c r="K772" i="12"/>
  <c r="AB771" i="12"/>
  <c r="N771" i="12"/>
  <c r="K771" i="12"/>
  <c r="AB770" i="12"/>
  <c r="K770" i="12"/>
  <c r="N770" i="12" s="1"/>
  <c r="AB769" i="12"/>
  <c r="K769" i="12"/>
  <c r="N769" i="12" s="1"/>
  <c r="AB768" i="12"/>
  <c r="K768" i="12"/>
  <c r="N768" i="12" s="1"/>
  <c r="AB767" i="12"/>
  <c r="N767" i="12"/>
  <c r="K767" i="12"/>
  <c r="AB766" i="12"/>
  <c r="N766" i="12"/>
  <c r="K766" i="12"/>
  <c r="AB765" i="12"/>
  <c r="K765" i="12"/>
  <c r="N765" i="12" s="1"/>
  <c r="AB764" i="12"/>
  <c r="N764" i="12"/>
  <c r="K764" i="12"/>
  <c r="AB763" i="12"/>
  <c r="N763" i="12"/>
  <c r="K763" i="12"/>
  <c r="AB762" i="12"/>
  <c r="K762" i="12"/>
  <c r="N762" i="12" s="1"/>
  <c r="AB761" i="12"/>
  <c r="K761" i="12"/>
  <c r="N761" i="12" s="1"/>
  <c r="AB760" i="12"/>
  <c r="K760" i="12"/>
  <c r="N760" i="12" s="1"/>
  <c r="AB759" i="12"/>
  <c r="N759" i="12"/>
  <c r="K759" i="12"/>
  <c r="AB758" i="12"/>
  <c r="N758" i="12"/>
  <c r="K758" i="12"/>
  <c r="AB757" i="12"/>
  <c r="K757" i="12"/>
  <c r="N757" i="12" s="1"/>
  <c r="AB756" i="12"/>
  <c r="N756" i="12"/>
  <c r="K756" i="12"/>
  <c r="AB755" i="12"/>
  <c r="N755" i="12"/>
  <c r="K755" i="12"/>
  <c r="AB754" i="12"/>
  <c r="K754" i="12"/>
  <c r="N754" i="12" s="1"/>
  <c r="AB753" i="12"/>
  <c r="K753" i="12"/>
  <c r="N753" i="12" s="1"/>
  <c r="AB752" i="12"/>
  <c r="K752" i="12"/>
  <c r="N752" i="12" s="1"/>
  <c r="AB751" i="12"/>
  <c r="N751" i="12"/>
  <c r="K751" i="12"/>
  <c r="AB750" i="12"/>
  <c r="N750" i="12"/>
  <c r="K750" i="12"/>
  <c r="AB749" i="12"/>
  <c r="K749" i="12"/>
  <c r="N749" i="12" s="1"/>
  <c r="AB748" i="12"/>
  <c r="N748" i="12"/>
  <c r="K748" i="12"/>
  <c r="AB747" i="12"/>
  <c r="N747" i="12"/>
  <c r="K747" i="12"/>
  <c r="AB746" i="12"/>
  <c r="K746" i="12"/>
  <c r="N746" i="12" s="1"/>
  <c r="AB745" i="12"/>
  <c r="K745" i="12"/>
  <c r="N745" i="12" s="1"/>
  <c r="AB744" i="12"/>
  <c r="K744" i="12"/>
  <c r="N744" i="12" s="1"/>
  <c r="AB743" i="12"/>
  <c r="N743" i="12"/>
  <c r="K743" i="12"/>
  <c r="AB742" i="12"/>
  <c r="N742" i="12"/>
  <c r="K742" i="12"/>
  <c r="AB741" i="12"/>
  <c r="K741" i="12"/>
  <c r="N741" i="12" s="1"/>
  <c r="AB740" i="12"/>
  <c r="N740" i="12"/>
  <c r="K740" i="12"/>
  <c r="AB739" i="12"/>
  <c r="N739" i="12"/>
  <c r="K739" i="12"/>
  <c r="AB738" i="12"/>
  <c r="K738" i="12"/>
  <c r="N738" i="12" s="1"/>
  <c r="AB737" i="12"/>
  <c r="K737" i="12"/>
  <c r="N737" i="12" s="1"/>
  <c r="AB736" i="12"/>
  <c r="K736" i="12"/>
  <c r="N736" i="12" s="1"/>
  <c r="AB735" i="12"/>
  <c r="N735" i="12"/>
  <c r="K735" i="12"/>
  <c r="AB734" i="12"/>
  <c r="N734" i="12"/>
  <c r="K734" i="12"/>
  <c r="AB733" i="12"/>
  <c r="K733" i="12"/>
  <c r="N733" i="12" s="1"/>
  <c r="AB732" i="12"/>
  <c r="N732" i="12"/>
  <c r="K732" i="12"/>
  <c r="AB731" i="12"/>
  <c r="N731" i="12"/>
  <c r="K731" i="12"/>
  <c r="AB730" i="12"/>
  <c r="K730" i="12"/>
  <c r="N730" i="12" s="1"/>
  <c r="AB729" i="12"/>
  <c r="K729" i="12"/>
  <c r="N729" i="12" s="1"/>
  <c r="AB728" i="12"/>
  <c r="K728" i="12"/>
  <c r="N728" i="12" s="1"/>
  <c r="AB727" i="12"/>
  <c r="N727" i="12"/>
  <c r="K727" i="12"/>
  <c r="AB726" i="12"/>
  <c r="N726" i="12"/>
  <c r="K726" i="12"/>
  <c r="AB725" i="12"/>
  <c r="K725" i="12"/>
  <c r="N725" i="12" s="1"/>
  <c r="AB724" i="12"/>
  <c r="N724" i="12"/>
  <c r="K724" i="12"/>
  <c r="AB723" i="12"/>
  <c r="N723" i="12"/>
  <c r="K723" i="12"/>
  <c r="AB722" i="12"/>
  <c r="K722" i="12"/>
  <c r="N722" i="12" s="1"/>
  <c r="AB721" i="12"/>
  <c r="K721" i="12"/>
  <c r="N721" i="12" s="1"/>
  <c r="AB720" i="12"/>
  <c r="K720" i="12"/>
  <c r="N720" i="12" s="1"/>
  <c r="AB719" i="12"/>
  <c r="N719" i="12"/>
  <c r="K719" i="12"/>
  <c r="AB718" i="12"/>
  <c r="N718" i="12"/>
  <c r="K718" i="12"/>
  <c r="AB717" i="12"/>
  <c r="K717" i="12"/>
  <c r="N717" i="12" s="1"/>
  <c r="AB716" i="12"/>
  <c r="N716" i="12"/>
  <c r="K716" i="12"/>
  <c r="AB715" i="12"/>
  <c r="N715" i="12"/>
  <c r="K715" i="12"/>
  <c r="AB714" i="12"/>
  <c r="K714" i="12"/>
  <c r="N714" i="12" s="1"/>
  <c r="AB713" i="12"/>
  <c r="K713" i="12"/>
  <c r="N713" i="12" s="1"/>
  <c r="AB712" i="12"/>
  <c r="K712" i="12"/>
  <c r="N712" i="12" s="1"/>
  <c r="AB711" i="12"/>
  <c r="N711" i="12"/>
  <c r="K711" i="12"/>
  <c r="AB710" i="12"/>
  <c r="N710" i="12"/>
  <c r="K710" i="12"/>
  <c r="AB709" i="12"/>
  <c r="K709" i="12"/>
  <c r="N709" i="12" s="1"/>
  <c r="AB708" i="12"/>
  <c r="N708" i="12"/>
  <c r="K708" i="12"/>
  <c r="AB707" i="12"/>
  <c r="N707" i="12"/>
  <c r="K707" i="12"/>
  <c r="AB706" i="12"/>
  <c r="K706" i="12"/>
  <c r="N706" i="12" s="1"/>
  <c r="AB705" i="12"/>
  <c r="K705" i="12"/>
  <c r="N705" i="12" s="1"/>
  <c r="AB704" i="12"/>
  <c r="K704" i="12"/>
  <c r="N704" i="12" s="1"/>
  <c r="AB703" i="12"/>
  <c r="N703" i="12"/>
  <c r="K703" i="12"/>
  <c r="AB702" i="12"/>
  <c r="N702" i="12"/>
  <c r="K702" i="12"/>
  <c r="AB701" i="12"/>
  <c r="K701" i="12"/>
  <c r="N701" i="12" s="1"/>
  <c r="AB700" i="12"/>
  <c r="N700" i="12"/>
  <c r="K700" i="12"/>
  <c r="AB699" i="12"/>
  <c r="N699" i="12"/>
  <c r="K699" i="12"/>
  <c r="AB698" i="12"/>
  <c r="K698" i="12"/>
  <c r="N698" i="12" s="1"/>
  <c r="AB697" i="12"/>
  <c r="K697" i="12"/>
  <c r="N697" i="12" s="1"/>
  <c r="AB696" i="12"/>
  <c r="K696" i="12"/>
  <c r="N696" i="12" s="1"/>
  <c r="AB695" i="12"/>
  <c r="N695" i="12"/>
  <c r="K695" i="12"/>
  <c r="AB694" i="12"/>
  <c r="N694" i="12"/>
  <c r="K694" i="12"/>
  <c r="AB693" i="12"/>
  <c r="K693" i="12"/>
  <c r="N693" i="12" s="1"/>
  <c r="AB692" i="12"/>
  <c r="N692" i="12"/>
  <c r="K692" i="12"/>
  <c r="AB691" i="12"/>
  <c r="N691" i="12"/>
  <c r="K691" i="12"/>
  <c r="AB690" i="12"/>
  <c r="K690" i="12"/>
  <c r="N690" i="12" s="1"/>
  <c r="AB689" i="12"/>
  <c r="K689" i="12"/>
  <c r="N689" i="12" s="1"/>
  <c r="AB688" i="12"/>
  <c r="K688" i="12"/>
  <c r="N688" i="12" s="1"/>
  <c r="AB687" i="12"/>
  <c r="N687" i="12"/>
  <c r="K687" i="12"/>
  <c r="AB686" i="12"/>
  <c r="N686" i="12"/>
  <c r="K686" i="12"/>
  <c r="AB685" i="12"/>
  <c r="K685" i="12"/>
  <c r="N685" i="12" s="1"/>
  <c r="AB684" i="12"/>
  <c r="N684" i="12"/>
  <c r="K684" i="12"/>
  <c r="AB683" i="12"/>
  <c r="N683" i="12"/>
  <c r="K683" i="12"/>
  <c r="AB682" i="12"/>
  <c r="K682" i="12"/>
  <c r="N682" i="12" s="1"/>
  <c r="AB681" i="12"/>
  <c r="K681" i="12"/>
  <c r="N681" i="12" s="1"/>
  <c r="AB680" i="12"/>
  <c r="K680" i="12"/>
  <c r="N680" i="12" s="1"/>
  <c r="AB679" i="12"/>
  <c r="N679" i="12"/>
  <c r="K679" i="12"/>
  <c r="AB678" i="12"/>
  <c r="N678" i="12"/>
  <c r="K678" i="12"/>
  <c r="AB677" i="12"/>
  <c r="K677" i="12"/>
  <c r="N677" i="12" s="1"/>
  <c r="AB676" i="12"/>
  <c r="N676" i="12"/>
  <c r="K676" i="12"/>
  <c r="AB675" i="12"/>
  <c r="N675" i="12"/>
  <c r="K675" i="12"/>
  <c r="AB674" i="12"/>
  <c r="K674" i="12"/>
  <c r="N674" i="12" s="1"/>
  <c r="AB673" i="12"/>
  <c r="K673" i="12"/>
  <c r="N673" i="12" s="1"/>
  <c r="AB672" i="12"/>
  <c r="K672" i="12"/>
  <c r="N672" i="12" s="1"/>
  <c r="AB671" i="12"/>
  <c r="N671" i="12"/>
  <c r="K671" i="12"/>
  <c r="AB670" i="12"/>
  <c r="N670" i="12"/>
  <c r="K670" i="12"/>
  <c r="AB669" i="12"/>
  <c r="K669" i="12"/>
  <c r="N669" i="12" s="1"/>
  <c r="AB668" i="12"/>
  <c r="N668" i="12"/>
  <c r="K668" i="12"/>
  <c r="AB667" i="12"/>
  <c r="N667" i="12"/>
  <c r="K667" i="12"/>
  <c r="AB666" i="12"/>
  <c r="K666" i="12"/>
  <c r="N666" i="12" s="1"/>
  <c r="AB665" i="12"/>
  <c r="K665" i="12"/>
  <c r="N665" i="12" s="1"/>
  <c r="AB664" i="12"/>
  <c r="K664" i="12"/>
  <c r="N664" i="12" s="1"/>
  <c r="AB663" i="12"/>
  <c r="N663" i="12"/>
  <c r="K663" i="12"/>
  <c r="AB662" i="12"/>
  <c r="N662" i="12"/>
  <c r="K662" i="12"/>
  <c r="AB661" i="12"/>
  <c r="K661" i="12"/>
  <c r="N661" i="12" s="1"/>
  <c r="AB660" i="12"/>
  <c r="N660" i="12"/>
  <c r="K660" i="12"/>
  <c r="AB659" i="12"/>
  <c r="N659" i="12"/>
  <c r="K659" i="12"/>
  <c r="AB658" i="12"/>
  <c r="K658" i="12"/>
  <c r="N658" i="12" s="1"/>
  <c r="AB657" i="12"/>
  <c r="K657" i="12"/>
  <c r="N657" i="12" s="1"/>
  <c r="AB656" i="12"/>
  <c r="K656" i="12"/>
  <c r="N656" i="12" s="1"/>
  <c r="AB655" i="12"/>
  <c r="N655" i="12"/>
  <c r="K655" i="12"/>
  <c r="AB654" i="12"/>
  <c r="N654" i="12"/>
  <c r="K654" i="12"/>
  <c r="AB653" i="12"/>
  <c r="K653" i="12"/>
  <c r="N653" i="12" s="1"/>
  <c r="AB652" i="12"/>
  <c r="N652" i="12"/>
  <c r="K652" i="12"/>
  <c r="AB651" i="12"/>
  <c r="N651" i="12"/>
  <c r="K651" i="12"/>
  <c r="AB650" i="12"/>
  <c r="K650" i="12"/>
  <c r="N650" i="12" s="1"/>
  <c r="AB649" i="12"/>
  <c r="K649" i="12"/>
  <c r="N649" i="12" s="1"/>
  <c r="AB648" i="12"/>
  <c r="K648" i="12"/>
  <c r="N648" i="12" s="1"/>
  <c r="AB647" i="12"/>
  <c r="N647" i="12"/>
  <c r="K647" i="12"/>
  <c r="AB646" i="12"/>
  <c r="N646" i="12"/>
  <c r="K646" i="12"/>
  <c r="AB645" i="12"/>
  <c r="K645" i="12"/>
  <c r="N645" i="12" s="1"/>
  <c r="AB644" i="12"/>
  <c r="N644" i="12"/>
  <c r="K644" i="12"/>
  <c r="AB643" i="12"/>
  <c r="N643" i="12"/>
  <c r="K643" i="12"/>
  <c r="AB642" i="12"/>
  <c r="K642" i="12"/>
  <c r="N642" i="12" s="1"/>
  <c r="AB641" i="12"/>
  <c r="K641" i="12"/>
  <c r="N641" i="12" s="1"/>
  <c r="AB640" i="12"/>
  <c r="K640" i="12"/>
  <c r="N640" i="12" s="1"/>
  <c r="AB639" i="12"/>
  <c r="N639" i="12"/>
  <c r="K639" i="12"/>
  <c r="AB638" i="12"/>
  <c r="N638" i="12"/>
  <c r="K638" i="12"/>
  <c r="AB637" i="12"/>
  <c r="K637" i="12"/>
  <c r="N637" i="12" s="1"/>
  <c r="AB636" i="12"/>
  <c r="N636" i="12"/>
  <c r="K636" i="12"/>
  <c r="AB635" i="12"/>
  <c r="N635" i="12"/>
  <c r="K635" i="12"/>
  <c r="AB634" i="12"/>
  <c r="K634" i="12"/>
  <c r="N634" i="12" s="1"/>
  <c r="AB633" i="12"/>
  <c r="K633" i="12"/>
  <c r="N633" i="12" s="1"/>
  <c r="AB632" i="12"/>
  <c r="K632" i="12"/>
  <c r="N632" i="12" s="1"/>
  <c r="AB631" i="12"/>
  <c r="N631" i="12"/>
  <c r="K631" i="12"/>
  <c r="AB630" i="12"/>
  <c r="N630" i="12"/>
  <c r="K630" i="12"/>
  <c r="AB629" i="12"/>
  <c r="K629" i="12"/>
  <c r="N629" i="12" s="1"/>
  <c r="AB628" i="12"/>
  <c r="N628" i="12"/>
  <c r="K628" i="12"/>
  <c r="AB627" i="12"/>
  <c r="N627" i="12"/>
  <c r="K627" i="12"/>
  <c r="AB626" i="12"/>
  <c r="K626" i="12"/>
  <c r="N626" i="12" s="1"/>
  <c r="AB625" i="12"/>
  <c r="K625" i="12"/>
  <c r="N625" i="12" s="1"/>
  <c r="AB624" i="12"/>
  <c r="K624" i="12"/>
  <c r="N624" i="12" s="1"/>
  <c r="AB623" i="12"/>
  <c r="N623" i="12"/>
  <c r="K623" i="12"/>
  <c r="AB622" i="12"/>
  <c r="N622" i="12"/>
  <c r="K622" i="12"/>
  <c r="AB621" i="12"/>
  <c r="K621" i="12"/>
  <c r="N621" i="12" s="1"/>
  <c r="AB620" i="12"/>
  <c r="N620" i="12"/>
  <c r="K620" i="12"/>
  <c r="AB619" i="12"/>
  <c r="N619" i="12"/>
  <c r="K619" i="12"/>
  <c r="AB618" i="12"/>
  <c r="K618" i="12"/>
  <c r="N618" i="12" s="1"/>
  <c r="AB617" i="12"/>
  <c r="K617" i="12"/>
  <c r="N617" i="12" s="1"/>
  <c r="AB616" i="12"/>
  <c r="K616" i="12"/>
  <c r="N616" i="12" s="1"/>
  <c r="AB615" i="12"/>
  <c r="N615" i="12"/>
  <c r="K615" i="12"/>
  <c r="AB614" i="12"/>
  <c r="N614" i="12"/>
  <c r="K614" i="12"/>
  <c r="AB613" i="12"/>
  <c r="K613" i="12"/>
  <c r="N613" i="12" s="1"/>
  <c r="AB612" i="12"/>
  <c r="N612" i="12"/>
  <c r="K612" i="12"/>
  <c r="AB611" i="12"/>
  <c r="N611" i="12"/>
  <c r="K611" i="12"/>
  <c r="AB610" i="12"/>
  <c r="K610" i="12"/>
  <c r="N610" i="12" s="1"/>
  <c r="AB609" i="12"/>
  <c r="K609" i="12"/>
  <c r="N609" i="12" s="1"/>
  <c r="AB608" i="12"/>
  <c r="K608" i="12"/>
  <c r="N608" i="12" s="1"/>
  <c r="AB607" i="12"/>
  <c r="N607" i="12"/>
  <c r="K607" i="12"/>
  <c r="AB606" i="12"/>
  <c r="N606" i="12"/>
  <c r="K606" i="12"/>
  <c r="AB605" i="12"/>
  <c r="K605" i="12"/>
  <c r="N605" i="12" s="1"/>
  <c r="AB604" i="12"/>
  <c r="N604" i="12"/>
  <c r="K604" i="12"/>
  <c r="AB603" i="12"/>
  <c r="N603" i="12"/>
  <c r="K603" i="12"/>
  <c r="AB602" i="12"/>
  <c r="K602" i="12"/>
  <c r="N602" i="12" s="1"/>
  <c r="AB601" i="12"/>
  <c r="K601" i="12"/>
  <c r="N601" i="12" s="1"/>
  <c r="AB600" i="12"/>
  <c r="K600" i="12"/>
  <c r="N600" i="12" s="1"/>
  <c r="AB599" i="12"/>
  <c r="N599" i="12"/>
  <c r="K599" i="12"/>
  <c r="AB598" i="12"/>
  <c r="N598" i="12"/>
  <c r="K598" i="12"/>
  <c r="AB597" i="12"/>
  <c r="K597" i="12"/>
  <c r="N597" i="12" s="1"/>
  <c r="AB596" i="12"/>
  <c r="N596" i="12"/>
  <c r="K596" i="12"/>
  <c r="AB595" i="12"/>
  <c r="N595" i="12"/>
  <c r="K595" i="12"/>
  <c r="AB594" i="12"/>
  <c r="K594" i="12"/>
  <c r="N594" i="12" s="1"/>
  <c r="AB593" i="12"/>
  <c r="K593" i="12"/>
  <c r="N593" i="12" s="1"/>
  <c r="AB592" i="12"/>
  <c r="K592" i="12"/>
  <c r="N592" i="12" s="1"/>
  <c r="AB591" i="12"/>
  <c r="N591" i="12"/>
  <c r="K591" i="12"/>
  <c r="AB590" i="12"/>
  <c r="N590" i="12"/>
  <c r="K590" i="12"/>
  <c r="AB589" i="12"/>
  <c r="K589" i="12"/>
  <c r="N589" i="12" s="1"/>
  <c r="AB588" i="12"/>
  <c r="N588" i="12"/>
  <c r="K588" i="12"/>
  <c r="AB587" i="12"/>
  <c r="N587" i="12"/>
  <c r="K587" i="12"/>
  <c r="AB586" i="12"/>
  <c r="K586" i="12"/>
  <c r="N586" i="12" s="1"/>
  <c r="AB585" i="12"/>
  <c r="K585" i="12"/>
  <c r="N585" i="12" s="1"/>
  <c r="AB584" i="12"/>
  <c r="K584" i="12"/>
  <c r="N584" i="12" s="1"/>
  <c r="AB583" i="12"/>
  <c r="N583" i="12"/>
  <c r="K583" i="12"/>
  <c r="AB582" i="12"/>
  <c r="N582" i="12"/>
  <c r="K582" i="12"/>
  <c r="AB581" i="12"/>
  <c r="K581" i="12"/>
  <c r="N581" i="12" s="1"/>
  <c r="AB580" i="12"/>
  <c r="N580" i="12"/>
  <c r="K580" i="12"/>
  <c r="AB579" i="12"/>
  <c r="N579" i="12"/>
  <c r="K579" i="12"/>
  <c r="AB578" i="12"/>
  <c r="K578" i="12"/>
  <c r="N578" i="12" s="1"/>
  <c r="AB577" i="12"/>
  <c r="K577" i="12"/>
  <c r="N577" i="12" s="1"/>
  <c r="AB576" i="12"/>
  <c r="K576" i="12"/>
  <c r="N576" i="12" s="1"/>
  <c r="AB575" i="12"/>
  <c r="N575" i="12"/>
  <c r="K575" i="12"/>
  <c r="AB574" i="12"/>
  <c r="N574" i="12"/>
  <c r="K574" i="12"/>
  <c r="AB573" i="12"/>
  <c r="K573" i="12"/>
  <c r="N573" i="12" s="1"/>
  <c r="AB572" i="12"/>
  <c r="N572" i="12"/>
  <c r="K572" i="12"/>
  <c r="AB571" i="12"/>
  <c r="N571" i="12"/>
  <c r="K571" i="12"/>
  <c r="AB570" i="12"/>
  <c r="K570" i="12"/>
  <c r="N570" i="12" s="1"/>
  <c r="AB569" i="12"/>
  <c r="K569" i="12"/>
  <c r="N569" i="12" s="1"/>
  <c r="AB568" i="12"/>
  <c r="N568" i="12"/>
  <c r="K568" i="12"/>
  <c r="AB567" i="12"/>
  <c r="N567" i="12"/>
  <c r="K567" i="12"/>
  <c r="AB566" i="12"/>
  <c r="N566" i="12"/>
  <c r="K566" i="12"/>
  <c r="AB565" i="12"/>
  <c r="K565" i="12"/>
  <c r="N565" i="12" s="1"/>
  <c r="AB564" i="12"/>
  <c r="N564" i="12"/>
  <c r="K564" i="12"/>
  <c r="AB563" i="12"/>
  <c r="N563" i="12"/>
  <c r="K563" i="12"/>
  <c r="AB562" i="12"/>
  <c r="K562" i="12"/>
  <c r="N562" i="12" s="1"/>
  <c r="AB561" i="12"/>
  <c r="K561" i="12"/>
  <c r="N561" i="12" s="1"/>
  <c r="AB560" i="12"/>
  <c r="N560" i="12"/>
  <c r="K560" i="12"/>
  <c r="AB559" i="12"/>
  <c r="N559" i="12"/>
  <c r="K559" i="12"/>
  <c r="AB558" i="12"/>
  <c r="N558" i="12"/>
  <c r="K558" i="12"/>
  <c r="AB557" i="12"/>
  <c r="K557" i="12"/>
  <c r="N557" i="12" s="1"/>
  <c r="AB556" i="12"/>
  <c r="N556" i="12"/>
  <c r="K556" i="12"/>
  <c r="AB555" i="12"/>
  <c r="N555" i="12"/>
  <c r="K555" i="12"/>
  <c r="AB554" i="12"/>
  <c r="K554" i="12"/>
  <c r="N554" i="12" s="1"/>
  <c r="AB553" i="12"/>
  <c r="K553" i="12"/>
  <c r="N553" i="12" s="1"/>
  <c r="AB552" i="12"/>
  <c r="N552" i="12"/>
  <c r="K552" i="12"/>
  <c r="AB551" i="12"/>
  <c r="N551" i="12"/>
  <c r="K551" i="12"/>
  <c r="AB550" i="12"/>
  <c r="N550" i="12"/>
  <c r="K550" i="12"/>
  <c r="AB549" i="12"/>
  <c r="K549" i="12"/>
  <c r="N549" i="12" s="1"/>
  <c r="AB548" i="12"/>
  <c r="N548" i="12"/>
  <c r="K548" i="12"/>
  <c r="AB547" i="12"/>
  <c r="N547" i="12"/>
  <c r="K547" i="12"/>
  <c r="AB546" i="12"/>
  <c r="K546" i="12"/>
  <c r="N546" i="12" s="1"/>
  <c r="AB545" i="12"/>
  <c r="K545" i="12"/>
  <c r="N545" i="12" s="1"/>
  <c r="AB544" i="12"/>
  <c r="N544" i="12"/>
  <c r="K544" i="12"/>
  <c r="AB543" i="12"/>
  <c r="N543" i="12"/>
  <c r="K543" i="12"/>
  <c r="AB542" i="12"/>
  <c r="N542" i="12"/>
  <c r="K542" i="12"/>
  <c r="AB541" i="12"/>
  <c r="K541" i="12"/>
  <c r="N541" i="12" s="1"/>
  <c r="AB540" i="12"/>
  <c r="N540" i="12"/>
  <c r="K540" i="12"/>
  <c r="AB539" i="12"/>
  <c r="N539" i="12"/>
  <c r="K539" i="12"/>
  <c r="AB538" i="12"/>
  <c r="K538" i="12"/>
  <c r="N538" i="12" s="1"/>
  <c r="AB537" i="12"/>
  <c r="K537" i="12"/>
  <c r="N537" i="12" s="1"/>
  <c r="AB536" i="12"/>
  <c r="N536" i="12"/>
  <c r="K536" i="12"/>
  <c r="AB535" i="12"/>
  <c r="N535" i="12"/>
  <c r="K535" i="12"/>
  <c r="AB534" i="12"/>
  <c r="N534" i="12"/>
  <c r="K534" i="12"/>
  <c r="AB533" i="12"/>
  <c r="K533" i="12"/>
  <c r="N533" i="12" s="1"/>
  <c r="AB532" i="12"/>
  <c r="N532" i="12"/>
  <c r="K532" i="12"/>
  <c r="AB531" i="12"/>
  <c r="N531" i="12"/>
  <c r="K531" i="12"/>
  <c r="AB530" i="12"/>
  <c r="K530" i="12"/>
  <c r="N530" i="12" s="1"/>
  <c r="AB529" i="12"/>
  <c r="K529" i="12"/>
  <c r="N529" i="12" s="1"/>
  <c r="AB528" i="12"/>
  <c r="N528" i="12"/>
  <c r="K528" i="12"/>
  <c r="AB527" i="12"/>
  <c r="N527" i="12"/>
  <c r="K527" i="12"/>
  <c r="AB526" i="12"/>
  <c r="N526" i="12"/>
  <c r="K526" i="12"/>
  <c r="AB525" i="12"/>
  <c r="K525" i="12"/>
  <c r="N525" i="12" s="1"/>
  <c r="AB524" i="12"/>
  <c r="N524" i="12"/>
  <c r="K524" i="12"/>
  <c r="AB523" i="12"/>
  <c r="N523" i="12"/>
  <c r="K523" i="12"/>
  <c r="AB522" i="12"/>
  <c r="K522" i="12"/>
  <c r="N522" i="12" s="1"/>
  <c r="AB521" i="12"/>
  <c r="K521" i="12"/>
  <c r="N521" i="12" s="1"/>
  <c r="AB520" i="12"/>
  <c r="N520" i="12"/>
  <c r="K520" i="12"/>
  <c r="AB519" i="12"/>
  <c r="N519" i="12"/>
  <c r="K519" i="12"/>
  <c r="AB518" i="12"/>
  <c r="N518" i="12"/>
  <c r="K518" i="12"/>
  <c r="AB517" i="12"/>
  <c r="K517" i="12"/>
  <c r="N517" i="12" s="1"/>
  <c r="AB516" i="12"/>
  <c r="N516" i="12"/>
  <c r="K516" i="12"/>
  <c r="AB515" i="12"/>
  <c r="K515" i="12"/>
  <c r="N515" i="12" s="1"/>
  <c r="AB514" i="12"/>
  <c r="K514" i="12"/>
  <c r="N514" i="12" s="1"/>
  <c r="AB513" i="12"/>
  <c r="K513" i="12"/>
  <c r="N513" i="12" s="1"/>
  <c r="AB512" i="12"/>
  <c r="N512" i="12"/>
  <c r="K512" i="12"/>
  <c r="AB511" i="12"/>
  <c r="N511" i="12"/>
  <c r="K511" i="12"/>
  <c r="AB510" i="12"/>
  <c r="N510" i="12"/>
  <c r="K510" i="12"/>
  <c r="AB509" i="12"/>
  <c r="K509" i="12"/>
  <c r="N509" i="12" s="1"/>
  <c r="AB508" i="12"/>
  <c r="N508" i="12"/>
  <c r="K508" i="12"/>
  <c r="AB507" i="12"/>
  <c r="K507" i="12"/>
  <c r="N507" i="12" s="1"/>
  <c r="AB506" i="12"/>
  <c r="K506" i="12"/>
  <c r="N506" i="12" s="1"/>
  <c r="AB505" i="12"/>
  <c r="K505" i="12"/>
  <c r="N505" i="12" s="1"/>
  <c r="AB504" i="12"/>
  <c r="N504" i="12"/>
  <c r="K504" i="12"/>
  <c r="AB503" i="12"/>
  <c r="N503" i="12"/>
  <c r="K503" i="12"/>
  <c r="AB502" i="12"/>
  <c r="N502" i="12"/>
  <c r="K502" i="12"/>
  <c r="AB501" i="12"/>
  <c r="K501" i="12"/>
  <c r="N501" i="12" s="1"/>
  <c r="AB500" i="12"/>
  <c r="N500" i="12"/>
  <c r="K500" i="12"/>
  <c r="AB499" i="12"/>
  <c r="K499" i="12"/>
  <c r="N499" i="12" s="1"/>
  <c r="AB498" i="12"/>
  <c r="K498" i="12"/>
  <c r="N498" i="12" s="1"/>
  <c r="AB497" i="12"/>
  <c r="K497" i="12"/>
  <c r="N497" i="12" s="1"/>
  <c r="AB496" i="12"/>
  <c r="N496" i="12"/>
  <c r="K496" i="12"/>
  <c r="AB495" i="12"/>
  <c r="N495" i="12"/>
  <c r="K495" i="12"/>
  <c r="AB494" i="12"/>
  <c r="N494" i="12"/>
  <c r="K494" i="12"/>
  <c r="AB493" i="12"/>
  <c r="K493" i="12"/>
  <c r="N493" i="12" s="1"/>
  <c r="AB492" i="12"/>
  <c r="N492" i="12"/>
  <c r="K492" i="12"/>
  <c r="AB491" i="12"/>
  <c r="K491" i="12"/>
  <c r="N491" i="12" s="1"/>
  <c r="AB490" i="12"/>
  <c r="K490" i="12"/>
  <c r="N490" i="12" s="1"/>
  <c r="AB489" i="12"/>
  <c r="K489" i="12"/>
  <c r="N489" i="12" s="1"/>
  <c r="AB488" i="12"/>
  <c r="N488" i="12"/>
  <c r="K488" i="12"/>
  <c r="AB487" i="12"/>
  <c r="N487" i="12"/>
  <c r="K487" i="12"/>
  <c r="AB486" i="12"/>
  <c r="N486" i="12"/>
  <c r="K486" i="12"/>
  <c r="AB485" i="12"/>
  <c r="K485" i="12"/>
  <c r="N485" i="12" s="1"/>
  <c r="AB484" i="12"/>
  <c r="N484" i="12"/>
  <c r="K484" i="12"/>
  <c r="AB483" i="12"/>
  <c r="K483" i="12"/>
  <c r="N483" i="12" s="1"/>
  <c r="AB482" i="12"/>
  <c r="K482" i="12"/>
  <c r="N482" i="12" s="1"/>
  <c r="AB481" i="12"/>
  <c r="K481" i="12"/>
  <c r="N481" i="12" s="1"/>
  <c r="AB480" i="12"/>
  <c r="N480" i="12"/>
  <c r="K480" i="12"/>
  <c r="AB479" i="12"/>
  <c r="N479" i="12"/>
  <c r="K479" i="12"/>
  <c r="AB478" i="12"/>
  <c r="N478" i="12"/>
  <c r="K478" i="12"/>
  <c r="AB477" i="12"/>
  <c r="K477" i="12"/>
  <c r="N477" i="12" s="1"/>
  <c r="AB476" i="12"/>
  <c r="N476" i="12"/>
  <c r="K476" i="12"/>
  <c r="AB475" i="12"/>
  <c r="K475" i="12"/>
  <c r="N475" i="12" s="1"/>
  <c r="AB474" i="12"/>
  <c r="K474" i="12"/>
  <c r="N474" i="12" s="1"/>
  <c r="AB473" i="12"/>
  <c r="K473" i="12"/>
  <c r="N473" i="12" s="1"/>
  <c r="AB472" i="12"/>
  <c r="N472" i="12"/>
  <c r="K472" i="12"/>
  <c r="AB471" i="12"/>
  <c r="N471" i="12"/>
  <c r="K471" i="12"/>
  <c r="AB470" i="12"/>
  <c r="N470" i="12"/>
  <c r="K470" i="12"/>
  <c r="AB469" i="12"/>
  <c r="K469" i="12"/>
  <c r="N469" i="12" s="1"/>
  <c r="AB468" i="12"/>
  <c r="N468" i="12"/>
  <c r="K468" i="12"/>
  <c r="AB467" i="12"/>
  <c r="K467" i="12"/>
  <c r="N467" i="12" s="1"/>
  <c r="AB466" i="12"/>
  <c r="K466" i="12"/>
  <c r="N466" i="12" s="1"/>
  <c r="AB465" i="12"/>
  <c r="K465" i="12"/>
  <c r="N465" i="12" s="1"/>
  <c r="AB464" i="12"/>
  <c r="N464" i="12"/>
  <c r="K464" i="12"/>
  <c r="AB463" i="12"/>
  <c r="N463" i="12"/>
  <c r="K463" i="12"/>
  <c r="AB462" i="12"/>
  <c r="N462" i="12"/>
  <c r="K462" i="12"/>
  <c r="AB461" i="12"/>
  <c r="K461" i="12"/>
  <c r="N461" i="12" s="1"/>
  <c r="AB460" i="12"/>
  <c r="N460" i="12"/>
  <c r="K460" i="12"/>
  <c r="AB459" i="12"/>
  <c r="K459" i="12"/>
  <c r="N459" i="12" s="1"/>
  <c r="AB458" i="12"/>
  <c r="K458" i="12"/>
  <c r="N458" i="12" s="1"/>
  <c r="AB457" i="12"/>
  <c r="K457" i="12"/>
  <c r="N457" i="12" s="1"/>
  <c r="AB456" i="12"/>
  <c r="N456" i="12"/>
  <c r="K456" i="12"/>
  <c r="AB455" i="12"/>
  <c r="N455" i="12"/>
  <c r="K455" i="12"/>
  <c r="AB454" i="12"/>
  <c r="N454" i="12"/>
  <c r="K454" i="12"/>
  <c r="AB453" i="12"/>
  <c r="K453" i="12"/>
  <c r="N453" i="12" s="1"/>
  <c r="AB452" i="12"/>
  <c r="N452" i="12"/>
  <c r="K452" i="12"/>
  <c r="AB451" i="12"/>
  <c r="K451" i="12"/>
  <c r="N451" i="12" s="1"/>
  <c r="AB450" i="12"/>
  <c r="K450" i="12"/>
  <c r="N450" i="12" s="1"/>
  <c r="AB449" i="12"/>
  <c r="K449" i="12"/>
  <c r="N449" i="12" s="1"/>
  <c r="AB448" i="12"/>
  <c r="N448" i="12"/>
  <c r="K448" i="12"/>
  <c r="AB447" i="12"/>
  <c r="N447" i="12"/>
  <c r="K447" i="12"/>
  <c r="AB446" i="12"/>
  <c r="N446" i="12"/>
  <c r="K446" i="12"/>
  <c r="AB445" i="12"/>
  <c r="K445" i="12"/>
  <c r="N445" i="12" s="1"/>
  <c r="AB444" i="12"/>
  <c r="N444" i="12"/>
  <c r="K444" i="12"/>
  <c r="AB443" i="12"/>
  <c r="K443" i="12"/>
  <c r="N443" i="12" s="1"/>
  <c r="AB442" i="12"/>
  <c r="K442" i="12"/>
  <c r="N442" i="12" s="1"/>
  <c r="AB441" i="12"/>
  <c r="K441" i="12"/>
  <c r="N441" i="12" s="1"/>
  <c r="AB440" i="12"/>
  <c r="N440" i="12"/>
  <c r="K440" i="12"/>
  <c r="AB439" i="12"/>
  <c r="N439" i="12"/>
  <c r="K439" i="12"/>
  <c r="AB438" i="12"/>
  <c r="N438" i="12"/>
  <c r="K438" i="12"/>
  <c r="AB437" i="12"/>
  <c r="K437" i="12"/>
  <c r="N437" i="12" s="1"/>
  <c r="AB436" i="12"/>
  <c r="N436" i="12"/>
  <c r="K436" i="12"/>
  <c r="AB435" i="12"/>
  <c r="K435" i="12"/>
  <c r="N435" i="12" s="1"/>
  <c r="AB434" i="12"/>
  <c r="K434" i="12"/>
  <c r="N434" i="12" s="1"/>
  <c r="AB433" i="12"/>
  <c r="K433" i="12"/>
  <c r="N433" i="12" s="1"/>
  <c r="AB432" i="12"/>
  <c r="N432" i="12"/>
  <c r="K432" i="12"/>
  <c r="AB431" i="12"/>
  <c r="N431" i="12"/>
  <c r="K431" i="12"/>
  <c r="AB430" i="12"/>
  <c r="N430" i="12"/>
  <c r="K430" i="12"/>
  <c r="AB429" i="12"/>
  <c r="K429" i="12"/>
  <c r="N429" i="12" s="1"/>
  <c r="AB428" i="12"/>
  <c r="N428" i="12"/>
  <c r="K428" i="12"/>
  <c r="AB427" i="12"/>
  <c r="K427" i="12"/>
  <c r="N427" i="12" s="1"/>
  <c r="AB426" i="12"/>
  <c r="K426" i="12"/>
  <c r="N426" i="12" s="1"/>
  <c r="AB425" i="12"/>
  <c r="K425" i="12"/>
  <c r="N425" i="12" s="1"/>
  <c r="AB424" i="12"/>
  <c r="N424" i="12"/>
  <c r="K424" i="12"/>
  <c r="AB423" i="12"/>
  <c r="N423" i="12"/>
  <c r="K423" i="12"/>
  <c r="AB422" i="12"/>
  <c r="N422" i="12"/>
  <c r="K422" i="12"/>
  <c r="AB421" i="12"/>
  <c r="K421" i="12"/>
  <c r="N421" i="12" s="1"/>
  <c r="AB420" i="12"/>
  <c r="N420" i="12"/>
  <c r="K420" i="12"/>
  <c r="AB419" i="12"/>
  <c r="K419" i="12"/>
  <c r="N419" i="12" s="1"/>
  <c r="AB418" i="12"/>
  <c r="K418" i="12"/>
  <c r="N418" i="12" s="1"/>
  <c r="AB417" i="12"/>
  <c r="K417" i="12"/>
  <c r="N417" i="12" s="1"/>
  <c r="AB416" i="12"/>
  <c r="N416" i="12"/>
  <c r="K416" i="12"/>
  <c r="AB415" i="12"/>
  <c r="N415" i="12"/>
  <c r="K415" i="12"/>
  <c r="AB414" i="12"/>
  <c r="N414" i="12"/>
  <c r="K414" i="12"/>
  <c r="AB413" i="12"/>
  <c r="K413" i="12"/>
  <c r="N413" i="12" s="1"/>
  <c r="AB412" i="12"/>
  <c r="N412" i="12"/>
  <c r="K412" i="12"/>
  <c r="AB411" i="12"/>
  <c r="K411" i="12"/>
  <c r="N411" i="12" s="1"/>
  <c r="AB410" i="12"/>
  <c r="K410" i="12"/>
  <c r="N410" i="12" s="1"/>
  <c r="AB409" i="12"/>
  <c r="K409" i="12"/>
  <c r="N409" i="12" s="1"/>
  <c r="AB408" i="12"/>
  <c r="N408" i="12"/>
  <c r="K408" i="12"/>
  <c r="AB407" i="12"/>
  <c r="N407" i="12"/>
  <c r="K407" i="12"/>
  <c r="AB406" i="12"/>
  <c r="N406" i="12"/>
  <c r="K406" i="12"/>
  <c r="AB405" i="12"/>
  <c r="K405" i="12"/>
  <c r="N405" i="12" s="1"/>
  <c r="AB404" i="12"/>
  <c r="N404" i="12"/>
  <c r="K404" i="12"/>
  <c r="AB403" i="12"/>
  <c r="K403" i="12"/>
  <c r="N403" i="12" s="1"/>
  <c r="AB402" i="12"/>
  <c r="K402" i="12"/>
  <c r="N402" i="12" s="1"/>
  <c r="AB401" i="12"/>
  <c r="K401" i="12"/>
  <c r="N401" i="12" s="1"/>
  <c r="AB400" i="12"/>
  <c r="N400" i="12"/>
  <c r="K400" i="12"/>
  <c r="AB399" i="12"/>
  <c r="N399" i="12"/>
  <c r="K399" i="12"/>
  <c r="AB398" i="12"/>
  <c r="N398" i="12"/>
  <c r="K398" i="12"/>
  <c r="AB397" i="12"/>
  <c r="K397" i="12"/>
  <c r="N397" i="12" s="1"/>
  <c r="AB396" i="12"/>
  <c r="N396" i="12"/>
  <c r="K396" i="12"/>
  <c r="AB395" i="12"/>
  <c r="K395" i="12"/>
  <c r="N395" i="12" s="1"/>
  <c r="AB394" i="12"/>
  <c r="K394" i="12"/>
  <c r="N394" i="12" s="1"/>
  <c r="AB393" i="12"/>
  <c r="K393" i="12"/>
  <c r="N393" i="12" s="1"/>
  <c r="AB392" i="12"/>
  <c r="N392" i="12"/>
  <c r="K392" i="12"/>
  <c r="AB391" i="12"/>
  <c r="N391" i="12"/>
  <c r="K391" i="12"/>
  <c r="AB390" i="12"/>
  <c r="N390" i="12"/>
  <c r="K390" i="12"/>
  <c r="AB389" i="12"/>
  <c r="K389" i="12"/>
  <c r="N389" i="12" s="1"/>
  <c r="AB388" i="12"/>
  <c r="N388" i="12"/>
  <c r="K388" i="12"/>
  <c r="AB387" i="12"/>
  <c r="K387" i="12"/>
  <c r="N387" i="12" s="1"/>
  <c r="AB386" i="12"/>
  <c r="K386" i="12"/>
  <c r="N386" i="12" s="1"/>
  <c r="AB385" i="12"/>
  <c r="K385" i="12"/>
  <c r="N385" i="12" s="1"/>
  <c r="AB384" i="12"/>
  <c r="N384" i="12"/>
  <c r="K384" i="12"/>
  <c r="AB383" i="12"/>
  <c r="N383" i="12"/>
  <c r="K383" i="12"/>
  <c r="AB382" i="12"/>
  <c r="N382" i="12"/>
  <c r="K382" i="12"/>
  <c r="AB381" i="12"/>
  <c r="K381" i="12"/>
  <c r="N381" i="12" s="1"/>
  <c r="AB380" i="12"/>
  <c r="N380" i="12"/>
  <c r="K380" i="12"/>
  <c r="AB379" i="12"/>
  <c r="K379" i="12"/>
  <c r="N379" i="12" s="1"/>
  <c r="AB378" i="12"/>
  <c r="K378" i="12"/>
  <c r="N378" i="12" s="1"/>
  <c r="AB377" i="12"/>
  <c r="K377" i="12"/>
  <c r="N377" i="12" s="1"/>
  <c r="AB376" i="12"/>
  <c r="N376" i="12"/>
  <c r="K376" i="12"/>
  <c r="AB375" i="12"/>
  <c r="N375" i="12"/>
  <c r="K375" i="12"/>
  <c r="AB374" i="12"/>
  <c r="N374" i="12"/>
  <c r="K374" i="12"/>
  <c r="AB373" i="12"/>
  <c r="K373" i="12"/>
  <c r="N373" i="12" s="1"/>
  <c r="AB372" i="12"/>
  <c r="N372" i="12"/>
  <c r="K372" i="12"/>
  <c r="AB371" i="12"/>
  <c r="K371" i="12"/>
  <c r="N371" i="12" s="1"/>
  <c r="AB370" i="12"/>
  <c r="K370" i="12"/>
  <c r="N370" i="12" s="1"/>
  <c r="AB369" i="12"/>
  <c r="K369" i="12"/>
  <c r="N369" i="12" s="1"/>
  <c r="AB368" i="12"/>
  <c r="N368" i="12"/>
  <c r="K368" i="12"/>
  <c r="AB367" i="12"/>
  <c r="N367" i="12"/>
  <c r="K367" i="12"/>
  <c r="AB366" i="12"/>
  <c r="N366" i="12"/>
  <c r="K366" i="12"/>
  <c r="AB365" i="12"/>
  <c r="K365" i="12"/>
  <c r="N365" i="12" s="1"/>
  <c r="AB364" i="12"/>
  <c r="N364" i="12"/>
  <c r="K364" i="12"/>
  <c r="AB363" i="12"/>
  <c r="K363" i="12"/>
  <c r="N363" i="12" s="1"/>
  <c r="AB362" i="12"/>
  <c r="K362" i="12"/>
  <c r="N362" i="12" s="1"/>
  <c r="AB361" i="12"/>
  <c r="K361" i="12"/>
  <c r="N361" i="12" s="1"/>
  <c r="AB360" i="12"/>
  <c r="N360" i="12"/>
  <c r="K360" i="12"/>
  <c r="AB359" i="12"/>
  <c r="N359" i="12"/>
  <c r="K359" i="12"/>
  <c r="AB358" i="12"/>
  <c r="N358" i="12"/>
  <c r="K358" i="12"/>
  <c r="AB357" i="12"/>
  <c r="K357" i="12"/>
  <c r="N357" i="12" s="1"/>
  <c r="AB356" i="12"/>
  <c r="N356" i="12"/>
  <c r="K356" i="12"/>
  <c r="AB355" i="12"/>
  <c r="K355" i="12"/>
  <c r="N355" i="12" s="1"/>
  <c r="AB354" i="12"/>
  <c r="K354" i="12"/>
  <c r="N354" i="12" s="1"/>
  <c r="AB353" i="12"/>
  <c r="K353" i="12"/>
  <c r="N353" i="12" s="1"/>
  <c r="AB352" i="12"/>
  <c r="N352" i="12"/>
  <c r="K352" i="12"/>
  <c r="AB351" i="12"/>
  <c r="N351" i="12"/>
  <c r="K351" i="12"/>
  <c r="AB350" i="12"/>
  <c r="N350" i="12"/>
  <c r="K350" i="12"/>
  <c r="AB349" i="12"/>
  <c r="K349" i="12"/>
  <c r="N349" i="12" s="1"/>
  <c r="AB348" i="12"/>
  <c r="N348" i="12"/>
  <c r="K348" i="12"/>
  <c r="AB347" i="12"/>
  <c r="K347" i="12"/>
  <c r="N347" i="12" s="1"/>
  <c r="AB346" i="12"/>
  <c r="K346" i="12"/>
  <c r="N346" i="12" s="1"/>
  <c r="AB345" i="12"/>
  <c r="K345" i="12"/>
  <c r="N345" i="12" s="1"/>
  <c r="AB344" i="12"/>
  <c r="N344" i="12"/>
  <c r="K344" i="12"/>
  <c r="AB343" i="12"/>
  <c r="N343" i="12"/>
  <c r="K343" i="12"/>
  <c r="AB342" i="12"/>
  <c r="N342" i="12"/>
  <c r="K342" i="12"/>
  <c r="AB341" i="12"/>
  <c r="K341" i="12"/>
  <c r="N341" i="12" s="1"/>
  <c r="AB340" i="12"/>
  <c r="N340" i="12"/>
  <c r="K340" i="12"/>
  <c r="AB339" i="12"/>
  <c r="K339" i="12"/>
  <c r="N339" i="12" s="1"/>
  <c r="AB338" i="12"/>
  <c r="K338" i="12"/>
  <c r="N338" i="12" s="1"/>
  <c r="AB337" i="12"/>
  <c r="K337" i="12"/>
  <c r="N337" i="12" s="1"/>
  <c r="AB336" i="12"/>
  <c r="N336" i="12"/>
  <c r="K336" i="12"/>
  <c r="AB335" i="12"/>
  <c r="N335" i="12"/>
  <c r="K335" i="12"/>
  <c r="AB334" i="12"/>
  <c r="N334" i="12"/>
  <c r="K334" i="12"/>
  <c r="AB333" i="12"/>
  <c r="K333" i="12"/>
  <c r="N333" i="12" s="1"/>
  <c r="AB332" i="12"/>
  <c r="N332" i="12"/>
  <c r="K332" i="12"/>
  <c r="AB331" i="12"/>
  <c r="K331" i="12"/>
  <c r="N331" i="12" s="1"/>
  <c r="AB330" i="12"/>
  <c r="K330" i="12"/>
  <c r="N330" i="12" s="1"/>
  <c r="AB329" i="12"/>
  <c r="K329" i="12"/>
  <c r="N329" i="12" s="1"/>
  <c r="AB328" i="12"/>
  <c r="N328" i="12"/>
  <c r="K328" i="12"/>
  <c r="AB327" i="12"/>
  <c r="N327" i="12"/>
  <c r="K327" i="12"/>
  <c r="AB326" i="12"/>
  <c r="N326" i="12"/>
  <c r="K326" i="12"/>
  <c r="AB325" i="12"/>
  <c r="K325" i="12"/>
  <c r="N325" i="12" s="1"/>
  <c r="AB324" i="12"/>
  <c r="N324" i="12"/>
  <c r="K324" i="12"/>
  <c r="AB323" i="12"/>
  <c r="K323" i="12"/>
  <c r="N323" i="12" s="1"/>
  <c r="AB322" i="12"/>
  <c r="K322" i="12"/>
  <c r="N322" i="12" s="1"/>
  <c r="AB321" i="12"/>
  <c r="K321" i="12"/>
  <c r="N321" i="12" s="1"/>
  <c r="AB320" i="12"/>
  <c r="N320" i="12"/>
  <c r="K320" i="12"/>
  <c r="AB319" i="12"/>
  <c r="N319" i="12"/>
  <c r="K319" i="12"/>
  <c r="AB318" i="12"/>
  <c r="N318" i="12"/>
  <c r="K318" i="12"/>
  <c r="AB317" i="12"/>
  <c r="K317" i="12"/>
  <c r="N317" i="12" s="1"/>
  <c r="AB316" i="12"/>
  <c r="N316" i="12"/>
  <c r="K316" i="12"/>
  <c r="AB315" i="12"/>
  <c r="K315" i="12"/>
  <c r="N315" i="12" s="1"/>
  <c r="AB314" i="12"/>
  <c r="K314" i="12"/>
  <c r="N314" i="12" s="1"/>
  <c r="AB313" i="12"/>
  <c r="K313" i="12"/>
  <c r="N313" i="12" s="1"/>
  <c r="AB312" i="12"/>
  <c r="N312" i="12"/>
  <c r="K312" i="12"/>
  <c r="AB311" i="12"/>
  <c r="N311" i="12"/>
  <c r="K311" i="12"/>
  <c r="AB310" i="12"/>
  <c r="N310" i="12"/>
  <c r="K310" i="12"/>
  <c r="AB309" i="12"/>
  <c r="K309" i="12"/>
  <c r="N309" i="12" s="1"/>
  <c r="AB308" i="12"/>
  <c r="N308" i="12"/>
  <c r="K308" i="12"/>
  <c r="AB307" i="12"/>
  <c r="K307" i="12"/>
  <c r="N307" i="12" s="1"/>
  <c r="AB306" i="12"/>
  <c r="K306" i="12"/>
  <c r="N306" i="12" s="1"/>
  <c r="AB305" i="12"/>
  <c r="K305" i="12"/>
  <c r="N305" i="12" s="1"/>
  <c r="AB304" i="12"/>
  <c r="N304" i="12"/>
  <c r="K304" i="12"/>
  <c r="AB303" i="12"/>
  <c r="N303" i="12"/>
  <c r="K303" i="12"/>
  <c r="AB302" i="12"/>
  <c r="N302" i="12"/>
  <c r="K302" i="12"/>
  <c r="AB301" i="12"/>
  <c r="K301" i="12"/>
  <c r="N301" i="12" s="1"/>
  <c r="AB300" i="12"/>
  <c r="N300" i="12"/>
  <c r="K300" i="12"/>
  <c r="AB299" i="12"/>
  <c r="K299" i="12"/>
  <c r="N299" i="12" s="1"/>
  <c r="AB298" i="12"/>
  <c r="K298" i="12"/>
  <c r="N298" i="12" s="1"/>
  <c r="AB297" i="12"/>
  <c r="K297" i="12"/>
  <c r="N297" i="12" s="1"/>
  <c r="AB296" i="12"/>
  <c r="N296" i="12"/>
  <c r="K296" i="12"/>
  <c r="AB295" i="12"/>
  <c r="N295" i="12"/>
  <c r="K295" i="12"/>
  <c r="AB294" i="12"/>
  <c r="N294" i="12"/>
  <c r="K294" i="12"/>
  <c r="AB293" i="12"/>
  <c r="K293" i="12"/>
  <c r="N293" i="12" s="1"/>
  <c r="AB292" i="12"/>
  <c r="N292" i="12"/>
  <c r="K292" i="12"/>
  <c r="AB291" i="12"/>
  <c r="K291" i="12"/>
  <c r="N291" i="12" s="1"/>
  <c r="AB290" i="12"/>
  <c r="N290" i="12"/>
  <c r="K290" i="12"/>
  <c r="AB289" i="12"/>
  <c r="K289" i="12"/>
  <c r="N289" i="12" s="1"/>
  <c r="AB288" i="12"/>
  <c r="N288" i="12"/>
  <c r="K288" i="12"/>
  <c r="AB287" i="12"/>
  <c r="N287" i="12"/>
  <c r="K287" i="12"/>
  <c r="AB286" i="12"/>
  <c r="N286" i="12"/>
  <c r="K286" i="12"/>
  <c r="AB285" i="12"/>
  <c r="K285" i="12"/>
  <c r="N285" i="12" s="1"/>
  <c r="AB284" i="12"/>
  <c r="N284" i="12"/>
  <c r="K284" i="12"/>
  <c r="AB283" i="12"/>
  <c r="K283" i="12"/>
  <c r="N283" i="12" s="1"/>
  <c r="AB282" i="12"/>
  <c r="K282" i="12"/>
  <c r="N282" i="12" s="1"/>
  <c r="AB281" i="12"/>
  <c r="K281" i="12"/>
  <c r="N281" i="12" s="1"/>
  <c r="AB280" i="12"/>
  <c r="N280" i="12"/>
  <c r="K280" i="12"/>
  <c r="AB279" i="12"/>
  <c r="N279" i="12"/>
  <c r="K279" i="12"/>
  <c r="AB278" i="12"/>
  <c r="N278" i="12"/>
  <c r="K278" i="12"/>
  <c r="AB277" i="12"/>
  <c r="K277" i="12"/>
  <c r="N277" i="12" s="1"/>
  <c r="AB276" i="12"/>
  <c r="N276" i="12"/>
  <c r="K276" i="12"/>
  <c r="AB275" i="12"/>
  <c r="K275" i="12"/>
  <c r="N275" i="12" s="1"/>
  <c r="AB274" i="12"/>
  <c r="K274" i="12"/>
  <c r="N274" i="12" s="1"/>
  <c r="AB273" i="12"/>
  <c r="K273" i="12"/>
  <c r="N273" i="12" s="1"/>
  <c r="AB272" i="12"/>
  <c r="N272" i="12"/>
  <c r="K272" i="12"/>
  <c r="AB271" i="12"/>
  <c r="N271" i="12"/>
  <c r="K271" i="12"/>
  <c r="AB270" i="12"/>
  <c r="N270" i="12"/>
  <c r="K270" i="12"/>
  <c r="AB269" i="12"/>
  <c r="K269" i="12"/>
  <c r="N269" i="12" s="1"/>
  <c r="AB268" i="12"/>
  <c r="N268" i="12"/>
  <c r="K268" i="12"/>
  <c r="AB267" i="12"/>
  <c r="K267" i="12"/>
  <c r="N267" i="12" s="1"/>
  <c r="AB266" i="12"/>
  <c r="K266" i="12"/>
  <c r="N266" i="12" s="1"/>
  <c r="AB265" i="12"/>
  <c r="K265" i="12"/>
  <c r="N265" i="12" s="1"/>
  <c r="AB264" i="12"/>
  <c r="N264" i="12"/>
  <c r="K264" i="12"/>
  <c r="AB263" i="12"/>
  <c r="N263" i="12"/>
  <c r="K263" i="12"/>
  <c r="AB262" i="12"/>
  <c r="N262" i="12"/>
  <c r="K262" i="12"/>
  <c r="AB261" i="12"/>
  <c r="K261" i="12"/>
  <c r="N261" i="12" s="1"/>
  <c r="AB260" i="12"/>
  <c r="N260" i="12"/>
  <c r="K260" i="12"/>
  <c r="AB259" i="12"/>
  <c r="K259" i="12"/>
  <c r="N259" i="12" s="1"/>
  <c r="AB258" i="12"/>
  <c r="N258" i="12"/>
  <c r="K258" i="12"/>
  <c r="AB257" i="12"/>
  <c r="K257" i="12"/>
  <c r="N257" i="12" s="1"/>
  <c r="AB256" i="12"/>
  <c r="N256" i="12"/>
  <c r="K256" i="12"/>
  <c r="AB255" i="12"/>
  <c r="N255" i="12"/>
  <c r="K255" i="12"/>
  <c r="AB254" i="12"/>
  <c r="N254" i="12"/>
  <c r="K254" i="12"/>
  <c r="AB253" i="12"/>
  <c r="K253" i="12"/>
  <c r="N253" i="12" s="1"/>
  <c r="AB252" i="12"/>
  <c r="N252" i="12"/>
  <c r="K252" i="12"/>
  <c r="AB251" i="12"/>
  <c r="K251" i="12"/>
  <c r="N251" i="12" s="1"/>
  <c r="AB250" i="12"/>
  <c r="K250" i="12"/>
  <c r="N250" i="12" s="1"/>
  <c r="AB249" i="12"/>
  <c r="K249" i="12"/>
  <c r="N249" i="12" s="1"/>
  <c r="AB248" i="12"/>
  <c r="N248" i="12"/>
  <c r="K248" i="12"/>
  <c r="AB247" i="12"/>
  <c r="N247" i="12"/>
  <c r="K247" i="12"/>
  <c r="AB246" i="12"/>
  <c r="N246" i="12"/>
  <c r="K246" i="12"/>
  <c r="AB245" i="12"/>
  <c r="K245" i="12"/>
  <c r="N245" i="12" s="1"/>
  <c r="AB244" i="12"/>
  <c r="N244" i="12"/>
  <c r="K244" i="12"/>
  <c r="AB243" i="12"/>
  <c r="K243" i="12"/>
  <c r="N243" i="12" s="1"/>
  <c r="AB242" i="12"/>
  <c r="K242" i="12"/>
  <c r="N242" i="12" s="1"/>
  <c r="AB241" i="12"/>
  <c r="K241" i="12"/>
  <c r="N241" i="12" s="1"/>
  <c r="AB240" i="12"/>
  <c r="N240" i="12"/>
  <c r="K240" i="12"/>
  <c r="AB239" i="12"/>
  <c r="N239" i="12"/>
  <c r="K239" i="12"/>
  <c r="AB238" i="12"/>
  <c r="N238" i="12"/>
  <c r="K238" i="12"/>
  <c r="AB237" i="12"/>
  <c r="K237" i="12"/>
  <c r="N237" i="12" s="1"/>
  <c r="AB236" i="12"/>
  <c r="N236" i="12"/>
  <c r="K236" i="12"/>
  <c r="AB235" i="12"/>
  <c r="K235" i="12"/>
  <c r="N235" i="12" s="1"/>
  <c r="AB234" i="12"/>
  <c r="N234" i="12"/>
  <c r="K234" i="12"/>
  <c r="AB233" i="12"/>
  <c r="K233" i="12"/>
  <c r="N233" i="12" s="1"/>
  <c r="AB232" i="12"/>
  <c r="N232" i="12"/>
  <c r="K232" i="12"/>
  <c r="AB231" i="12"/>
  <c r="N231" i="12"/>
  <c r="K231" i="12"/>
  <c r="AB230" i="12"/>
  <c r="N230" i="12"/>
  <c r="K230" i="12"/>
  <c r="AB229" i="12"/>
  <c r="K229" i="12"/>
  <c r="N229" i="12" s="1"/>
  <c r="AB228" i="12"/>
  <c r="N228" i="12"/>
  <c r="K228" i="12"/>
  <c r="AB227" i="12"/>
  <c r="K227" i="12"/>
  <c r="N227" i="12" s="1"/>
  <c r="AB226" i="12"/>
  <c r="N226" i="12"/>
  <c r="K226" i="12"/>
  <c r="AB225" i="12"/>
  <c r="K225" i="12"/>
  <c r="N225" i="12" s="1"/>
  <c r="AB224" i="12"/>
  <c r="N224" i="12"/>
  <c r="K224" i="12"/>
  <c r="AB223" i="12"/>
  <c r="N223" i="12"/>
  <c r="K223" i="12"/>
  <c r="AB222" i="12"/>
  <c r="N222" i="12"/>
  <c r="K222" i="12"/>
  <c r="AB221" i="12"/>
  <c r="K221" i="12"/>
  <c r="N221" i="12" s="1"/>
  <c r="AB220" i="12"/>
  <c r="N220" i="12"/>
  <c r="K220" i="12"/>
  <c r="AB219" i="12"/>
  <c r="K219" i="12"/>
  <c r="N219" i="12" s="1"/>
  <c r="AB218" i="12"/>
  <c r="K218" i="12"/>
  <c r="N218" i="12" s="1"/>
  <c r="AB217" i="12"/>
  <c r="K217" i="12"/>
  <c r="N217" i="12" s="1"/>
  <c r="AB216" i="12"/>
  <c r="N216" i="12"/>
  <c r="K216" i="12"/>
  <c r="AB215" i="12"/>
  <c r="N215" i="12"/>
  <c r="K215" i="12"/>
  <c r="AB214" i="12"/>
  <c r="N214" i="12"/>
  <c r="K214" i="12"/>
  <c r="AB213" i="12"/>
  <c r="K213" i="12"/>
  <c r="N213" i="12" s="1"/>
  <c r="AB212" i="12"/>
  <c r="N212" i="12"/>
  <c r="K212" i="12"/>
  <c r="AB211" i="12"/>
  <c r="K211" i="12"/>
  <c r="N211" i="12" s="1"/>
  <c r="AB210" i="12"/>
  <c r="K210" i="12"/>
  <c r="N210" i="12" s="1"/>
  <c r="AB209" i="12"/>
  <c r="K209" i="12"/>
  <c r="N209" i="12" s="1"/>
  <c r="AB208" i="12"/>
  <c r="N208" i="12"/>
  <c r="K208" i="12"/>
  <c r="AB207" i="12"/>
  <c r="N207" i="12"/>
  <c r="K207" i="12"/>
  <c r="AB206" i="12"/>
  <c r="N206" i="12"/>
  <c r="K206" i="12"/>
  <c r="AB205" i="12"/>
  <c r="K205" i="12"/>
  <c r="N205" i="12" s="1"/>
  <c r="AB204" i="12"/>
  <c r="N204" i="12"/>
  <c r="K204" i="12"/>
  <c r="AB203" i="12"/>
  <c r="K203" i="12"/>
  <c r="N203" i="12" s="1"/>
  <c r="AB202" i="12"/>
  <c r="K202" i="12"/>
  <c r="N202" i="12" s="1"/>
  <c r="AB201" i="12"/>
  <c r="K201" i="12"/>
  <c r="N201" i="12" s="1"/>
  <c r="AB200" i="12"/>
  <c r="N200" i="12"/>
  <c r="K200" i="12"/>
  <c r="AB199" i="12"/>
  <c r="N199" i="12"/>
  <c r="K199" i="12"/>
  <c r="AB198" i="12"/>
  <c r="K198" i="12"/>
  <c r="N198" i="12" s="1"/>
  <c r="AB197" i="12"/>
  <c r="K197" i="12"/>
  <c r="N197" i="12" s="1"/>
  <c r="AB196" i="12"/>
  <c r="N196" i="12"/>
  <c r="K196" i="12"/>
  <c r="AB195" i="12"/>
  <c r="K195" i="12"/>
  <c r="N195" i="12" s="1"/>
  <c r="AB194" i="12"/>
  <c r="K194" i="12"/>
  <c r="N194" i="12" s="1"/>
  <c r="AB193" i="12"/>
  <c r="K193" i="12"/>
  <c r="N193" i="12" s="1"/>
  <c r="AB192" i="12"/>
  <c r="N192" i="12"/>
  <c r="K192" i="12"/>
  <c r="AB191" i="12"/>
  <c r="N191" i="12"/>
  <c r="K191" i="12"/>
  <c r="AB190" i="12"/>
  <c r="N190" i="12"/>
  <c r="K190" i="12"/>
  <c r="AB189" i="12"/>
  <c r="K189" i="12"/>
  <c r="N189" i="12" s="1"/>
  <c r="AB188" i="12"/>
  <c r="N188" i="12"/>
  <c r="K188" i="12"/>
  <c r="AB187" i="12"/>
  <c r="N187" i="12"/>
  <c r="K187" i="12"/>
  <c r="AB186" i="12"/>
  <c r="N186" i="12"/>
  <c r="K186" i="12"/>
  <c r="AB185" i="12"/>
  <c r="K185" i="12"/>
  <c r="N185" i="12" s="1"/>
  <c r="AB184" i="12"/>
  <c r="N184" i="12"/>
  <c r="K184" i="12"/>
  <c r="AB183" i="12"/>
  <c r="N183" i="12"/>
  <c r="K183" i="12"/>
  <c r="AB182" i="12"/>
  <c r="K182" i="12"/>
  <c r="N182" i="12" s="1"/>
  <c r="AB181" i="12"/>
  <c r="K181" i="12"/>
  <c r="N181" i="12" s="1"/>
  <c r="AB180" i="12"/>
  <c r="N180" i="12"/>
  <c r="K180" i="12"/>
  <c r="AB179" i="12"/>
  <c r="K179" i="12"/>
  <c r="N179" i="12" s="1"/>
  <c r="AB178" i="12"/>
  <c r="K178" i="12"/>
  <c r="N178" i="12" s="1"/>
  <c r="AB177" i="12"/>
  <c r="K177" i="12"/>
  <c r="N177" i="12" s="1"/>
  <c r="AB176" i="12"/>
  <c r="K176" i="12"/>
  <c r="N176" i="12" s="1"/>
  <c r="AB175" i="12"/>
  <c r="N175" i="12"/>
  <c r="K175" i="12"/>
  <c r="AB174" i="12"/>
  <c r="K174" i="12"/>
  <c r="N174" i="12" s="1"/>
  <c r="AB173" i="12"/>
  <c r="N173" i="12"/>
  <c r="K173" i="12"/>
  <c r="AB172" i="12"/>
  <c r="N172" i="12"/>
  <c r="K172" i="12"/>
  <c r="AB171" i="12"/>
  <c r="K171" i="12"/>
  <c r="N171" i="12" s="1"/>
  <c r="AB170" i="12"/>
  <c r="K170" i="12"/>
  <c r="N170" i="12" s="1"/>
  <c r="AB169" i="12"/>
  <c r="K169" i="12"/>
  <c r="N169" i="12" s="1"/>
  <c r="AB168" i="12"/>
  <c r="K168" i="12"/>
  <c r="N168" i="12" s="1"/>
  <c r="AB167" i="12"/>
  <c r="K167" i="12"/>
  <c r="N167" i="12" s="1"/>
  <c r="AB166" i="12"/>
  <c r="N166" i="12"/>
  <c r="K166" i="12"/>
  <c r="AB165" i="12"/>
  <c r="K165" i="12"/>
  <c r="N165" i="12" s="1"/>
  <c r="AB164" i="12"/>
  <c r="K164" i="12"/>
  <c r="N164" i="12" s="1"/>
  <c r="AB163" i="12"/>
  <c r="K163" i="12"/>
  <c r="N163" i="12" s="1"/>
  <c r="AB162" i="12"/>
  <c r="N162" i="12"/>
  <c r="K162" i="12"/>
  <c r="AB161" i="12"/>
  <c r="N161" i="12"/>
  <c r="K161" i="12"/>
  <c r="AB160" i="12"/>
  <c r="K160" i="12"/>
  <c r="N160" i="12" s="1"/>
  <c r="AB159" i="12"/>
  <c r="K159" i="12"/>
  <c r="N159" i="12" s="1"/>
  <c r="AB158" i="12"/>
  <c r="N158" i="12"/>
  <c r="K158" i="12"/>
  <c r="AB157" i="12"/>
  <c r="K157" i="12"/>
  <c r="N157" i="12" s="1"/>
  <c r="AB156" i="12"/>
  <c r="K156" i="12"/>
  <c r="N156" i="12" s="1"/>
  <c r="AB155" i="12"/>
  <c r="K155" i="12"/>
  <c r="N155" i="12" s="1"/>
  <c r="AB154" i="12"/>
  <c r="N154" i="12"/>
  <c r="K154" i="12"/>
  <c r="AB153" i="12"/>
  <c r="N153" i="12"/>
  <c r="K153" i="12"/>
  <c r="AB152" i="12"/>
  <c r="K152" i="12"/>
  <c r="N152" i="12" s="1"/>
  <c r="AB151" i="12"/>
  <c r="K151" i="12"/>
  <c r="N151" i="12" s="1"/>
  <c r="AB150" i="12"/>
  <c r="N150" i="12"/>
  <c r="K150" i="12"/>
  <c r="AB149" i="12"/>
  <c r="K149" i="12"/>
  <c r="N149" i="12" s="1"/>
  <c r="AB148" i="12"/>
  <c r="K148" i="12"/>
  <c r="N148" i="12" s="1"/>
  <c r="AB147" i="12"/>
  <c r="K147" i="12"/>
  <c r="N147" i="12" s="1"/>
  <c r="AB146" i="12"/>
  <c r="N146" i="12"/>
  <c r="K146" i="12"/>
  <c r="AB145" i="12"/>
  <c r="N145" i="12"/>
  <c r="K145" i="12"/>
  <c r="AB144" i="12"/>
  <c r="K144" i="12"/>
  <c r="N144" i="12" s="1"/>
  <c r="AB143" i="12"/>
  <c r="K143" i="12"/>
  <c r="N143" i="12" s="1"/>
  <c r="AB142" i="12"/>
  <c r="N142" i="12"/>
  <c r="K142" i="12"/>
  <c r="AB141" i="12"/>
  <c r="K141" i="12"/>
  <c r="N141" i="12" s="1"/>
  <c r="AB140" i="12"/>
  <c r="K140" i="12"/>
  <c r="N140" i="12" s="1"/>
  <c r="AB139" i="12"/>
  <c r="K139" i="12"/>
  <c r="N139" i="12" s="1"/>
  <c r="AB138" i="12"/>
  <c r="N138" i="12"/>
  <c r="K138" i="12"/>
  <c r="AB137" i="12"/>
  <c r="N137" i="12"/>
  <c r="K137" i="12"/>
  <c r="AB136" i="12"/>
  <c r="K136" i="12"/>
  <c r="N136" i="12" s="1"/>
  <c r="AB135" i="12"/>
  <c r="K135" i="12"/>
  <c r="N135" i="12" s="1"/>
  <c r="AB134" i="12"/>
  <c r="N134" i="12"/>
  <c r="K134" i="12"/>
  <c r="AB133" i="12"/>
  <c r="K133" i="12"/>
  <c r="N133" i="12" s="1"/>
  <c r="AB132" i="12"/>
  <c r="K132" i="12"/>
  <c r="N132" i="12" s="1"/>
  <c r="AB131" i="12"/>
  <c r="K131" i="12"/>
  <c r="N131" i="12" s="1"/>
  <c r="AB130" i="12"/>
  <c r="N130" i="12"/>
  <c r="K130" i="12"/>
  <c r="AB129" i="12"/>
  <c r="N129" i="12"/>
  <c r="K129" i="12"/>
  <c r="AB128" i="12"/>
  <c r="K128" i="12"/>
  <c r="N128" i="12" s="1"/>
  <c r="AB127" i="12"/>
  <c r="K127" i="12"/>
  <c r="N127" i="12" s="1"/>
  <c r="AB126" i="12"/>
  <c r="N126" i="12"/>
  <c r="K126" i="12"/>
  <c r="AB125" i="12"/>
  <c r="K125" i="12"/>
  <c r="N125" i="12" s="1"/>
  <c r="AB124" i="12"/>
  <c r="K124" i="12"/>
  <c r="N124" i="12" s="1"/>
  <c r="AB123" i="12"/>
  <c r="K123" i="12"/>
  <c r="N123" i="12" s="1"/>
  <c r="AB122" i="12"/>
  <c r="N122" i="12"/>
  <c r="K122" i="12"/>
  <c r="AB121" i="12"/>
  <c r="N121" i="12"/>
  <c r="K121" i="12"/>
  <c r="AB120" i="12"/>
  <c r="K120" i="12"/>
  <c r="N120" i="12" s="1"/>
  <c r="AB119" i="12"/>
  <c r="K119" i="12"/>
  <c r="N119" i="12" s="1"/>
  <c r="AB118" i="12"/>
  <c r="N118" i="12"/>
  <c r="K118" i="12"/>
  <c r="AB117" i="12"/>
  <c r="K117" i="12"/>
  <c r="N117" i="12" s="1"/>
  <c r="AB116" i="12"/>
  <c r="K116" i="12"/>
  <c r="N116" i="12" s="1"/>
  <c r="AB115" i="12"/>
  <c r="K115" i="12"/>
  <c r="N115" i="12" s="1"/>
  <c r="AB114" i="12"/>
  <c r="N114" i="12"/>
  <c r="K114" i="12"/>
  <c r="AB113" i="12"/>
  <c r="N113" i="12"/>
  <c r="K113" i="12"/>
  <c r="AB112" i="12"/>
  <c r="K112" i="12"/>
  <c r="N112" i="12" s="1"/>
  <c r="AB111" i="12"/>
  <c r="K111" i="12"/>
  <c r="N111" i="12" s="1"/>
  <c r="AB110" i="12"/>
  <c r="N110" i="12"/>
  <c r="K110" i="12"/>
  <c r="AB109" i="12"/>
  <c r="K109" i="12"/>
  <c r="N109" i="12" s="1"/>
  <c r="AB108" i="12"/>
  <c r="K108" i="12"/>
  <c r="N108" i="12" s="1"/>
  <c r="AB107" i="12"/>
  <c r="K107" i="12"/>
  <c r="N107" i="12" s="1"/>
  <c r="AB106" i="12"/>
  <c r="N106" i="12"/>
  <c r="K106" i="12"/>
  <c r="AB105" i="12"/>
  <c r="N105" i="12"/>
  <c r="K105" i="12"/>
  <c r="AB104" i="12"/>
  <c r="K104" i="12"/>
  <c r="N104" i="12" s="1"/>
  <c r="AB103" i="12"/>
  <c r="K103" i="12"/>
  <c r="N103" i="12" s="1"/>
  <c r="AB102" i="12"/>
  <c r="N102" i="12"/>
  <c r="K102" i="12"/>
  <c r="AB101" i="12"/>
  <c r="K101" i="12"/>
  <c r="N101" i="12" s="1"/>
  <c r="AB100" i="12"/>
  <c r="K100" i="12"/>
  <c r="N100" i="12" s="1"/>
  <c r="AB99" i="12"/>
  <c r="K99" i="12"/>
  <c r="N99" i="12" s="1"/>
  <c r="AB98" i="12"/>
  <c r="N98" i="12"/>
  <c r="K98" i="12"/>
  <c r="AB97" i="12"/>
  <c r="N97" i="12"/>
  <c r="K97" i="12"/>
  <c r="AB96" i="12"/>
  <c r="K96" i="12"/>
  <c r="N96" i="12" s="1"/>
  <c r="AB95" i="12"/>
  <c r="K95" i="12"/>
  <c r="N95" i="12" s="1"/>
  <c r="AB94" i="12"/>
  <c r="N94" i="12"/>
  <c r="K94" i="12"/>
  <c r="AB93" i="12"/>
  <c r="K93" i="12"/>
  <c r="N93" i="12" s="1"/>
  <c r="AB92" i="12"/>
  <c r="K92" i="12"/>
  <c r="N92" i="12" s="1"/>
  <c r="AB91" i="12"/>
  <c r="K91" i="12"/>
  <c r="N91" i="12" s="1"/>
  <c r="AB90" i="12"/>
  <c r="N90" i="12"/>
  <c r="K90" i="12"/>
  <c r="AB89" i="12"/>
  <c r="N89" i="12"/>
  <c r="K89" i="12"/>
  <c r="AB88" i="12"/>
  <c r="K88" i="12"/>
  <c r="N88" i="12" s="1"/>
  <c r="AB87" i="12"/>
  <c r="K87" i="12"/>
  <c r="N87" i="12" s="1"/>
  <c r="AB86" i="12"/>
  <c r="N86" i="12"/>
  <c r="K86" i="12"/>
  <c r="AB85" i="12"/>
  <c r="K85" i="12"/>
  <c r="N85" i="12" s="1"/>
  <c r="AB84" i="12"/>
  <c r="K84" i="12"/>
  <c r="N84" i="12" s="1"/>
  <c r="AB83" i="12"/>
  <c r="K83" i="12"/>
  <c r="N83" i="12" s="1"/>
  <c r="AB82" i="12"/>
  <c r="N82" i="12"/>
  <c r="K82" i="12"/>
  <c r="AB81" i="12"/>
  <c r="N81" i="12"/>
  <c r="K81" i="12"/>
  <c r="AB80" i="12"/>
  <c r="K80" i="12"/>
  <c r="N80" i="12" s="1"/>
  <c r="AB79" i="12"/>
  <c r="K79" i="12"/>
  <c r="N79" i="12" s="1"/>
  <c r="AB78" i="12"/>
  <c r="N78" i="12"/>
  <c r="K78" i="12"/>
  <c r="AB77" i="12"/>
  <c r="K77" i="12"/>
  <c r="N77" i="12" s="1"/>
  <c r="AB76" i="12"/>
  <c r="K76" i="12"/>
  <c r="N76" i="12" s="1"/>
  <c r="AB75" i="12"/>
  <c r="K75" i="12"/>
  <c r="N75" i="12" s="1"/>
  <c r="AB74" i="12"/>
  <c r="N74" i="12"/>
  <c r="K74" i="12"/>
  <c r="AB73" i="12"/>
  <c r="N73" i="12"/>
  <c r="K73" i="12"/>
  <c r="AB72" i="12"/>
  <c r="K72" i="12"/>
  <c r="N72" i="12" s="1"/>
  <c r="AB71" i="12"/>
  <c r="K71" i="12"/>
  <c r="N71" i="12" s="1"/>
  <c r="AB70" i="12"/>
  <c r="N70" i="12"/>
  <c r="K70" i="12"/>
  <c r="AB69" i="12"/>
  <c r="K69" i="12"/>
  <c r="N69" i="12" s="1"/>
  <c r="AB68" i="12"/>
  <c r="K68" i="12"/>
  <c r="N68" i="12" s="1"/>
  <c r="AB67" i="12"/>
  <c r="K67" i="12"/>
  <c r="N67" i="12" s="1"/>
  <c r="AB66" i="12"/>
  <c r="N66" i="12"/>
  <c r="K66" i="12"/>
  <c r="AB65" i="12"/>
  <c r="N65" i="12"/>
  <c r="K65" i="12"/>
  <c r="AB64" i="12"/>
  <c r="K64" i="12"/>
  <c r="N64" i="12" s="1"/>
  <c r="AB63" i="12"/>
  <c r="K63" i="12"/>
  <c r="N63" i="12" s="1"/>
  <c r="AB62" i="12"/>
  <c r="N62" i="12"/>
  <c r="K62" i="12"/>
  <c r="AB61" i="12"/>
  <c r="K61" i="12"/>
  <c r="N61" i="12" s="1"/>
  <c r="AB60" i="12"/>
  <c r="K60" i="12"/>
  <c r="N60" i="12" s="1"/>
  <c r="AB59" i="12"/>
  <c r="K59" i="12"/>
  <c r="N59" i="12" s="1"/>
  <c r="AB58" i="12"/>
  <c r="N58" i="12"/>
  <c r="K58" i="12"/>
  <c r="AB57" i="12"/>
  <c r="N57" i="12"/>
  <c r="K57" i="12"/>
  <c r="K56" i="12"/>
  <c r="N56" i="12" s="1"/>
  <c r="AB55" i="12"/>
  <c r="N55" i="12"/>
  <c r="K55" i="12"/>
  <c r="AB54" i="12"/>
  <c r="N54" i="12"/>
  <c r="K54" i="12"/>
  <c r="AB53" i="12"/>
  <c r="K53" i="12"/>
  <c r="N53" i="12" s="1"/>
  <c r="AB52" i="12"/>
  <c r="K52" i="12"/>
  <c r="N52" i="12" s="1"/>
  <c r="AB51" i="12"/>
  <c r="N51" i="12"/>
  <c r="K51" i="12"/>
  <c r="AB50" i="12"/>
  <c r="K50" i="12"/>
  <c r="N50" i="12" s="1"/>
  <c r="AB49" i="12"/>
  <c r="K49" i="12"/>
  <c r="N49" i="12" s="1"/>
  <c r="AB48" i="12"/>
  <c r="K48" i="12"/>
  <c r="N48" i="12" s="1"/>
  <c r="AB47" i="12"/>
  <c r="N47" i="12"/>
  <c r="K47" i="12"/>
  <c r="AB46" i="12"/>
  <c r="N46" i="12"/>
  <c r="K46" i="12"/>
  <c r="AB45" i="12"/>
  <c r="K45" i="12"/>
  <c r="N45" i="12" s="1"/>
  <c r="AB44" i="12"/>
  <c r="K44" i="12"/>
  <c r="N44" i="12" s="1"/>
  <c r="AB43" i="12"/>
  <c r="N43" i="12"/>
  <c r="K43" i="12"/>
  <c r="AB42" i="12"/>
  <c r="K42" i="12"/>
  <c r="N42" i="12" s="1"/>
  <c r="AB41" i="12"/>
  <c r="K41" i="12"/>
  <c r="N41" i="12" s="1"/>
  <c r="AB40" i="12"/>
  <c r="K40" i="12"/>
  <c r="N40" i="12" s="1"/>
  <c r="AB39" i="12"/>
  <c r="N39" i="12"/>
  <c r="K39" i="12"/>
  <c r="AB38" i="12"/>
  <c r="N38" i="12"/>
  <c r="K38" i="12"/>
  <c r="AB37" i="12"/>
  <c r="K37" i="12"/>
  <c r="N37" i="12" s="1"/>
  <c r="AB36" i="12"/>
  <c r="K36" i="12"/>
  <c r="N36" i="12" s="1"/>
  <c r="AB35" i="12"/>
  <c r="N35" i="12"/>
  <c r="K35" i="12"/>
  <c r="AB34" i="12"/>
  <c r="K34" i="12"/>
  <c r="N34" i="12" s="1"/>
  <c r="AB33" i="12"/>
  <c r="K33" i="12"/>
  <c r="N33" i="12" s="1"/>
  <c r="AB32" i="12"/>
  <c r="K32" i="12"/>
  <c r="N32" i="12" s="1"/>
  <c r="AB31" i="12"/>
  <c r="N31" i="12"/>
  <c r="K31" i="12"/>
  <c r="AB30" i="12"/>
  <c r="N30" i="12"/>
  <c r="K30" i="12"/>
  <c r="AB29" i="12"/>
  <c r="K29" i="12"/>
  <c r="N29" i="12" s="1"/>
  <c r="AB28" i="12"/>
  <c r="K28" i="12"/>
  <c r="N28" i="12" s="1"/>
  <c r="AB27" i="12"/>
  <c r="N27" i="12"/>
  <c r="K27" i="12"/>
  <c r="AB26" i="12"/>
  <c r="K26" i="12"/>
  <c r="N26" i="12" s="1"/>
  <c r="AB25" i="12"/>
  <c r="K25" i="12"/>
  <c r="N25" i="12" s="1"/>
  <c r="AB24" i="12"/>
  <c r="K24" i="12"/>
  <c r="N24" i="12" s="1"/>
  <c r="AB23" i="12"/>
  <c r="N23" i="12"/>
  <c r="K23" i="12"/>
  <c r="AB22" i="12"/>
  <c r="N22" i="12"/>
  <c r="K22" i="12"/>
  <c r="AB21" i="12"/>
  <c r="K21" i="12"/>
  <c r="N21" i="12" s="1"/>
  <c r="AB20" i="12"/>
  <c r="K20" i="12"/>
  <c r="N20" i="12" s="1"/>
  <c r="AB19" i="12"/>
  <c r="N19" i="12"/>
  <c r="K19" i="12"/>
  <c r="AB18" i="12"/>
  <c r="K18" i="12"/>
  <c r="N18" i="12" s="1"/>
  <c r="AB17" i="12"/>
  <c r="K17" i="12"/>
  <c r="N17" i="12" s="1"/>
  <c r="AB16" i="12"/>
  <c r="K16" i="12"/>
  <c r="N16" i="12" s="1"/>
  <c r="AB15" i="12"/>
  <c r="N15" i="12"/>
  <c r="K15" i="12"/>
  <c r="AB14" i="12"/>
  <c r="N14" i="12"/>
  <c r="K14" i="12"/>
  <c r="AB13" i="12"/>
  <c r="K13" i="12"/>
  <c r="N13" i="12" s="1"/>
  <c r="AB12" i="12"/>
  <c r="K12" i="12"/>
  <c r="N12" i="12" s="1"/>
  <c r="AB11" i="12"/>
  <c r="N11" i="12"/>
  <c r="K11" i="12"/>
  <c r="AB10" i="12"/>
  <c r="K10" i="12"/>
  <c r="N10" i="12" s="1"/>
  <c r="AB9" i="12"/>
  <c r="K9" i="12"/>
  <c r="N9" i="12" s="1"/>
  <c r="AB8" i="12"/>
  <c r="K8" i="12"/>
  <c r="N8" i="12" s="1"/>
  <c r="AB7" i="12"/>
  <c r="N7" i="12"/>
  <c r="K7" i="12"/>
  <c r="AB6" i="12"/>
  <c r="N6" i="12"/>
  <c r="K6" i="12"/>
  <c r="AB5" i="12"/>
  <c r="K5" i="12"/>
  <c r="N5" i="12" s="1"/>
  <c r="V128" i="11"/>
  <c r="V127" i="11"/>
  <c r="V126" i="11"/>
  <c r="V125" i="11"/>
  <c r="V124" i="11"/>
  <c r="V123" i="11"/>
  <c r="V122" i="11"/>
  <c r="V121" i="11"/>
  <c r="V120" i="11"/>
  <c r="V119" i="11"/>
  <c r="V118" i="11"/>
  <c r="V117" i="11"/>
  <c r="V116" i="11"/>
  <c r="V115" i="11"/>
  <c r="V114" i="11"/>
  <c r="V113" i="11"/>
  <c r="V112" i="11"/>
  <c r="V111" i="11"/>
  <c r="V110" i="11"/>
  <c r="V109" i="11"/>
  <c r="V108" i="11"/>
  <c r="V107" i="11"/>
  <c r="V106" i="11"/>
  <c r="V105" i="11"/>
  <c r="V104" i="11"/>
  <c r="V103" i="11"/>
  <c r="V102" i="11"/>
  <c r="V101" i="11"/>
  <c r="V100" i="11"/>
  <c r="V99" i="11"/>
  <c r="V98" i="11"/>
  <c r="V97" i="11"/>
  <c r="V96" i="11"/>
  <c r="V95" i="11"/>
  <c r="V94" i="11"/>
  <c r="V93" i="11"/>
  <c r="V92" i="11"/>
  <c r="V91" i="11"/>
  <c r="V90" i="11"/>
  <c r="V89" i="11"/>
  <c r="V88" i="11"/>
  <c r="V87" i="11"/>
  <c r="V86" i="11"/>
  <c r="V85" i="11"/>
  <c r="V84" i="11"/>
  <c r="V83" i="11"/>
  <c r="V82" i="11"/>
  <c r="V81" i="11"/>
  <c r="V80" i="11"/>
  <c r="V79" i="11"/>
  <c r="V78" i="11"/>
  <c r="V77" i="11"/>
  <c r="V76" i="11"/>
  <c r="V75" i="11"/>
  <c r="V71" i="11"/>
  <c r="V70" i="11"/>
  <c r="V69" i="11"/>
  <c r="V68" i="11"/>
  <c r="V67" i="11"/>
  <c r="V66" i="11"/>
  <c r="V65" i="11"/>
  <c r="V64" i="11"/>
  <c r="V63" i="11"/>
  <c r="V62" i="11"/>
  <c r="V61" i="11"/>
  <c r="V60" i="11"/>
  <c r="V56" i="11"/>
  <c r="V55" i="11"/>
  <c r="V54" i="11"/>
  <c r="V53" i="11"/>
  <c r="V52" i="11"/>
  <c r="V51" i="11"/>
  <c r="V50" i="11"/>
  <c r="V49" i="11"/>
  <c r="V48" i="11"/>
  <c r="V47" i="11"/>
  <c r="V46" i="11"/>
  <c r="V45" i="11"/>
  <c r="V44" i="11"/>
  <c r="V43" i="11"/>
  <c r="V42" i="11"/>
  <c r="V41" i="11"/>
  <c r="V40" i="11"/>
  <c r="V39" i="11"/>
  <c r="V38" i="11"/>
  <c r="V37" i="11"/>
  <c r="V36" i="11"/>
  <c r="V35" i="11"/>
  <c r="V34" i="11"/>
  <c r="V33" i="11"/>
  <c r="V32" i="11"/>
  <c r="V31" i="11"/>
  <c r="V27" i="11"/>
  <c r="V26" i="11"/>
  <c r="V25" i="11"/>
  <c r="V24" i="11"/>
  <c r="V23" i="11"/>
  <c r="V22" i="11"/>
  <c r="V21" i="11"/>
  <c r="V20" i="11"/>
  <c r="V19" i="11"/>
  <c r="V18" i="11"/>
  <c r="V17" i="11"/>
  <c r="V16" i="11"/>
  <c r="V15" i="11"/>
  <c r="V14" i="11"/>
  <c r="V13" i="11"/>
  <c r="V12" i="11"/>
  <c r="V11" i="11"/>
  <c r="V10" i="11"/>
  <c r="V9" i="11"/>
  <c r="V8" i="11"/>
  <c r="V7" i="11"/>
  <c r="V6" i="11"/>
  <c r="V5" i="11"/>
  <c r="Z300" i="9"/>
  <c r="L300" i="9"/>
  <c r="Z299" i="9"/>
  <c r="L299" i="9"/>
  <c r="Z298" i="9"/>
  <c r="L298" i="9"/>
  <c r="Z297" i="9"/>
  <c r="L297" i="9"/>
  <c r="Z296" i="9"/>
  <c r="L296" i="9"/>
  <c r="Z295" i="9"/>
  <c r="L295" i="9"/>
  <c r="Z294" i="9"/>
  <c r="L294" i="9"/>
  <c r="Z293" i="9"/>
  <c r="L293" i="9"/>
  <c r="Z292" i="9"/>
  <c r="L292" i="9"/>
  <c r="Z291" i="9"/>
  <c r="L291" i="9"/>
  <c r="Z290" i="9"/>
  <c r="L290" i="9"/>
  <c r="Z289" i="9"/>
  <c r="L289" i="9"/>
  <c r="Z288" i="9"/>
  <c r="L288" i="9"/>
  <c r="Z287" i="9"/>
  <c r="L287" i="9"/>
  <c r="Z286" i="9"/>
  <c r="L286" i="9"/>
  <c r="Z285" i="9"/>
  <c r="L285" i="9"/>
  <c r="Z284" i="9"/>
  <c r="L284" i="9"/>
  <c r="Z283" i="9"/>
  <c r="L283" i="9"/>
  <c r="Z282" i="9"/>
  <c r="L282" i="9"/>
  <c r="Z281" i="9"/>
  <c r="L281" i="9"/>
  <c r="Z280" i="9"/>
  <c r="L280" i="9"/>
  <c r="Z279" i="9"/>
  <c r="L279" i="9"/>
  <c r="Z278" i="9"/>
  <c r="L278" i="9"/>
  <c r="Z277" i="9"/>
  <c r="L277" i="9"/>
  <c r="Z276" i="9"/>
  <c r="L276" i="9"/>
  <c r="Z275" i="9"/>
  <c r="L275" i="9"/>
  <c r="Z274" i="9"/>
  <c r="L274" i="9"/>
  <c r="Z273" i="9"/>
  <c r="L273" i="9"/>
  <c r="Z272" i="9"/>
  <c r="L272" i="9"/>
  <c r="Z271" i="9"/>
  <c r="L271" i="9"/>
  <c r="Z270" i="9"/>
  <c r="L270" i="9"/>
  <c r="Z269" i="9"/>
  <c r="L269" i="9"/>
  <c r="Z268" i="9"/>
  <c r="L268" i="9"/>
  <c r="Z267" i="9"/>
  <c r="L267" i="9"/>
  <c r="Z266" i="9"/>
  <c r="L266" i="9"/>
  <c r="Z265" i="9"/>
  <c r="L265" i="9"/>
  <c r="Z264" i="9"/>
  <c r="L264" i="9"/>
  <c r="Z263" i="9"/>
  <c r="L263" i="9"/>
  <c r="Z262" i="9"/>
  <c r="L262" i="9"/>
  <c r="Z261" i="9"/>
  <c r="L261" i="9"/>
  <c r="Z260" i="9"/>
  <c r="L260" i="9"/>
  <c r="Z259" i="9"/>
  <c r="L259" i="9"/>
  <c r="Z258" i="9"/>
  <c r="L258" i="9"/>
  <c r="Z257" i="9"/>
  <c r="L257" i="9"/>
  <c r="Z256" i="9"/>
  <c r="L256" i="9"/>
  <c r="Z255" i="9"/>
  <c r="L255" i="9"/>
  <c r="Z254" i="9"/>
  <c r="L254" i="9"/>
  <c r="Z253" i="9"/>
  <c r="L253" i="9"/>
  <c r="Z252" i="9"/>
  <c r="L252" i="9"/>
  <c r="Z251" i="9"/>
  <c r="L251" i="9"/>
  <c r="Z250" i="9"/>
  <c r="L250" i="9"/>
  <c r="Z249" i="9"/>
  <c r="L249" i="9"/>
  <c r="Z248" i="9"/>
  <c r="L248" i="9"/>
  <c r="Z247" i="9"/>
  <c r="L247" i="9"/>
  <c r="Z246" i="9"/>
  <c r="L246" i="9"/>
  <c r="Z245" i="9"/>
  <c r="L245" i="9"/>
  <c r="Z244" i="9"/>
  <c r="L244" i="9"/>
  <c r="Z243" i="9"/>
  <c r="L243" i="9"/>
  <c r="Z242" i="9"/>
  <c r="L242" i="9"/>
  <c r="Z241" i="9"/>
  <c r="L241" i="9"/>
  <c r="Z240" i="9"/>
  <c r="L240" i="9"/>
  <c r="Z239" i="9"/>
  <c r="L239" i="9"/>
  <c r="Z238" i="9"/>
  <c r="L238" i="9"/>
  <c r="Z237" i="9"/>
  <c r="L237" i="9"/>
  <c r="Z236" i="9"/>
  <c r="L236" i="9"/>
  <c r="Z235" i="9"/>
  <c r="L235" i="9"/>
  <c r="Z234" i="9"/>
  <c r="L234" i="9"/>
  <c r="Z233" i="9"/>
  <c r="L233" i="9"/>
  <c r="Z232" i="9"/>
  <c r="L232" i="9"/>
  <c r="Z231" i="9"/>
  <c r="L231" i="9"/>
  <c r="Z230" i="9"/>
  <c r="L230" i="9"/>
  <c r="Z229" i="9"/>
  <c r="L229" i="9"/>
  <c r="Z228" i="9"/>
  <c r="L228" i="9"/>
  <c r="Z227" i="9"/>
  <c r="L227" i="9"/>
  <c r="Z226" i="9"/>
  <c r="L226" i="9"/>
  <c r="Z225" i="9"/>
  <c r="L225" i="9"/>
  <c r="Z224" i="9"/>
  <c r="L224" i="9"/>
  <c r="Z223" i="9"/>
  <c r="L223" i="9"/>
  <c r="Z222" i="9"/>
  <c r="L222" i="9"/>
  <c r="Z221" i="9"/>
  <c r="L221" i="9"/>
  <c r="Z220" i="9"/>
  <c r="L220" i="9"/>
  <c r="Z219" i="9"/>
  <c r="L219" i="9"/>
  <c r="Z218" i="9"/>
  <c r="L218" i="9"/>
  <c r="Z217" i="9"/>
  <c r="L217" i="9"/>
  <c r="Z216" i="9"/>
  <c r="L216" i="9"/>
  <c r="Z215" i="9"/>
  <c r="L215" i="9"/>
  <c r="Z214" i="9"/>
  <c r="L214" i="9"/>
  <c r="Z213" i="9"/>
  <c r="L213" i="9"/>
  <c r="Z212" i="9"/>
  <c r="L212" i="9"/>
  <c r="Z211" i="9"/>
  <c r="L211" i="9"/>
  <c r="Z210" i="9"/>
  <c r="L210" i="9"/>
  <c r="Z209" i="9"/>
  <c r="L209" i="9"/>
  <c r="Z208" i="9"/>
  <c r="L208" i="9"/>
  <c r="Z207" i="9"/>
  <c r="L207" i="9"/>
  <c r="Z206" i="9"/>
  <c r="L206" i="9"/>
  <c r="Z205" i="9"/>
  <c r="L205" i="9"/>
  <c r="Z204" i="9"/>
  <c r="L204" i="9"/>
  <c r="Z203" i="9"/>
  <c r="L203" i="9"/>
  <c r="Z202" i="9"/>
  <c r="L202" i="9"/>
  <c r="Z201" i="9"/>
  <c r="L201" i="9"/>
  <c r="Z200" i="9"/>
  <c r="L200" i="9"/>
  <c r="Z199" i="9"/>
  <c r="L199" i="9"/>
  <c r="Z198" i="9"/>
  <c r="L198" i="9"/>
  <c r="Z197" i="9"/>
  <c r="L197" i="9"/>
  <c r="Z196" i="9"/>
  <c r="L196" i="9"/>
  <c r="Z195" i="9"/>
  <c r="L195" i="9"/>
  <c r="Z194" i="9"/>
  <c r="L194" i="9"/>
  <c r="Z193" i="9"/>
  <c r="L193" i="9"/>
  <c r="Z192" i="9"/>
  <c r="L192" i="9"/>
  <c r="Z191" i="9"/>
  <c r="L191" i="9"/>
  <c r="Z190" i="9"/>
  <c r="L190" i="9"/>
  <c r="Z189" i="9"/>
  <c r="L189" i="9"/>
  <c r="Z188" i="9"/>
  <c r="L188" i="9"/>
  <c r="Z187" i="9"/>
  <c r="L187" i="9"/>
  <c r="Z186" i="9"/>
  <c r="L186" i="9"/>
  <c r="Z185" i="9"/>
  <c r="L185" i="9"/>
  <c r="Z184" i="9"/>
  <c r="L184" i="9"/>
  <c r="Z183" i="9"/>
  <c r="L183" i="9"/>
  <c r="Z182" i="9"/>
  <c r="L182" i="9"/>
  <c r="Z181" i="9"/>
  <c r="L181" i="9"/>
  <c r="Z180" i="9"/>
  <c r="L180" i="9"/>
  <c r="Z179" i="9"/>
  <c r="L179" i="9"/>
  <c r="Z178" i="9"/>
  <c r="L178" i="9"/>
  <c r="Z177" i="9"/>
  <c r="L177" i="9"/>
  <c r="Z176" i="9"/>
  <c r="L176" i="9"/>
  <c r="Z175" i="9"/>
  <c r="L175" i="9"/>
  <c r="Z174" i="9"/>
  <c r="L174" i="9"/>
  <c r="Z173" i="9"/>
  <c r="L173" i="9"/>
  <c r="Z172" i="9"/>
  <c r="L172" i="9"/>
  <c r="Z171" i="9"/>
  <c r="L171" i="9"/>
  <c r="Z170" i="9"/>
  <c r="L170" i="9"/>
  <c r="Z169" i="9"/>
  <c r="L169" i="9"/>
  <c r="Z168" i="9"/>
  <c r="L168" i="9"/>
  <c r="Z167" i="9"/>
  <c r="L167" i="9"/>
  <c r="Z166" i="9"/>
  <c r="L166" i="9"/>
  <c r="Z165" i="9"/>
  <c r="L165" i="9"/>
  <c r="Z164" i="9"/>
  <c r="L164" i="9"/>
  <c r="Z163" i="9"/>
  <c r="L163" i="9"/>
  <c r="Z162" i="9"/>
  <c r="L162" i="9"/>
  <c r="Z161" i="9"/>
  <c r="L161" i="9"/>
  <c r="Z160" i="9"/>
  <c r="L160" i="9"/>
  <c r="Z159" i="9"/>
  <c r="L159" i="9"/>
  <c r="Z158" i="9"/>
  <c r="L158" i="9"/>
  <c r="Z157" i="9"/>
  <c r="L157" i="9"/>
  <c r="Z156" i="9"/>
  <c r="L156" i="9"/>
  <c r="Z155" i="9"/>
  <c r="L155" i="9"/>
  <c r="Z154" i="9"/>
  <c r="L154" i="9"/>
  <c r="Z153" i="9"/>
  <c r="L153" i="9"/>
  <c r="Z152" i="9"/>
  <c r="L152" i="9"/>
  <c r="Z151" i="9"/>
  <c r="L151" i="9"/>
  <c r="Z150" i="9"/>
  <c r="L150" i="9"/>
  <c r="Z149" i="9"/>
  <c r="L149" i="9"/>
  <c r="Z148" i="9"/>
  <c r="L148" i="9"/>
  <c r="Z147" i="9"/>
  <c r="L147" i="9"/>
  <c r="Z146" i="9"/>
  <c r="L146" i="9"/>
  <c r="Z145" i="9"/>
  <c r="L145" i="9"/>
  <c r="Z144" i="9"/>
  <c r="L144" i="9"/>
  <c r="Z143" i="9"/>
  <c r="L143" i="9"/>
  <c r="Z142" i="9"/>
  <c r="L142" i="9"/>
  <c r="Z141" i="9"/>
  <c r="L141" i="9"/>
  <c r="Z140" i="9"/>
  <c r="L140" i="9"/>
  <c r="Z139" i="9"/>
  <c r="L139" i="9"/>
  <c r="Z138" i="9"/>
  <c r="L138" i="9"/>
  <c r="Z137" i="9"/>
  <c r="L137" i="9"/>
  <c r="Z136" i="9"/>
  <c r="L136" i="9"/>
  <c r="Z135" i="9"/>
  <c r="L135" i="9"/>
  <c r="Z134" i="9"/>
  <c r="L134" i="9"/>
  <c r="Z133" i="9"/>
  <c r="L133" i="9"/>
  <c r="Z132" i="9"/>
  <c r="L132" i="9"/>
  <c r="Z131" i="9"/>
  <c r="L131" i="9"/>
  <c r="Z130" i="9"/>
  <c r="L130" i="9"/>
  <c r="Z129" i="9"/>
  <c r="L129" i="9"/>
  <c r="Z128" i="9"/>
  <c r="L128" i="9"/>
  <c r="Z127" i="9"/>
  <c r="L127" i="9"/>
  <c r="Z126" i="9"/>
  <c r="L126" i="9"/>
  <c r="Z125" i="9"/>
  <c r="L125" i="9"/>
  <c r="Z124" i="9"/>
  <c r="L124" i="9"/>
  <c r="Z123" i="9"/>
  <c r="L123" i="9"/>
  <c r="Z122" i="9"/>
  <c r="L122" i="9"/>
  <c r="Z121" i="9"/>
  <c r="L121" i="9"/>
  <c r="Z120" i="9"/>
  <c r="L120" i="9"/>
  <c r="Z119" i="9"/>
  <c r="L119" i="9"/>
  <c r="Z118" i="9"/>
  <c r="L118" i="9"/>
  <c r="Z117" i="9"/>
  <c r="L117" i="9"/>
  <c r="Z116" i="9"/>
  <c r="L116" i="9"/>
  <c r="Z115" i="9"/>
  <c r="L115" i="9"/>
  <c r="Z114" i="9"/>
  <c r="L114" i="9"/>
  <c r="Z113" i="9"/>
  <c r="L113" i="9"/>
  <c r="Z112" i="9"/>
  <c r="L112" i="9"/>
  <c r="Z111" i="9"/>
  <c r="L111" i="9"/>
  <c r="Z110" i="9"/>
  <c r="L110" i="9"/>
  <c r="Z109" i="9"/>
  <c r="L109" i="9"/>
  <c r="Z108" i="9"/>
  <c r="L108" i="9"/>
  <c r="Z107" i="9"/>
  <c r="L107" i="9"/>
  <c r="Z106" i="9"/>
  <c r="L106" i="9"/>
  <c r="Z105" i="9"/>
  <c r="L105" i="9"/>
  <c r="Z104" i="9"/>
  <c r="L104" i="9"/>
  <c r="Z103" i="9"/>
  <c r="L103" i="9"/>
  <c r="Z102" i="9"/>
  <c r="L102" i="9"/>
  <c r="Z101" i="9"/>
  <c r="L101" i="9"/>
  <c r="Z100" i="9"/>
  <c r="L100" i="9"/>
  <c r="Z99" i="9"/>
  <c r="L99" i="9"/>
  <c r="Z98" i="9"/>
  <c r="L98" i="9"/>
  <c r="Z97" i="9"/>
  <c r="L97" i="9"/>
  <c r="Z96" i="9"/>
  <c r="L96" i="9"/>
  <c r="Z95" i="9"/>
  <c r="L95" i="9"/>
  <c r="Z94" i="9"/>
  <c r="L94" i="9"/>
  <c r="Z93" i="9"/>
  <c r="L93" i="9"/>
  <c r="Z92" i="9"/>
  <c r="L92" i="9"/>
  <c r="Z91" i="9"/>
  <c r="L91" i="9"/>
  <c r="Z90" i="9"/>
  <c r="L90" i="9"/>
  <c r="Z89" i="9"/>
  <c r="L89" i="9"/>
  <c r="Z88" i="9"/>
  <c r="L88" i="9"/>
  <c r="Z87" i="9"/>
  <c r="L87" i="9"/>
  <c r="Z86" i="9"/>
  <c r="L86" i="9"/>
  <c r="Z85" i="9"/>
  <c r="L85" i="9"/>
  <c r="Z84" i="9"/>
  <c r="L84" i="9"/>
  <c r="Z83" i="9"/>
  <c r="L83" i="9"/>
  <c r="Z82" i="9"/>
  <c r="L82" i="9"/>
  <c r="Z81" i="9"/>
  <c r="L81" i="9"/>
  <c r="Z80" i="9"/>
  <c r="L80" i="9"/>
  <c r="Z79" i="9"/>
  <c r="L79" i="9"/>
  <c r="Z78" i="9"/>
  <c r="L78" i="9"/>
  <c r="Z77" i="9"/>
  <c r="L77" i="9"/>
  <c r="Z76" i="9"/>
  <c r="L76" i="9"/>
  <c r="Z75" i="9"/>
  <c r="L75" i="9"/>
  <c r="Z74" i="9"/>
  <c r="L74" i="9"/>
  <c r="Z73" i="9"/>
  <c r="L73" i="9"/>
  <c r="Z72" i="9"/>
  <c r="L72" i="9"/>
  <c r="Z71" i="9"/>
  <c r="L71" i="9"/>
  <c r="Z70" i="9"/>
  <c r="L70" i="9"/>
  <c r="Z69" i="9"/>
  <c r="L69" i="9"/>
  <c r="Z68" i="9"/>
  <c r="L68" i="9"/>
  <c r="Z67" i="9"/>
  <c r="L67" i="9"/>
  <c r="Z66" i="9"/>
  <c r="L66" i="9"/>
  <c r="Z65" i="9"/>
  <c r="L65" i="9"/>
  <c r="Z64" i="9"/>
  <c r="L64" i="9"/>
  <c r="Z63" i="9"/>
  <c r="L63" i="9"/>
  <c r="Z62" i="9"/>
  <c r="L62" i="9"/>
  <c r="Z61" i="9"/>
  <c r="L61" i="9"/>
  <c r="Z60" i="9"/>
  <c r="L60" i="9"/>
  <c r="Z59" i="9"/>
  <c r="L59" i="9"/>
  <c r="Z58" i="9"/>
  <c r="L58" i="9"/>
  <c r="Z57" i="9"/>
  <c r="L57" i="9"/>
  <c r="Z56" i="9"/>
  <c r="L56" i="9"/>
  <c r="Z55" i="9"/>
  <c r="L55" i="9"/>
  <c r="Z54" i="9"/>
  <c r="L54" i="9"/>
  <c r="Z53" i="9"/>
  <c r="L53" i="9"/>
  <c r="Z52" i="9"/>
  <c r="L52" i="9"/>
  <c r="Z51" i="9"/>
  <c r="L51" i="9"/>
  <c r="Z50" i="9"/>
  <c r="L50" i="9"/>
  <c r="Z49" i="9"/>
  <c r="L49" i="9"/>
  <c r="Z48" i="9"/>
  <c r="L48" i="9"/>
  <c r="Z47" i="9"/>
  <c r="L47" i="9"/>
  <c r="Z46" i="9"/>
  <c r="L46" i="9"/>
  <c r="Z45" i="9"/>
  <c r="L45" i="9"/>
  <c r="Z44" i="9"/>
  <c r="L44" i="9"/>
  <c r="Z43" i="9"/>
  <c r="L43" i="9"/>
  <c r="Z42" i="9"/>
  <c r="L42" i="9"/>
  <c r="Z41" i="9"/>
  <c r="L41" i="9"/>
  <c r="Z40" i="9"/>
  <c r="L40" i="9"/>
  <c r="Z39" i="9"/>
  <c r="L39" i="9"/>
  <c r="Z38" i="9"/>
  <c r="L38" i="9"/>
  <c r="Z37" i="9"/>
  <c r="L37" i="9"/>
  <c r="Z36" i="9"/>
  <c r="L36" i="9"/>
  <c r="Z35" i="9"/>
  <c r="L35" i="9"/>
  <c r="Z34" i="9"/>
  <c r="L34" i="9"/>
  <c r="Z33" i="9"/>
  <c r="L33" i="9"/>
  <c r="Z32" i="9"/>
  <c r="L32" i="9"/>
  <c r="Z31" i="9"/>
  <c r="L31" i="9"/>
  <c r="Z30" i="9"/>
  <c r="L30" i="9"/>
  <c r="Z29" i="9"/>
  <c r="L29" i="9"/>
  <c r="Z28" i="9"/>
  <c r="L28" i="9"/>
  <c r="Z27" i="9"/>
  <c r="L27" i="9"/>
  <c r="Z26" i="9"/>
  <c r="L26" i="9"/>
  <c r="Z25" i="9"/>
  <c r="L25" i="9"/>
  <c r="Z24" i="9"/>
  <c r="L24" i="9"/>
  <c r="Z23" i="9"/>
  <c r="L23" i="9"/>
  <c r="Z22" i="9"/>
  <c r="L22" i="9"/>
  <c r="Z21" i="9"/>
  <c r="L21" i="9"/>
  <c r="Z20" i="9"/>
  <c r="L20" i="9"/>
  <c r="Z19" i="9"/>
  <c r="L19" i="9"/>
  <c r="Z18" i="9"/>
  <c r="L18" i="9"/>
  <c r="Z17" i="9"/>
  <c r="L17" i="9"/>
  <c r="Z16" i="9"/>
  <c r="L16" i="9"/>
  <c r="Z15" i="9"/>
  <c r="L15" i="9"/>
  <c r="Z14" i="9"/>
  <c r="L14" i="9"/>
  <c r="Z13" i="9"/>
  <c r="L13" i="9"/>
  <c r="Z12" i="9"/>
  <c r="L12" i="9"/>
  <c r="Z11" i="9"/>
  <c r="L11" i="9"/>
  <c r="Z10" i="9"/>
  <c r="L10" i="9"/>
  <c r="Z9" i="9"/>
  <c r="L9" i="9"/>
  <c r="Z8" i="9"/>
  <c r="L8" i="9"/>
  <c r="Z7" i="9"/>
  <c r="L7" i="9"/>
  <c r="Z6" i="9"/>
  <c r="L6" i="9"/>
  <c r="Z5" i="9"/>
  <c r="L5" i="9"/>
  <c r="J417" i="7" l="1"/>
  <c r="I417" i="7"/>
  <c r="H417" i="7"/>
  <c r="G417" i="7"/>
  <c r="F417" i="7"/>
  <c r="E417" i="7"/>
  <c r="N416" i="7"/>
  <c r="N415" i="7"/>
  <c r="N417" i="7" s="1"/>
  <c r="J413" i="7"/>
  <c r="I413" i="7"/>
  <c r="H413" i="7"/>
  <c r="G413" i="7"/>
  <c r="F413" i="7"/>
  <c r="E413" i="7"/>
  <c r="N412" i="7"/>
  <c r="N411" i="7"/>
  <c r="N413" i="7" s="1"/>
  <c r="J409" i="7"/>
  <c r="I409" i="7"/>
  <c r="H409" i="7"/>
  <c r="G409" i="7"/>
  <c r="F409" i="7"/>
  <c r="E409" i="7"/>
  <c r="N408" i="7"/>
  <c r="N409" i="7" s="1"/>
  <c r="J406" i="7"/>
  <c r="I406" i="7"/>
  <c r="H406" i="7"/>
  <c r="G406" i="7"/>
  <c r="F406" i="7"/>
  <c r="E406" i="7"/>
  <c r="N405" i="7"/>
  <c r="N404" i="7"/>
  <c r="N403" i="7"/>
  <c r="N402" i="7"/>
  <c r="N401" i="7"/>
  <c r="N400" i="7"/>
  <c r="N406" i="7" s="1"/>
  <c r="J398" i="7"/>
  <c r="I398" i="7"/>
  <c r="H398" i="7"/>
  <c r="G398" i="7"/>
  <c r="F398" i="7"/>
  <c r="E398" i="7"/>
  <c r="I391" i="7"/>
  <c r="H391" i="7"/>
  <c r="G391" i="7"/>
  <c r="F391" i="7"/>
  <c r="E391" i="7"/>
  <c r="N390" i="7"/>
  <c r="N389" i="7"/>
  <c r="N391" i="7" s="1"/>
  <c r="I387" i="7"/>
  <c r="H387" i="7"/>
  <c r="G387" i="7"/>
  <c r="F387" i="7"/>
  <c r="E387" i="7"/>
  <c r="N386" i="7"/>
  <c r="N385" i="7"/>
  <c r="N387" i="7" s="1"/>
  <c r="H383" i="7"/>
  <c r="G383" i="7"/>
  <c r="F383" i="7"/>
  <c r="E383" i="7"/>
  <c r="I382" i="7"/>
  <c r="N382" i="7" s="1"/>
  <c r="N383" i="7" s="1"/>
  <c r="I380" i="7"/>
  <c r="H380" i="7"/>
  <c r="G380" i="7"/>
  <c r="F380" i="7"/>
  <c r="E380" i="7"/>
  <c r="N379" i="7"/>
  <c r="N378" i="7"/>
  <c r="N377" i="7"/>
  <c r="N376" i="7"/>
  <c r="N375" i="7"/>
  <c r="N374" i="7"/>
  <c r="N380" i="7" s="1"/>
  <c r="I372" i="7"/>
  <c r="H372" i="7"/>
  <c r="G372" i="7"/>
  <c r="F372" i="7"/>
  <c r="E372" i="7"/>
  <c r="L365" i="7"/>
  <c r="K365" i="7"/>
  <c r="J365" i="7"/>
  <c r="I365" i="7"/>
  <c r="H365" i="7"/>
  <c r="G365" i="7"/>
  <c r="F365" i="7"/>
  <c r="E365" i="7"/>
  <c r="N364" i="7"/>
  <c r="N365" i="7" s="1"/>
  <c r="N363" i="7"/>
  <c r="N361" i="7"/>
  <c r="L361" i="7"/>
  <c r="K361" i="7"/>
  <c r="J361" i="7"/>
  <c r="I361" i="7"/>
  <c r="H361" i="7"/>
  <c r="G361" i="7"/>
  <c r="F361" i="7"/>
  <c r="E361" i="7"/>
  <c r="N360" i="7"/>
  <c r="N359" i="7"/>
  <c r="L357" i="7"/>
  <c r="K357" i="7"/>
  <c r="J357" i="7"/>
  <c r="I357" i="7"/>
  <c r="H357" i="7"/>
  <c r="G357" i="7"/>
  <c r="F357" i="7"/>
  <c r="E357" i="7"/>
  <c r="N356" i="7"/>
  <c r="N357" i="7" s="1"/>
  <c r="L354" i="7"/>
  <c r="K354" i="7"/>
  <c r="J354" i="7"/>
  <c r="I354" i="7"/>
  <c r="H354" i="7"/>
  <c r="G354" i="7"/>
  <c r="F354" i="7"/>
  <c r="E354" i="7"/>
  <c r="N353" i="7"/>
  <c r="N352" i="7"/>
  <c r="N351" i="7"/>
  <c r="N350" i="7"/>
  <c r="N349" i="7"/>
  <c r="N348" i="7"/>
  <c r="N354" i="7" s="1"/>
  <c r="L346" i="7"/>
  <c r="K346" i="7"/>
  <c r="J346" i="7"/>
  <c r="I346" i="7"/>
  <c r="H346" i="7"/>
  <c r="G346" i="7"/>
  <c r="F346" i="7"/>
  <c r="E346" i="7"/>
  <c r="N339" i="7"/>
  <c r="I339" i="7"/>
  <c r="H339" i="7"/>
  <c r="G339" i="7"/>
  <c r="F339" i="7"/>
  <c r="E339" i="7"/>
  <c r="N338" i="7"/>
  <c r="N337" i="7"/>
  <c r="N335" i="7"/>
  <c r="I335" i="7"/>
  <c r="H335" i="7"/>
  <c r="G335" i="7"/>
  <c r="F335" i="7"/>
  <c r="E335" i="7"/>
  <c r="N334" i="7"/>
  <c r="N333" i="7"/>
  <c r="N331" i="7"/>
  <c r="I331" i="7"/>
  <c r="H331" i="7"/>
  <c r="G331" i="7"/>
  <c r="F331" i="7"/>
  <c r="E331" i="7"/>
  <c r="N330" i="7"/>
  <c r="I328" i="7"/>
  <c r="H328" i="7"/>
  <c r="G328" i="7"/>
  <c r="F328" i="7"/>
  <c r="E328" i="7"/>
  <c r="N327" i="7"/>
  <c r="N326" i="7"/>
  <c r="N325" i="7"/>
  <c r="N324" i="7"/>
  <c r="N323" i="7"/>
  <c r="N322" i="7"/>
  <c r="N328" i="7" s="1"/>
  <c r="I320" i="7"/>
  <c r="H320" i="7"/>
  <c r="G320" i="7"/>
  <c r="F320" i="7"/>
  <c r="E320" i="7"/>
  <c r="N313" i="7"/>
  <c r="L313" i="7"/>
  <c r="K313" i="7"/>
  <c r="J313" i="7"/>
  <c r="I313" i="7"/>
  <c r="H313" i="7"/>
  <c r="G313" i="7"/>
  <c r="F313" i="7"/>
  <c r="E313" i="7"/>
  <c r="N312" i="7"/>
  <c r="N311" i="7"/>
  <c r="L309" i="7"/>
  <c r="K309" i="7"/>
  <c r="J309" i="7"/>
  <c r="I309" i="7"/>
  <c r="H309" i="7"/>
  <c r="G309" i="7"/>
  <c r="F309" i="7"/>
  <c r="E309" i="7"/>
  <c r="N308" i="7"/>
  <c r="N309" i="7" s="1"/>
  <c r="N307" i="7"/>
  <c r="L305" i="7"/>
  <c r="K305" i="7"/>
  <c r="J305" i="7"/>
  <c r="H305" i="7"/>
  <c r="G305" i="7"/>
  <c r="F305" i="7"/>
  <c r="E305" i="7"/>
  <c r="I304" i="7"/>
  <c r="N304" i="7" s="1"/>
  <c r="N305" i="7" s="1"/>
  <c r="L302" i="7"/>
  <c r="K302" i="7"/>
  <c r="J302" i="7"/>
  <c r="I302" i="7"/>
  <c r="H302" i="7"/>
  <c r="G302" i="7"/>
  <c r="F302" i="7"/>
  <c r="E302" i="7"/>
  <c r="N301" i="7"/>
  <c r="N300" i="7"/>
  <c r="N299" i="7"/>
  <c r="N298" i="7"/>
  <c r="N297" i="7"/>
  <c r="N296" i="7"/>
  <c r="N302" i="7" s="1"/>
  <c r="L294" i="7"/>
  <c r="K294" i="7"/>
  <c r="J294" i="7"/>
  <c r="I294" i="7"/>
  <c r="H294" i="7"/>
  <c r="G294" i="7"/>
  <c r="F294" i="7"/>
  <c r="E294" i="7"/>
  <c r="J287" i="7"/>
  <c r="I287" i="7"/>
  <c r="H287" i="7"/>
  <c r="G287" i="7"/>
  <c r="F287" i="7"/>
  <c r="E287" i="7"/>
  <c r="N286" i="7"/>
  <c r="N285" i="7"/>
  <c r="N287" i="7" s="1"/>
  <c r="J283" i="7"/>
  <c r="I283" i="7"/>
  <c r="H283" i="7"/>
  <c r="G283" i="7"/>
  <c r="F283" i="7"/>
  <c r="E283" i="7"/>
  <c r="N282" i="7"/>
  <c r="N281" i="7"/>
  <c r="N283" i="7" s="1"/>
  <c r="N279" i="7"/>
  <c r="J279" i="7"/>
  <c r="I279" i="7"/>
  <c r="H279" i="7"/>
  <c r="G279" i="7"/>
  <c r="F279" i="7"/>
  <c r="E279" i="7"/>
  <c r="N278" i="7"/>
  <c r="J276" i="7"/>
  <c r="I276" i="7"/>
  <c r="H276" i="7"/>
  <c r="G276" i="7"/>
  <c r="F276" i="7"/>
  <c r="E276" i="7"/>
  <c r="N275" i="7"/>
  <c r="N274" i="7"/>
  <c r="N276" i="7" s="1"/>
  <c r="N273" i="7"/>
  <c r="N272" i="7"/>
  <c r="N271" i="7"/>
  <c r="N270" i="7"/>
  <c r="J268" i="7"/>
  <c r="I268" i="7"/>
  <c r="H268" i="7"/>
  <c r="G268" i="7"/>
  <c r="F268" i="7"/>
  <c r="E268" i="7"/>
  <c r="G261" i="7"/>
  <c r="F261" i="7"/>
  <c r="E261" i="7"/>
  <c r="N260" i="7"/>
  <c r="N259" i="7"/>
  <c r="N261" i="7" s="1"/>
  <c r="G257" i="7"/>
  <c r="F257" i="7"/>
  <c r="E257" i="7"/>
  <c r="N256" i="7"/>
  <c r="N255" i="7"/>
  <c r="N257" i="7" s="1"/>
  <c r="N253" i="7"/>
  <c r="G253" i="7"/>
  <c r="F253" i="7"/>
  <c r="E253" i="7"/>
  <c r="N252" i="7"/>
  <c r="G250" i="7"/>
  <c r="F250" i="7"/>
  <c r="E250" i="7"/>
  <c r="N249" i="7"/>
  <c r="N248" i="7"/>
  <c r="N247" i="7"/>
  <c r="N246" i="7"/>
  <c r="N245" i="7"/>
  <c r="N244" i="7"/>
  <c r="N250" i="7" s="1"/>
  <c r="G242" i="7"/>
  <c r="F242" i="7"/>
  <c r="E242" i="7"/>
  <c r="E235" i="7"/>
  <c r="N234" i="7"/>
  <c r="N233" i="7"/>
  <c r="N235" i="7" s="1"/>
  <c r="E231" i="7"/>
  <c r="N230" i="7"/>
  <c r="N229" i="7"/>
  <c r="N231" i="7" s="1"/>
  <c r="N227" i="7"/>
  <c r="E227" i="7"/>
  <c r="N226" i="7"/>
  <c r="E224" i="7"/>
  <c r="N223" i="7"/>
  <c r="N222" i="7"/>
  <c r="N221" i="7"/>
  <c r="N220" i="7"/>
  <c r="N219" i="7"/>
  <c r="N224" i="7" s="1"/>
  <c r="N218" i="7"/>
  <c r="E216" i="7"/>
  <c r="H209" i="7"/>
  <c r="G209" i="7"/>
  <c r="F209" i="7"/>
  <c r="E209" i="7"/>
  <c r="N208" i="7"/>
  <c r="N209" i="7" s="1"/>
  <c r="N207" i="7"/>
  <c r="H205" i="7"/>
  <c r="G205" i="7"/>
  <c r="F205" i="7"/>
  <c r="E205" i="7"/>
  <c r="N204" i="7"/>
  <c r="N203" i="7"/>
  <c r="N205" i="7" s="1"/>
  <c r="H201" i="7"/>
  <c r="G201" i="7"/>
  <c r="F201" i="7"/>
  <c r="E201" i="7"/>
  <c r="N200" i="7"/>
  <c r="N201" i="7" s="1"/>
  <c r="H198" i="7"/>
  <c r="G198" i="7"/>
  <c r="F198" i="7"/>
  <c r="E198" i="7"/>
  <c r="N197" i="7"/>
  <c r="N196" i="7"/>
  <c r="N195" i="7"/>
  <c r="N194" i="7"/>
  <c r="N193" i="7"/>
  <c r="N198" i="7" s="1"/>
  <c r="N192" i="7"/>
  <c r="I183" i="7"/>
  <c r="H183" i="7"/>
  <c r="G183" i="7"/>
  <c r="F183" i="7"/>
  <c r="E183" i="7"/>
  <c r="N182" i="7"/>
  <c r="N183" i="7" s="1"/>
  <c r="N181" i="7"/>
  <c r="I179" i="7"/>
  <c r="H179" i="7"/>
  <c r="G179" i="7"/>
  <c r="F179" i="7"/>
  <c r="E179" i="7"/>
  <c r="N178" i="7"/>
  <c r="N179" i="7" s="1"/>
  <c r="N177" i="7"/>
  <c r="I175" i="7"/>
  <c r="H175" i="7"/>
  <c r="G175" i="7"/>
  <c r="F175" i="7"/>
  <c r="E175" i="7"/>
  <c r="N174" i="7"/>
  <c r="N175" i="7" s="1"/>
  <c r="I172" i="7"/>
  <c r="H172" i="7"/>
  <c r="G172" i="7"/>
  <c r="F172" i="7"/>
  <c r="E172" i="7"/>
  <c r="N171" i="7"/>
  <c r="N170" i="7"/>
  <c r="N169" i="7"/>
  <c r="N168" i="7"/>
  <c r="N167" i="7"/>
  <c r="N166" i="7"/>
  <c r="N172" i="7" s="1"/>
  <c r="I164" i="7"/>
  <c r="H164" i="7"/>
  <c r="G164" i="7"/>
  <c r="F164" i="7"/>
  <c r="E164" i="7"/>
  <c r="J157" i="7"/>
  <c r="I157" i="7"/>
  <c r="H157" i="7"/>
  <c r="G157" i="7"/>
  <c r="F157" i="7"/>
  <c r="E157" i="7"/>
  <c r="N156" i="7"/>
  <c r="N155" i="7"/>
  <c r="N157" i="7" s="1"/>
  <c r="J153" i="7"/>
  <c r="I153" i="7"/>
  <c r="H153" i="7"/>
  <c r="G153" i="7"/>
  <c r="F153" i="7"/>
  <c r="E153" i="7"/>
  <c r="N152" i="7"/>
  <c r="N151" i="7"/>
  <c r="N153" i="7" s="1"/>
  <c r="N149" i="7"/>
  <c r="J149" i="7"/>
  <c r="I149" i="7"/>
  <c r="H149" i="7"/>
  <c r="G149" i="7"/>
  <c r="F149" i="7"/>
  <c r="E149" i="7"/>
  <c r="N148" i="7"/>
  <c r="J146" i="7"/>
  <c r="I146" i="7"/>
  <c r="H146" i="7"/>
  <c r="G146" i="7"/>
  <c r="F146" i="7"/>
  <c r="E146" i="7"/>
  <c r="N145" i="7"/>
  <c r="N144" i="7"/>
  <c r="N143" i="7"/>
  <c r="N142" i="7"/>
  <c r="N141" i="7"/>
  <c r="N140" i="7"/>
  <c r="N146" i="7" s="1"/>
  <c r="J138" i="7"/>
  <c r="I138" i="7"/>
  <c r="H138" i="7"/>
  <c r="G138" i="7"/>
  <c r="F138" i="7"/>
  <c r="E138" i="7"/>
  <c r="J131" i="7"/>
  <c r="I131" i="7"/>
  <c r="H131" i="7"/>
  <c r="G131" i="7"/>
  <c r="F131" i="7"/>
  <c r="E131" i="7"/>
  <c r="N130" i="7"/>
  <c r="N129" i="7"/>
  <c r="N131" i="7" s="1"/>
  <c r="J127" i="7"/>
  <c r="I127" i="7"/>
  <c r="H127" i="7"/>
  <c r="G127" i="7"/>
  <c r="F127" i="7"/>
  <c r="E127" i="7"/>
  <c r="N126" i="7"/>
  <c r="N125" i="7"/>
  <c r="N127" i="7" s="1"/>
  <c r="J123" i="7"/>
  <c r="I123" i="7"/>
  <c r="H123" i="7"/>
  <c r="G123" i="7"/>
  <c r="F123" i="7"/>
  <c r="E123" i="7"/>
  <c r="N122" i="7"/>
  <c r="N123" i="7" s="1"/>
  <c r="J120" i="7"/>
  <c r="I120" i="7"/>
  <c r="H120" i="7"/>
  <c r="G120" i="7"/>
  <c r="F120" i="7"/>
  <c r="E120" i="7"/>
  <c r="N119" i="7"/>
  <c r="N118" i="7"/>
  <c r="N117" i="7"/>
  <c r="N116" i="7"/>
  <c r="N115" i="7"/>
  <c r="N114" i="7"/>
  <c r="N120" i="7" s="1"/>
  <c r="J112" i="7"/>
  <c r="I112" i="7"/>
  <c r="H112" i="7"/>
  <c r="G112" i="7"/>
  <c r="F112" i="7"/>
  <c r="E112" i="7"/>
  <c r="M105" i="7"/>
  <c r="L105" i="7"/>
  <c r="K105" i="7"/>
  <c r="J105" i="7"/>
  <c r="I105" i="7"/>
  <c r="H105" i="7"/>
  <c r="G105" i="7"/>
  <c r="F105" i="7"/>
  <c r="E105" i="7"/>
  <c r="N104" i="7"/>
  <c r="N105" i="7" s="1"/>
  <c r="N103" i="7"/>
  <c r="N101" i="7"/>
  <c r="M101" i="7"/>
  <c r="L101" i="7"/>
  <c r="K101" i="7"/>
  <c r="J101" i="7"/>
  <c r="I101" i="7"/>
  <c r="H101" i="7"/>
  <c r="G101" i="7"/>
  <c r="F101" i="7"/>
  <c r="E101" i="7"/>
  <c r="N100" i="7"/>
  <c r="N99" i="7"/>
  <c r="M97" i="7"/>
  <c r="L97" i="7"/>
  <c r="K97" i="7"/>
  <c r="J97" i="7"/>
  <c r="I97" i="7"/>
  <c r="H97" i="7"/>
  <c r="G97" i="7"/>
  <c r="F97" i="7"/>
  <c r="E97" i="7"/>
  <c r="N96" i="7"/>
  <c r="N97" i="7" s="1"/>
  <c r="M94" i="7"/>
  <c r="L94" i="7"/>
  <c r="K94" i="7"/>
  <c r="J94" i="7"/>
  <c r="I94" i="7"/>
  <c r="H94" i="7"/>
  <c r="G94" i="7"/>
  <c r="F94" i="7"/>
  <c r="E94" i="7"/>
  <c r="N93" i="7"/>
  <c r="N92" i="7"/>
  <c r="N91" i="7"/>
  <c r="N90" i="7"/>
  <c r="N89" i="7"/>
  <c r="N88" i="7"/>
  <c r="N94" i="7" s="1"/>
  <c r="M86" i="7"/>
  <c r="L86" i="7"/>
  <c r="K86" i="7"/>
  <c r="J86" i="7"/>
  <c r="I86" i="7"/>
  <c r="H86" i="7"/>
  <c r="G86" i="7"/>
  <c r="F86" i="7"/>
  <c r="E86" i="7"/>
  <c r="N79" i="7"/>
  <c r="L79" i="7"/>
  <c r="K79" i="7"/>
  <c r="J79" i="7"/>
  <c r="I79" i="7"/>
  <c r="H79" i="7"/>
  <c r="G79" i="7"/>
  <c r="F79" i="7"/>
  <c r="E79" i="7"/>
  <c r="N78" i="7"/>
  <c r="N77" i="7"/>
  <c r="L75" i="7"/>
  <c r="K75" i="7"/>
  <c r="J75" i="7"/>
  <c r="I75" i="7"/>
  <c r="H75" i="7"/>
  <c r="G75" i="7"/>
  <c r="F75" i="7"/>
  <c r="E75" i="7"/>
  <c r="N74" i="7"/>
  <c r="N75" i="7" s="1"/>
  <c r="N73" i="7"/>
  <c r="N71" i="7"/>
  <c r="L71" i="7"/>
  <c r="K71" i="7"/>
  <c r="J71" i="7"/>
  <c r="I71" i="7"/>
  <c r="H71" i="7"/>
  <c r="G71" i="7"/>
  <c r="F71" i="7"/>
  <c r="E71" i="7"/>
  <c r="N70" i="7"/>
  <c r="L68" i="7"/>
  <c r="K68" i="7"/>
  <c r="J68" i="7"/>
  <c r="I68" i="7"/>
  <c r="H68" i="7"/>
  <c r="G68" i="7"/>
  <c r="F68" i="7"/>
  <c r="E68" i="7"/>
  <c r="N67" i="7"/>
  <c r="N66" i="7"/>
  <c r="N65" i="7"/>
  <c r="N64" i="7"/>
  <c r="N63" i="7"/>
  <c r="N62" i="7"/>
  <c r="N68" i="7" s="1"/>
  <c r="L60" i="7"/>
  <c r="K60" i="7"/>
  <c r="J60" i="7"/>
  <c r="I60" i="7"/>
  <c r="H60" i="7"/>
  <c r="G60" i="7"/>
  <c r="F60" i="7"/>
  <c r="E60" i="7"/>
  <c r="F53" i="7"/>
  <c r="E53" i="7"/>
  <c r="N52" i="7"/>
  <c r="N51" i="7"/>
  <c r="N53" i="7" s="1"/>
  <c r="F49" i="7"/>
  <c r="E49" i="7"/>
  <c r="N48" i="7"/>
  <c r="N47" i="7"/>
  <c r="N49" i="7" s="1"/>
  <c r="F45" i="7"/>
  <c r="E45" i="7"/>
  <c r="N44" i="7"/>
  <c r="N45" i="7" s="1"/>
  <c r="F42" i="7"/>
  <c r="E42" i="7"/>
  <c r="N41" i="7"/>
  <c r="N40" i="7"/>
  <c r="N39" i="7"/>
  <c r="N38" i="7"/>
  <c r="N37" i="7"/>
  <c r="N36" i="7"/>
  <c r="N42" i="7" s="1"/>
  <c r="F34" i="7"/>
  <c r="E34" i="7"/>
  <c r="I27" i="7"/>
  <c r="H27" i="7"/>
  <c r="G27" i="7"/>
  <c r="F27" i="7"/>
  <c r="E27" i="7"/>
  <c r="N26" i="7"/>
  <c r="N27" i="7" s="1"/>
  <c r="N25" i="7"/>
  <c r="I23" i="7"/>
  <c r="H23" i="7"/>
  <c r="G23" i="7"/>
  <c r="F23" i="7"/>
  <c r="E23" i="7"/>
  <c r="N22" i="7"/>
  <c r="N23" i="7" s="1"/>
  <c r="N21" i="7"/>
  <c r="I19" i="7"/>
  <c r="H19" i="7"/>
  <c r="G19" i="7"/>
  <c r="F19" i="7"/>
  <c r="E19" i="7"/>
  <c r="N18" i="7"/>
  <c r="N19" i="7" s="1"/>
  <c r="I16" i="7"/>
  <c r="H16" i="7"/>
  <c r="G16" i="7"/>
  <c r="F16" i="7"/>
  <c r="E16" i="7"/>
  <c r="N15" i="7"/>
  <c r="N14" i="7"/>
  <c r="N13" i="7"/>
  <c r="N12" i="7"/>
  <c r="N11" i="7"/>
  <c r="N10" i="7"/>
  <c r="N16" i="7" s="1"/>
  <c r="I8" i="7"/>
  <c r="H8" i="7"/>
  <c r="G8" i="7"/>
  <c r="F8" i="7"/>
  <c r="E8" i="7"/>
  <c r="I305" i="7" l="1"/>
  <c r="I383" i="7"/>
  <c r="AD123" i="6" l="1"/>
  <c r="AB123" i="6"/>
  <c r="T123" i="6"/>
  <c r="I123" i="6"/>
  <c r="K123" i="6" s="1"/>
  <c r="AD122" i="6"/>
  <c r="AB122" i="6"/>
  <c r="T122" i="6"/>
  <c r="I122" i="6"/>
  <c r="AD121" i="6"/>
  <c r="AB121" i="6"/>
  <c r="T121" i="6"/>
  <c r="I121" i="6"/>
  <c r="K121" i="6" s="1"/>
  <c r="AD120" i="6"/>
  <c r="AB120" i="6"/>
  <c r="T120" i="6"/>
  <c r="I120" i="6"/>
  <c r="AD119" i="6"/>
  <c r="AB119" i="6"/>
  <c r="T119" i="6"/>
  <c r="K119" i="6"/>
  <c r="I119" i="6"/>
  <c r="AD118" i="6"/>
  <c r="AB118" i="6"/>
  <c r="T118" i="6"/>
  <c r="I118" i="6"/>
  <c r="AD117" i="6"/>
  <c r="AB117" i="6"/>
  <c r="T117" i="6"/>
  <c r="K117" i="6"/>
  <c r="I117" i="6"/>
  <c r="I124" i="6" s="1"/>
  <c r="AD115" i="6"/>
  <c r="AB115" i="6"/>
  <c r="T115" i="6"/>
  <c r="I115" i="6"/>
  <c r="K115" i="6" s="1"/>
  <c r="AD114" i="6"/>
  <c r="AB114" i="6"/>
  <c r="T114" i="6"/>
  <c r="I114" i="6"/>
  <c r="AD113" i="6"/>
  <c r="AB113" i="6"/>
  <c r="T113" i="6"/>
  <c r="K113" i="6"/>
  <c r="I113" i="6"/>
  <c r="I116" i="6" s="1"/>
  <c r="AD112" i="6"/>
  <c r="AB112" i="6"/>
  <c r="T112" i="6"/>
  <c r="I112" i="6"/>
  <c r="AD110" i="6"/>
  <c r="AB110" i="6"/>
  <c r="T110" i="6"/>
  <c r="K110" i="6"/>
  <c r="I110" i="6"/>
  <c r="AD109" i="6"/>
  <c r="AB109" i="6"/>
  <c r="T109" i="6"/>
  <c r="I109" i="6"/>
  <c r="AD108" i="6"/>
  <c r="AB108" i="6"/>
  <c r="T108" i="6"/>
  <c r="K108" i="6"/>
  <c r="I108" i="6"/>
  <c r="AD107" i="6"/>
  <c r="AB107" i="6"/>
  <c r="T107" i="6"/>
  <c r="I107" i="6"/>
  <c r="I111" i="6" s="1"/>
  <c r="AD105" i="6"/>
  <c r="AB105" i="6"/>
  <c r="T105" i="6"/>
  <c r="K105" i="6"/>
  <c r="I105" i="6"/>
  <c r="AD104" i="6"/>
  <c r="AB104" i="6"/>
  <c r="T104" i="6"/>
  <c r="I104" i="6"/>
  <c r="AD103" i="6"/>
  <c r="AB103" i="6"/>
  <c r="T103" i="6"/>
  <c r="I103" i="6"/>
  <c r="K103" i="6" s="1"/>
  <c r="AD102" i="6"/>
  <c r="AB102" i="6"/>
  <c r="T102" i="6"/>
  <c r="I102" i="6"/>
  <c r="AD100" i="6"/>
  <c r="AB100" i="6"/>
  <c r="T100" i="6"/>
  <c r="K100" i="6"/>
  <c r="I100" i="6"/>
  <c r="AD99" i="6"/>
  <c r="AB99" i="6"/>
  <c r="T99" i="6"/>
  <c r="I99" i="6"/>
  <c r="AD98" i="6"/>
  <c r="AB98" i="6"/>
  <c r="T98" i="6"/>
  <c r="K98" i="6"/>
  <c r="I98" i="6"/>
  <c r="AD97" i="6"/>
  <c r="AB97" i="6"/>
  <c r="T97" i="6"/>
  <c r="I97" i="6"/>
  <c r="I101" i="6" s="1"/>
  <c r="AD95" i="6"/>
  <c r="AB95" i="6"/>
  <c r="T95" i="6"/>
  <c r="K95" i="6"/>
  <c r="I95" i="6"/>
  <c r="AD94" i="6"/>
  <c r="AB94" i="6"/>
  <c r="T94" i="6"/>
  <c r="I94" i="6"/>
  <c r="I96" i="6" s="1"/>
  <c r="AD93" i="6"/>
  <c r="AB93" i="6"/>
  <c r="T93" i="6"/>
  <c r="K93" i="6"/>
  <c r="I93" i="6"/>
  <c r="AD92" i="6"/>
  <c r="AB92" i="6"/>
  <c r="T92" i="6"/>
  <c r="I92" i="6"/>
  <c r="AD90" i="6"/>
  <c r="AB90" i="6"/>
  <c r="T90" i="6"/>
  <c r="I90" i="6"/>
  <c r="K90" i="6" s="1"/>
  <c r="AD89" i="6"/>
  <c r="AB89" i="6"/>
  <c r="T89" i="6"/>
  <c r="I89" i="6"/>
  <c r="AD88" i="6"/>
  <c r="AB88" i="6"/>
  <c r="T88" i="6"/>
  <c r="I88" i="6"/>
  <c r="I91" i="6" s="1"/>
  <c r="AD87" i="6"/>
  <c r="AB87" i="6"/>
  <c r="T87" i="6"/>
  <c r="I87" i="6"/>
  <c r="AD85" i="6"/>
  <c r="AB85" i="6"/>
  <c r="T85" i="6"/>
  <c r="K85" i="6"/>
  <c r="I85" i="6"/>
  <c r="AD84" i="6"/>
  <c r="AB84" i="6"/>
  <c r="T84" i="6"/>
  <c r="I84" i="6"/>
  <c r="AD83" i="6"/>
  <c r="AB83" i="6"/>
  <c r="T83" i="6"/>
  <c r="K83" i="6"/>
  <c r="I83" i="6"/>
  <c r="AD82" i="6"/>
  <c r="AB82" i="6"/>
  <c r="T82" i="6"/>
  <c r="I82" i="6"/>
  <c r="AD81" i="6"/>
  <c r="AB81" i="6"/>
  <c r="T81" i="6"/>
  <c r="I81" i="6"/>
  <c r="I86" i="6" s="1"/>
  <c r="AD79" i="6"/>
  <c r="AB79" i="6"/>
  <c r="T79" i="6"/>
  <c r="K79" i="6"/>
  <c r="I79" i="6"/>
  <c r="AD78" i="6"/>
  <c r="AB78" i="6"/>
  <c r="T78" i="6"/>
  <c r="I78" i="6"/>
  <c r="AD77" i="6"/>
  <c r="AB77" i="6"/>
  <c r="T77" i="6"/>
  <c r="K77" i="6"/>
  <c r="I77" i="6"/>
  <c r="AD76" i="6"/>
  <c r="AB76" i="6"/>
  <c r="T76" i="6"/>
  <c r="I76" i="6"/>
  <c r="AD75" i="6"/>
  <c r="AB75" i="6"/>
  <c r="T75" i="6"/>
  <c r="I75" i="6"/>
  <c r="AD74" i="6"/>
  <c r="AB74" i="6"/>
  <c r="T74" i="6"/>
  <c r="I74" i="6"/>
  <c r="AD73" i="6"/>
  <c r="AB73" i="6"/>
  <c r="T73" i="6"/>
  <c r="I73" i="6"/>
  <c r="I80" i="6" s="1"/>
  <c r="AD72" i="6"/>
  <c r="AB72" i="6"/>
  <c r="T72" i="6"/>
  <c r="I72" i="6"/>
  <c r="AD70" i="6"/>
  <c r="AB70" i="6"/>
  <c r="T70" i="6"/>
  <c r="I70" i="6"/>
  <c r="K70" i="6" s="1"/>
  <c r="AD69" i="6"/>
  <c r="AB69" i="6"/>
  <c r="T69" i="6"/>
  <c r="I69" i="6"/>
  <c r="I71" i="6" s="1"/>
  <c r="AD68" i="6"/>
  <c r="AB68" i="6"/>
  <c r="T68" i="6"/>
  <c r="K68" i="6"/>
  <c r="I68" i="6"/>
  <c r="AD67" i="6"/>
  <c r="AB67" i="6"/>
  <c r="T67" i="6"/>
  <c r="I67" i="6"/>
  <c r="AD65" i="6"/>
  <c r="AB65" i="6"/>
  <c r="T65" i="6"/>
  <c r="I65" i="6"/>
  <c r="K65" i="6" s="1"/>
  <c r="AD64" i="6"/>
  <c r="AB64" i="6"/>
  <c r="T64" i="6"/>
  <c r="I64" i="6"/>
  <c r="AD63" i="6"/>
  <c r="AB63" i="6"/>
  <c r="T63" i="6"/>
  <c r="I63" i="6"/>
  <c r="K63" i="6" s="1"/>
  <c r="AD62" i="6"/>
  <c r="AB62" i="6"/>
  <c r="T62" i="6"/>
  <c r="I62" i="6"/>
  <c r="AD61" i="6"/>
  <c r="AB61" i="6"/>
  <c r="T61" i="6"/>
  <c r="K61" i="6"/>
  <c r="I61" i="6"/>
  <c r="AD60" i="6"/>
  <c r="AB60" i="6"/>
  <c r="T60" i="6"/>
  <c r="I60" i="6"/>
  <c r="AD59" i="6"/>
  <c r="AB59" i="6"/>
  <c r="T59" i="6"/>
  <c r="I59" i="6"/>
  <c r="I66" i="6" s="1"/>
  <c r="AD58" i="6"/>
  <c r="AB58" i="6"/>
  <c r="T58" i="6"/>
  <c r="I58" i="6"/>
  <c r="AD56" i="6"/>
  <c r="AB56" i="6"/>
  <c r="T56" i="6"/>
  <c r="I56" i="6"/>
  <c r="AD55" i="6"/>
  <c r="AB55" i="6"/>
  <c r="T55" i="6"/>
  <c r="I55" i="6"/>
  <c r="K55" i="6" s="1"/>
  <c r="AD54" i="6"/>
  <c r="AB54" i="6"/>
  <c r="T54" i="6"/>
  <c r="I54" i="6"/>
  <c r="AD53" i="6"/>
  <c r="AB53" i="6"/>
  <c r="T53" i="6"/>
  <c r="I53" i="6"/>
  <c r="K53" i="6" s="1"/>
  <c r="AD52" i="6"/>
  <c r="AB52" i="6"/>
  <c r="T52" i="6"/>
  <c r="I52" i="6"/>
  <c r="AD51" i="6"/>
  <c r="AB51" i="6"/>
  <c r="T51" i="6"/>
  <c r="K51" i="6"/>
  <c r="I51" i="6"/>
  <c r="AD50" i="6"/>
  <c r="AB50" i="6"/>
  <c r="T50" i="6"/>
  <c r="I50" i="6"/>
  <c r="AD49" i="6"/>
  <c r="AB49" i="6"/>
  <c r="T49" i="6"/>
  <c r="I49" i="6"/>
  <c r="K49" i="6" s="1"/>
  <c r="AD48" i="6"/>
  <c r="AB48" i="6"/>
  <c r="T48" i="6"/>
  <c r="I48" i="6"/>
  <c r="AD47" i="6"/>
  <c r="AB47" i="6"/>
  <c r="T47" i="6"/>
  <c r="K47" i="6"/>
  <c r="I47" i="6"/>
  <c r="AD46" i="6"/>
  <c r="AB46" i="6"/>
  <c r="T46" i="6"/>
  <c r="I46" i="6"/>
  <c r="AD45" i="6"/>
  <c r="AB45" i="6"/>
  <c r="T45" i="6"/>
  <c r="I45" i="6"/>
  <c r="K45" i="6" s="1"/>
  <c r="AD44" i="6"/>
  <c r="AB44" i="6"/>
  <c r="T44" i="6"/>
  <c r="I44" i="6"/>
  <c r="AD43" i="6"/>
  <c r="AB43" i="6"/>
  <c r="T43" i="6"/>
  <c r="K43" i="6"/>
  <c r="I43" i="6"/>
  <c r="AD42" i="6"/>
  <c r="AB42" i="6"/>
  <c r="T42" i="6"/>
  <c r="I42" i="6"/>
  <c r="AD41" i="6"/>
  <c r="AB41" i="6"/>
  <c r="T41" i="6"/>
  <c r="I41" i="6"/>
  <c r="K41" i="6" s="1"/>
  <c r="AD40" i="6"/>
  <c r="AB40" i="6"/>
  <c r="T40" i="6"/>
  <c r="I40" i="6"/>
  <c r="AD39" i="6"/>
  <c r="AB39" i="6"/>
  <c r="T39" i="6"/>
  <c r="I39" i="6"/>
  <c r="K39" i="6" s="1"/>
  <c r="AD38" i="6"/>
  <c r="AB38" i="6"/>
  <c r="T38" i="6"/>
  <c r="I38" i="6"/>
  <c r="AD37" i="6"/>
  <c r="AB37" i="6"/>
  <c r="T37" i="6"/>
  <c r="I37" i="6"/>
  <c r="K37" i="6" s="1"/>
  <c r="AD36" i="6"/>
  <c r="AB36" i="6"/>
  <c r="T36" i="6"/>
  <c r="I36" i="6"/>
  <c r="I57" i="6" s="1"/>
  <c r="AD34" i="6"/>
  <c r="AB34" i="6"/>
  <c r="T34" i="6"/>
  <c r="K34" i="6"/>
  <c r="I34" i="6"/>
  <c r="AD33" i="6"/>
  <c r="AB33" i="6"/>
  <c r="T33" i="6"/>
  <c r="I33" i="6"/>
  <c r="AD32" i="6"/>
  <c r="AB32" i="6"/>
  <c r="T32" i="6"/>
  <c r="K32" i="6"/>
  <c r="I32" i="6"/>
  <c r="AD31" i="6"/>
  <c r="I31" i="6"/>
  <c r="AD30" i="6"/>
  <c r="I30" i="6"/>
  <c r="AD29" i="6"/>
  <c r="I29" i="6"/>
  <c r="AD28" i="6"/>
  <c r="I28" i="6"/>
  <c r="AD27" i="6"/>
  <c r="I27" i="6"/>
  <c r="I35" i="6" s="1"/>
  <c r="AD25" i="6"/>
  <c r="K25" i="6"/>
  <c r="I25" i="6"/>
  <c r="AD24" i="6"/>
  <c r="I24" i="6"/>
  <c r="AD23" i="6"/>
  <c r="I23" i="6"/>
  <c r="K23" i="6" s="1"/>
  <c r="AD22" i="6"/>
  <c r="I22" i="6"/>
  <c r="AD21" i="6"/>
  <c r="K21" i="6"/>
  <c r="I21" i="6"/>
  <c r="AD20" i="6"/>
  <c r="I20" i="6"/>
  <c r="AD19" i="6"/>
  <c r="I19" i="6"/>
  <c r="K19" i="6" s="1"/>
  <c r="AD18" i="6"/>
  <c r="I18" i="6"/>
  <c r="I26" i="6" s="1"/>
  <c r="AD16" i="6"/>
  <c r="AB16" i="6"/>
  <c r="T16" i="6"/>
  <c r="I16" i="6"/>
  <c r="K16" i="6" s="1"/>
  <c r="AD15" i="6"/>
  <c r="AB15" i="6"/>
  <c r="T15" i="6"/>
  <c r="I15" i="6"/>
  <c r="AD14" i="6"/>
  <c r="AB14" i="6"/>
  <c r="T14" i="6"/>
  <c r="I14" i="6"/>
  <c r="AD13" i="6"/>
  <c r="AB13" i="6"/>
  <c r="T13" i="6"/>
  <c r="K13" i="6"/>
  <c r="I13" i="6"/>
  <c r="AD12" i="6"/>
  <c r="AB12" i="6"/>
  <c r="T12" i="6"/>
  <c r="I12" i="6"/>
  <c r="I17" i="6" s="1"/>
  <c r="AD10" i="6"/>
  <c r="AB10" i="6"/>
  <c r="T10" i="6"/>
  <c r="I10" i="6"/>
  <c r="K10" i="6" s="1"/>
  <c r="AD9" i="6"/>
  <c r="AB9" i="6"/>
  <c r="T9" i="6"/>
  <c r="I9" i="6"/>
  <c r="AD8" i="6"/>
  <c r="AB8" i="6"/>
  <c r="T8" i="6"/>
  <c r="I8" i="6"/>
  <c r="K8" i="6" s="1"/>
  <c r="AD7" i="6"/>
  <c r="AB7" i="6"/>
  <c r="T7" i="6"/>
  <c r="I7" i="6"/>
  <c r="AD6" i="6"/>
  <c r="AB6" i="6"/>
  <c r="T6" i="6"/>
  <c r="K6" i="6"/>
  <c r="I6" i="6"/>
  <c r="I11" i="6" s="1"/>
  <c r="AD5" i="6"/>
  <c r="AB5" i="6"/>
  <c r="T5" i="6"/>
  <c r="I5" i="6"/>
  <c r="I106" i="6" l="1"/>
  <c r="K88" i="6"/>
  <c r="U88" i="5" l="1"/>
  <c r="T88" i="5"/>
  <c r="S88" i="5"/>
  <c r="R88" i="5"/>
  <c r="Q88" i="5"/>
  <c r="P88" i="5"/>
  <c r="O88" i="5"/>
  <c r="N88" i="5"/>
  <c r="J87" i="5"/>
  <c r="J86" i="5"/>
  <c r="J85" i="5"/>
  <c r="J84" i="5"/>
  <c r="U83" i="5"/>
  <c r="T83" i="5"/>
  <c r="S83" i="5"/>
  <c r="R83" i="5"/>
  <c r="Q83" i="5"/>
  <c r="P83" i="5"/>
  <c r="O83" i="5"/>
  <c r="N83" i="5"/>
  <c r="J82" i="5"/>
  <c r="J81" i="5"/>
  <c r="J80" i="5"/>
  <c r="U79" i="5"/>
  <c r="T79" i="5"/>
  <c r="S79" i="5"/>
  <c r="R79" i="5"/>
  <c r="Q79" i="5"/>
  <c r="P79" i="5"/>
  <c r="O79" i="5"/>
  <c r="N79" i="5"/>
  <c r="J78" i="5"/>
  <c r="J77" i="5"/>
  <c r="J76" i="5"/>
  <c r="J75" i="5"/>
  <c r="J74" i="5"/>
  <c r="J73" i="5"/>
  <c r="J72" i="5"/>
  <c r="U71" i="5"/>
  <c r="T71" i="5"/>
  <c r="S71" i="5"/>
  <c r="R71" i="5"/>
  <c r="Q71" i="5"/>
  <c r="P71" i="5"/>
  <c r="O71" i="5"/>
  <c r="N71" i="5"/>
  <c r="J70" i="5"/>
  <c r="J69" i="5"/>
  <c r="J68" i="5"/>
  <c r="J67" i="5"/>
  <c r="U66" i="5"/>
  <c r="T66" i="5"/>
  <c r="S66" i="5"/>
  <c r="R66" i="5"/>
  <c r="Q66" i="5"/>
  <c r="P66" i="5"/>
  <c r="O66" i="5"/>
  <c r="N66" i="5"/>
  <c r="J65" i="5"/>
  <c r="J64" i="5"/>
  <c r="J63" i="5"/>
  <c r="J62" i="5"/>
  <c r="J61" i="5"/>
  <c r="J60" i="5"/>
  <c r="U59" i="5"/>
  <c r="T59" i="5"/>
  <c r="S59" i="5"/>
  <c r="R59" i="5"/>
  <c r="Q59" i="5"/>
  <c r="P59" i="5"/>
  <c r="O59" i="5"/>
  <c r="N59" i="5"/>
  <c r="J58" i="5"/>
  <c r="J57" i="5"/>
  <c r="J56" i="5"/>
  <c r="J55" i="5"/>
  <c r="J54" i="5"/>
  <c r="U53" i="5"/>
  <c r="T53" i="5"/>
  <c r="S53" i="5"/>
  <c r="R53" i="5"/>
  <c r="Q53" i="5"/>
  <c r="P53" i="5"/>
  <c r="O53" i="5"/>
  <c r="N53" i="5"/>
  <c r="J52" i="5"/>
  <c r="J51" i="5"/>
  <c r="U50" i="5"/>
  <c r="T50" i="5"/>
  <c r="S50" i="5"/>
  <c r="R50" i="5"/>
  <c r="Q50" i="5"/>
  <c r="P50" i="5"/>
  <c r="O50" i="5"/>
  <c r="N50" i="5"/>
  <c r="J49" i="5"/>
  <c r="U48" i="5"/>
  <c r="T48" i="5"/>
  <c r="S48" i="5"/>
  <c r="R48" i="5"/>
  <c r="Q48" i="5"/>
  <c r="P48" i="5"/>
  <c r="O48" i="5"/>
  <c r="N48" i="5"/>
  <c r="J47" i="5"/>
  <c r="J46" i="5"/>
  <c r="J45" i="5"/>
  <c r="J44" i="5"/>
  <c r="U43" i="5"/>
  <c r="T43" i="5"/>
  <c r="S43" i="5"/>
  <c r="R43" i="5"/>
  <c r="Q43" i="5"/>
  <c r="P43" i="5"/>
  <c r="O43" i="5"/>
  <c r="N43" i="5"/>
  <c r="J42" i="5"/>
  <c r="J41" i="5"/>
  <c r="J40" i="5"/>
  <c r="J39" i="5"/>
  <c r="U38" i="5"/>
  <c r="T38" i="5"/>
  <c r="S38" i="5"/>
  <c r="R38" i="5"/>
  <c r="Q38" i="5"/>
  <c r="P38" i="5"/>
  <c r="O38" i="5"/>
  <c r="N38" i="5"/>
  <c r="J37" i="5"/>
  <c r="J36" i="5"/>
  <c r="J35" i="5"/>
  <c r="J34" i="5"/>
  <c r="J33" i="5"/>
  <c r="U32" i="5"/>
  <c r="T32" i="5"/>
  <c r="S32" i="5"/>
  <c r="R32" i="5"/>
  <c r="Q32" i="5"/>
  <c r="P32" i="5"/>
  <c r="O32" i="5"/>
  <c r="N32" i="5"/>
  <c r="J31" i="5"/>
  <c r="J30" i="5"/>
  <c r="J29" i="5"/>
  <c r="J28" i="5"/>
  <c r="U27" i="5"/>
  <c r="T27" i="5"/>
  <c r="S27" i="5"/>
  <c r="R27" i="5"/>
  <c r="Q27" i="5"/>
  <c r="P27" i="5"/>
  <c r="O27" i="5"/>
  <c r="N27" i="5"/>
  <c r="J26" i="5"/>
  <c r="J25" i="5"/>
  <c r="J24" i="5"/>
  <c r="J23" i="5"/>
  <c r="J22" i="5"/>
  <c r="U21" i="5"/>
  <c r="T21" i="5"/>
  <c r="S21" i="5"/>
  <c r="R21" i="5"/>
  <c r="Q21" i="5"/>
  <c r="P21" i="5"/>
  <c r="O21" i="5"/>
  <c r="N21" i="5"/>
  <c r="J20" i="5"/>
  <c r="J19" i="5"/>
  <c r="J18" i="5"/>
  <c r="J17" i="5"/>
  <c r="J16" i="5"/>
  <c r="J15" i="5"/>
  <c r="J14" i="5"/>
  <c r="U13" i="5"/>
  <c r="T13" i="5"/>
  <c r="S13" i="5"/>
  <c r="R13" i="5"/>
  <c r="Q13" i="5"/>
  <c r="P13" i="5"/>
  <c r="O13" i="5"/>
  <c r="N13" i="5"/>
  <c r="J12" i="5"/>
  <c r="J11" i="5"/>
  <c r="U10" i="5"/>
  <c r="T10" i="5"/>
  <c r="S10" i="5"/>
  <c r="R10" i="5"/>
  <c r="Q10" i="5"/>
  <c r="P10" i="5"/>
  <c r="O10" i="5"/>
  <c r="N10" i="5"/>
  <c r="J9" i="5"/>
  <c r="J8" i="5"/>
  <c r="J7" i="5"/>
  <c r="J6" i="5"/>
  <c r="J5" i="5"/>
  <c r="AJ32" i="3" l="1"/>
  <c r="O32" i="3"/>
  <c r="AJ31" i="3"/>
  <c r="O31" i="3"/>
  <c r="AJ30" i="3"/>
  <c r="O30" i="3"/>
  <c r="AJ29" i="3"/>
  <c r="O29" i="3"/>
  <c r="AJ28" i="3"/>
  <c r="O28" i="3"/>
  <c r="AJ27" i="3"/>
  <c r="O27" i="3"/>
  <c r="AJ26" i="3"/>
  <c r="O26" i="3"/>
  <c r="AJ25" i="3"/>
  <c r="O25" i="3"/>
  <c r="AJ24" i="3"/>
  <c r="O24" i="3"/>
  <c r="AJ23" i="3"/>
  <c r="O23" i="3"/>
  <c r="AJ22" i="3"/>
  <c r="O22" i="3"/>
  <c r="AJ21" i="3"/>
  <c r="O21" i="3"/>
  <c r="AJ20" i="3"/>
  <c r="O20" i="3"/>
  <c r="AJ19" i="3"/>
  <c r="O19" i="3"/>
  <c r="AJ18" i="3"/>
  <c r="O18" i="3"/>
  <c r="AJ17" i="3"/>
  <c r="O17" i="3"/>
  <c r="AJ16" i="3"/>
  <c r="O16" i="3"/>
  <c r="AJ15" i="3"/>
  <c r="O15" i="3"/>
  <c r="AJ14" i="3"/>
  <c r="O14" i="3"/>
  <c r="AJ13" i="3"/>
  <c r="O13" i="3"/>
  <c r="AJ12" i="3"/>
  <c r="O12" i="3"/>
  <c r="AJ11" i="3"/>
  <c r="O11" i="3"/>
  <c r="AJ10" i="3"/>
  <c r="O10" i="3"/>
  <c r="AJ9" i="3"/>
  <c r="O9" i="3"/>
  <c r="AJ8" i="3"/>
  <c r="O8" i="3"/>
  <c r="AJ7" i="3"/>
  <c r="O7" i="3"/>
  <c r="AJ6" i="3"/>
  <c r="O6" i="3"/>
  <c r="O21" i="2"/>
  <c r="O20" i="2"/>
  <c r="O18" i="2"/>
  <c r="O17" i="2"/>
  <c r="O16" i="2"/>
  <c r="O15" i="2"/>
  <c r="O14" i="2"/>
  <c r="O13" i="2"/>
  <c r="O12" i="2"/>
  <c r="O10" i="2"/>
  <c r="O9" i="2"/>
  <c r="O8" i="2"/>
  <c r="O7" i="2"/>
  <c r="O6" i="2"/>
  <c r="O5" i="2"/>
  <c r="O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tc={C7673ED7-35F7-4016-80EB-AA536407C7A7}</author>
  </authors>
  <commentList>
    <comment ref="P3" authorId="0" shapeId="0" xr:uid="{C7673ED7-35F7-4016-80EB-AA536407C7A7}">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Ａ型、Ｉ型、捨て看板など</t>
      </text>
    </comment>
  </commentList>
</comments>
</file>

<file path=xl/sharedStrings.xml><?xml version="1.0" encoding="utf-8"?>
<sst xmlns="http://schemas.openxmlformats.org/spreadsheetml/2006/main" count="30524" uniqueCount="1982">
  <si>
    <t>別紙1-1．大会概要</t>
    <rPh sb="0" eb="2">
      <t>ベッシ</t>
    </rPh>
    <rPh sb="6" eb="8">
      <t>タイカイ</t>
    </rPh>
    <rPh sb="8" eb="10">
      <t>ガイヨウ</t>
    </rPh>
    <phoneticPr fontId="7"/>
  </si>
  <si>
    <t>No.</t>
    <phoneticPr fontId="7"/>
  </si>
  <si>
    <t>競技名</t>
    <rPh sb="0" eb="3">
      <t>キョウギメイ</t>
    </rPh>
    <phoneticPr fontId="7"/>
  </si>
  <si>
    <t>会期</t>
    <rPh sb="0" eb="2">
      <t>カイキ</t>
    </rPh>
    <phoneticPr fontId="7"/>
  </si>
  <si>
    <t>日数</t>
    <rPh sb="0" eb="2">
      <t>ニッスウ</t>
    </rPh>
    <phoneticPr fontId="7"/>
  </si>
  <si>
    <t>競技会場</t>
    <rPh sb="0" eb="2">
      <t>キョウギ</t>
    </rPh>
    <rPh sb="2" eb="4">
      <t>カイジョウ</t>
    </rPh>
    <phoneticPr fontId="7"/>
  </si>
  <si>
    <t>体操（新体操）</t>
    <rPh sb="0" eb="2">
      <t>タイソウ</t>
    </rPh>
    <rPh sb="3" eb="6">
      <t>シンタイソウ</t>
    </rPh>
    <phoneticPr fontId="7"/>
  </si>
  <si>
    <t>年</t>
    <rPh sb="0" eb="1">
      <t>ネン</t>
    </rPh>
    <phoneticPr fontId="7"/>
  </si>
  <si>
    <t>月</t>
    <rPh sb="0" eb="1">
      <t>ガツ</t>
    </rPh>
    <phoneticPr fontId="7"/>
  </si>
  <si>
    <t>日</t>
    <rPh sb="0" eb="1">
      <t>ニチ</t>
    </rPh>
    <phoneticPr fontId="7"/>
  </si>
  <si>
    <t>～</t>
    <phoneticPr fontId="7"/>
  </si>
  <si>
    <t>滋賀ダイハツアリーナ（滋賀アリーナ）</t>
    <phoneticPr fontId="7"/>
  </si>
  <si>
    <t>体操（トランポリン）</t>
    <rPh sb="0" eb="2">
      <t>タイソウ</t>
    </rPh>
    <phoneticPr fontId="7"/>
  </si>
  <si>
    <t>体操（競技）</t>
    <rPh sb="0" eb="2">
      <t>タイソウ</t>
    </rPh>
    <rPh sb="3" eb="5">
      <t>キョウギ</t>
    </rPh>
    <phoneticPr fontId="7"/>
  </si>
  <si>
    <t>セーリング</t>
    <phoneticPr fontId="7"/>
  </si>
  <si>
    <t>大津市柳が崎特設セーリング会場</t>
    <rPh sb="0" eb="4">
      <t>オオツシヤナ</t>
    </rPh>
    <rPh sb="5" eb="15">
      <t>サキトクセツセーリングカイジョウ</t>
    </rPh>
    <phoneticPr fontId="7"/>
  </si>
  <si>
    <t>バドミントン</t>
    <phoneticPr fontId="7"/>
  </si>
  <si>
    <t>テニス</t>
    <phoneticPr fontId="7"/>
  </si>
  <si>
    <t>大石緑地スポーツ村テニスコート</t>
    <rPh sb="0" eb="4">
      <t>オオイシリョクチ</t>
    </rPh>
    <rPh sb="8" eb="9">
      <t>ムラ</t>
    </rPh>
    <phoneticPr fontId="7"/>
  </si>
  <si>
    <t>フェンシング</t>
    <phoneticPr fontId="7"/>
  </si>
  <si>
    <t>ウカルちゃんアリーナ（滋賀県立体育館）</t>
    <phoneticPr fontId="7"/>
  </si>
  <si>
    <t>滋賀県立武道館</t>
  </si>
  <si>
    <t>サッカー</t>
    <phoneticPr fontId="7"/>
  </si>
  <si>
    <t>皇子山総合運動公園陸上競技場</t>
    <phoneticPr fontId="7"/>
  </si>
  <si>
    <t>伊香立公園</t>
    <phoneticPr fontId="7"/>
  </si>
  <si>
    <t>甲賀市水口スポーツの森陸上競技場</t>
    <phoneticPr fontId="7"/>
  </si>
  <si>
    <t>バスケットボール</t>
    <phoneticPr fontId="7"/>
  </si>
  <si>
    <t>カヌー</t>
    <phoneticPr fontId="7"/>
  </si>
  <si>
    <t>瀬田川特設カヌー競技場</t>
    <phoneticPr fontId="7"/>
  </si>
  <si>
    <t>ライフル射撃（25m）</t>
    <rPh sb="4" eb="6">
      <t>シャゲキ</t>
    </rPh>
    <phoneticPr fontId="7"/>
  </si>
  <si>
    <t>滋賀県警察学校</t>
    <rPh sb="0" eb="7">
      <t>シガケンケイサツガッコウ</t>
    </rPh>
    <phoneticPr fontId="7"/>
  </si>
  <si>
    <t>ローイング</t>
    <phoneticPr fontId="7"/>
  </si>
  <si>
    <t>関西みらいローイングセンター（水上含む。）</t>
    <phoneticPr fontId="7"/>
  </si>
  <si>
    <t>唐橋公園（リギング場＋式典会場）</t>
    <phoneticPr fontId="7"/>
  </si>
  <si>
    <t>空手道</t>
    <rPh sb="0" eb="3">
      <t>カラテドウ</t>
    </rPh>
    <phoneticPr fontId="7"/>
  </si>
  <si>
    <t>高等学校野球（硬式）</t>
    <rPh sb="0" eb="6">
      <t>コウトウガッコウヤキュウ</t>
    </rPh>
    <rPh sb="7" eb="9">
      <t>コウシキ</t>
    </rPh>
    <phoneticPr fontId="7"/>
  </si>
  <si>
    <t>マイネットスタジアム皇子山（皇子山総合運動公園野球場）</t>
    <phoneticPr fontId="7"/>
  </si>
  <si>
    <t>別紙２．損害賠償責任保険対象者数推計</t>
    <rPh sb="0" eb="2">
      <t>ベッシ</t>
    </rPh>
    <rPh sb="4" eb="6">
      <t>ソンガイ</t>
    </rPh>
    <rPh sb="6" eb="8">
      <t>バイショウ</t>
    </rPh>
    <rPh sb="8" eb="10">
      <t>セキニン</t>
    </rPh>
    <rPh sb="10" eb="12">
      <t>ホケン</t>
    </rPh>
    <rPh sb="12" eb="14">
      <t>タイショウ</t>
    </rPh>
    <rPh sb="15" eb="16">
      <t>スウ</t>
    </rPh>
    <phoneticPr fontId="7"/>
  </si>
  <si>
    <t>対象期間</t>
    <rPh sb="0" eb="2">
      <t>タイショウ</t>
    </rPh>
    <rPh sb="2" eb="4">
      <t>キカン</t>
    </rPh>
    <phoneticPr fontId="7"/>
  </si>
  <si>
    <t>運営側（保険契約において補償を受けることができる者）</t>
    <phoneticPr fontId="7"/>
  </si>
  <si>
    <t>第三者（賠償請求者）</t>
    <phoneticPr fontId="7"/>
  </si>
  <si>
    <t>合計
（延人数）</t>
    <rPh sb="0" eb="2">
      <t>ゴウケイ</t>
    </rPh>
    <rPh sb="4" eb="5">
      <t>ノ</t>
    </rPh>
    <rPh sb="5" eb="7">
      <t>ニンズウ</t>
    </rPh>
    <phoneticPr fontId="7"/>
  </si>
  <si>
    <t>備考</t>
    <rPh sb="0" eb="2">
      <t>ビコウ</t>
    </rPh>
    <phoneticPr fontId="7"/>
  </si>
  <si>
    <t>大会役員</t>
    <rPh sb="0" eb="2">
      <t>タイカイ</t>
    </rPh>
    <rPh sb="2" eb="4">
      <t>ヤクイン</t>
    </rPh>
    <phoneticPr fontId="7"/>
  </si>
  <si>
    <t>競技会役員</t>
    <rPh sb="0" eb="3">
      <t>キョウギカイ</t>
    </rPh>
    <rPh sb="3" eb="5">
      <t>ヤクイン</t>
    </rPh>
    <phoneticPr fontId="7"/>
  </si>
  <si>
    <t>競技役員</t>
    <rPh sb="0" eb="2">
      <t>キョウギ</t>
    </rPh>
    <rPh sb="2" eb="4">
      <t>ヤクイン</t>
    </rPh>
    <phoneticPr fontId="7"/>
  </si>
  <si>
    <t>競技補助員</t>
    <rPh sb="0" eb="5">
      <t>キョウギホジョイン</t>
    </rPh>
    <phoneticPr fontId="7"/>
  </si>
  <si>
    <t>競技会係員
（市職員）</t>
    <rPh sb="0" eb="3">
      <t>キョウギカイ</t>
    </rPh>
    <rPh sb="3" eb="5">
      <t>カカリイン</t>
    </rPh>
    <rPh sb="7" eb="10">
      <t>シショクイン</t>
    </rPh>
    <phoneticPr fontId="7"/>
  </si>
  <si>
    <t>競技会補助員</t>
    <rPh sb="0" eb="3">
      <t>キョウギカイ</t>
    </rPh>
    <rPh sb="3" eb="6">
      <t>ホジョイン</t>
    </rPh>
    <phoneticPr fontId="7"/>
  </si>
  <si>
    <t>医師</t>
    <rPh sb="0" eb="2">
      <t>イシ</t>
    </rPh>
    <phoneticPr fontId="7"/>
  </si>
  <si>
    <t>歯科医師</t>
    <rPh sb="0" eb="4">
      <t>シカイシ</t>
    </rPh>
    <phoneticPr fontId="7"/>
  </si>
  <si>
    <t>看護師</t>
    <rPh sb="0" eb="3">
      <t>カンゴシ</t>
    </rPh>
    <phoneticPr fontId="7"/>
  </si>
  <si>
    <t>理学療法士</t>
    <rPh sb="0" eb="2">
      <t>リガク</t>
    </rPh>
    <rPh sb="2" eb="5">
      <t>リョウホウシ</t>
    </rPh>
    <phoneticPr fontId="7"/>
  </si>
  <si>
    <t>柔道整復師</t>
    <rPh sb="0" eb="2">
      <t>ジュウドウ</t>
    </rPh>
    <rPh sb="2" eb="5">
      <t>セイフクシ</t>
    </rPh>
    <phoneticPr fontId="7"/>
  </si>
  <si>
    <t>トレーナー</t>
    <phoneticPr fontId="7"/>
  </si>
  <si>
    <t>ふるまい関連</t>
    <rPh sb="4" eb="6">
      <t>カンレン</t>
    </rPh>
    <phoneticPr fontId="7"/>
  </si>
  <si>
    <t>その他</t>
    <rPh sb="2" eb="3">
      <t>タ</t>
    </rPh>
    <phoneticPr fontId="7"/>
  </si>
  <si>
    <t>選手・監督
など</t>
    <rPh sb="0" eb="2">
      <t>センシュ</t>
    </rPh>
    <rPh sb="3" eb="5">
      <t>カントク</t>
    </rPh>
    <phoneticPr fontId="7"/>
  </si>
  <si>
    <t>視察員</t>
    <rPh sb="0" eb="3">
      <t>シサツイン</t>
    </rPh>
    <phoneticPr fontId="7"/>
  </si>
  <si>
    <t>報道関係者</t>
    <rPh sb="0" eb="2">
      <t>ホウドウ</t>
    </rPh>
    <rPh sb="2" eb="5">
      <t>カンケイシャ</t>
    </rPh>
    <phoneticPr fontId="7"/>
  </si>
  <si>
    <t>一般観覧者</t>
    <rPh sb="0" eb="2">
      <t>イッパン</t>
    </rPh>
    <rPh sb="2" eb="4">
      <t>カンラン</t>
    </rPh>
    <rPh sb="4" eb="5">
      <t>シャ</t>
    </rPh>
    <phoneticPr fontId="7"/>
  </si>
  <si>
    <t>その他
（業者等）</t>
    <rPh sb="2" eb="3">
      <t>タ</t>
    </rPh>
    <rPh sb="5" eb="7">
      <t>ギョウシャ</t>
    </rPh>
    <rPh sb="7" eb="8">
      <t>トウ</t>
    </rPh>
    <phoneticPr fontId="7"/>
  </si>
  <si>
    <t>（従事者が従事する・一般観覧者が来場する期間）</t>
    <rPh sb="1" eb="4">
      <t>ジュウジシャ</t>
    </rPh>
    <rPh sb="5" eb="7">
      <t>ジュウジ</t>
    </rPh>
    <rPh sb="10" eb="12">
      <t>イッパン</t>
    </rPh>
    <rPh sb="12" eb="15">
      <t>カンランシャ</t>
    </rPh>
    <rPh sb="16" eb="18">
      <t>ライジョウ</t>
    </rPh>
    <rPh sb="20" eb="22">
      <t>キカン</t>
    </rPh>
    <phoneticPr fontId="7"/>
  </si>
  <si>
    <t>学校観戦以外</t>
    <rPh sb="0" eb="2">
      <t>ガッコウ</t>
    </rPh>
    <rPh sb="2" eb="4">
      <t>カンセン</t>
    </rPh>
    <rPh sb="4" eb="6">
      <t>イガイ</t>
    </rPh>
    <phoneticPr fontId="7"/>
  </si>
  <si>
    <t>学校観戦関係者</t>
    <rPh sb="0" eb="2">
      <t>ガッコウ</t>
    </rPh>
    <rPh sb="2" eb="4">
      <t>カンセン</t>
    </rPh>
    <rPh sb="4" eb="7">
      <t>カンケイシャ</t>
    </rPh>
    <phoneticPr fontId="7"/>
  </si>
  <si>
    <t>体操
（新体操）</t>
    <rPh sb="0" eb="2">
      <t>タイソウ</t>
    </rPh>
    <rPh sb="4" eb="7">
      <t>シンタイソウ</t>
    </rPh>
    <phoneticPr fontId="7"/>
  </si>
  <si>
    <t>月</t>
  </si>
  <si>
    <t>日</t>
  </si>
  <si>
    <t>上段の人数に含まれる。</t>
    <rPh sb="0" eb="2">
      <t>ジョウダン</t>
    </rPh>
    <rPh sb="3" eb="5">
      <t>ニンズウ</t>
    </rPh>
    <rPh sb="6" eb="7">
      <t>フク</t>
    </rPh>
    <phoneticPr fontId="7"/>
  </si>
  <si>
    <t>・輸送交通に係る臨時駐車場のため（一般観覧者用駐車場として使用）。
・一般観覧者数は上段と重複している（競技会の一般観覧者が利用する臨時駐車場であるため。）。その他（業者など）は重複していない。
・場所：近江鉄道株式会社大津営業所駐車場
・一般観覧者：臨時駐車場利用者（各日、駐車場台数300台×2.5人で算出）
・第三者その他：運行管理要員（４人/日）、警備員（４人/日）</t>
    <rPh sb="99" eb="101">
      <t>バショ</t>
    </rPh>
    <rPh sb="120" eb="122">
      <t>イッパン</t>
    </rPh>
    <rPh sb="122" eb="124">
      <t>カンラン</t>
    </rPh>
    <rPh sb="124" eb="125">
      <t>シャ</t>
    </rPh>
    <rPh sb="126" eb="128">
      <t>リンジ</t>
    </rPh>
    <rPh sb="128" eb="131">
      <t>チュウシャジョウ</t>
    </rPh>
    <rPh sb="131" eb="133">
      <t>リヨウ</t>
    </rPh>
    <rPh sb="133" eb="134">
      <t>シャ</t>
    </rPh>
    <rPh sb="135" eb="137">
      <t>カクジツ</t>
    </rPh>
    <rPh sb="138" eb="141">
      <t>チュウシャジョウ</t>
    </rPh>
    <rPh sb="141" eb="143">
      <t>ダイスウ</t>
    </rPh>
    <rPh sb="146" eb="147">
      <t>ダイ</t>
    </rPh>
    <rPh sb="151" eb="152">
      <t>ニン</t>
    </rPh>
    <rPh sb="153" eb="155">
      <t>サンシュツ</t>
    </rPh>
    <rPh sb="158" eb="161">
      <t>ダイサンシャ</t>
    </rPh>
    <rPh sb="163" eb="164">
      <t>タ</t>
    </rPh>
    <rPh sb="173" eb="174">
      <t>ニン</t>
    </rPh>
    <rPh sb="175" eb="176">
      <t>ヒ</t>
    </rPh>
    <phoneticPr fontId="7"/>
  </si>
  <si>
    <t>体操
（トランポリン）</t>
    <rPh sb="0" eb="2">
      <t>タイソウ</t>
    </rPh>
    <phoneticPr fontId="7"/>
  </si>
  <si>
    <t>・輸送交通に係る臨時駐車場のため（一般観覧者用駐車場として使用）。
・一般観覧者数は上段と重複している（競技会の一般観覧者が利用する臨時駐車場であるため。）。その他（業者など）は重複していない。
・場所：南郷水産センター駐車場
・一般観覧者：臨時駐車場利用者（各日、駐車場台数230台×2.5人で算出）
・第三者その他：運行管理要員（５人/日）、警備員（１人/日）</t>
    <rPh sb="99" eb="101">
      <t>バショ</t>
    </rPh>
    <rPh sb="115" eb="117">
      <t>イッパン</t>
    </rPh>
    <rPh sb="117" eb="119">
      <t>カンラン</t>
    </rPh>
    <rPh sb="119" eb="120">
      <t>シャ</t>
    </rPh>
    <rPh sb="121" eb="123">
      <t>リンジ</t>
    </rPh>
    <rPh sb="123" eb="126">
      <t>チュウシャジョウ</t>
    </rPh>
    <rPh sb="126" eb="128">
      <t>リヨウ</t>
    </rPh>
    <rPh sb="128" eb="129">
      <t>シャ</t>
    </rPh>
    <rPh sb="130" eb="132">
      <t>カクジツ</t>
    </rPh>
    <rPh sb="133" eb="136">
      <t>チュウシャジョウ</t>
    </rPh>
    <rPh sb="136" eb="138">
      <t>ダイスウ</t>
    </rPh>
    <rPh sb="141" eb="142">
      <t>ダイ</t>
    </rPh>
    <rPh sb="146" eb="147">
      <t>ニン</t>
    </rPh>
    <rPh sb="148" eb="150">
      <t>サンシュツ</t>
    </rPh>
    <rPh sb="153" eb="156">
      <t>ダイサンシャ</t>
    </rPh>
    <rPh sb="158" eb="159">
      <t>タ</t>
    </rPh>
    <rPh sb="168" eb="169">
      <t>ニン</t>
    </rPh>
    <rPh sb="170" eb="171">
      <t>ヒ</t>
    </rPh>
    <phoneticPr fontId="7"/>
  </si>
  <si>
    <t>・第三者その他：売店、用具メンテナンス、設営</t>
    <rPh sb="1" eb="4">
      <t>ダイサンシャ</t>
    </rPh>
    <rPh sb="6" eb="7">
      <t>タ</t>
    </rPh>
    <phoneticPr fontId="7"/>
  </si>
  <si>
    <t>8-1</t>
    <phoneticPr fontId="7"/>
  </si>
  <si>
    <t>サッカー
（皇子山）</t>
    <rPh sb="6" eb="9">
      <t>オウジヤマ</t>
    </rPh>
    <phoneticPr fontId="7"/>
  </si>
  <si>
    <t>8-2</t>
    <phoneticPr fontId="7"/>
  </si>
  <si>
    <t>サッカー
（伊香立）</t>
    <rPh sb="6" eb="9">
      <t>イカダチ</t>
    </rPh>
    <phoneticPr fontId="7"/>
  </si>
  <si>
    <t>8-3</t>
    <phoneticPr fontId="7"/>
  </si>
  <si>
    <t>サッカー
（甲賀）</t>
    <rPh sb="6" eb="8">
      <t>コウガ</t>
    </rPh>
    <phoneticPr fontId="7"/>
  </si>
  <si>
    <t>バスケット
ボール</t>
    <phoneticPr fontId="7"/>
  </si>
  <si>
    <t>ライフル射撃
（25m）</t>
    <rPh sb="4" eb="6">
      <t>シャゲキ</t>
    </rPh>
    <phoneticPr fontId="7"/>
  </si>
  <si>
    <t>・第三者その他：自衛隊を含む。</t>
    <rPh sb="1" eb="4">
      <t>ダイサンシャ</t>
    </rPh>
    <rPh sb="6" eb="7">
      <t>タ</t>
    </rPh>
    <rPh sb="8" eb="11">
      <t>ジエイタイ</t>
    </rPh>
    <rPh sb="12" eb="13">
      <t>フク</t>
    </rPh>
    <phoneticPr fontId="7"/>
  </si>
  <si>
    <t>・選手367人/日、監督＆チームスタッフ200人/日
・第三者その他：売店、設営</t>
    <rPh sb="38" eb="40">
      <t>セツエイ</t>
    </rPh>
    <phoneticPr fontId="7"/>
  </si>
  <si>
    <t>高等学校野球
（硬式）</t>
    <rPh sb="0" eb="6">
      <t>コウトウガッコウヤキュウ</t>
    </rPh>
    <rPh sb="8" eb="10">
      <t>コウシキ</t>
    </rPh>
    <phoneticPr fontId="7"/>
  </si>
  <si>
    <t>・雨天中止等があり、４日間競技を実施した場合で記載している。
・一般観覧者：販売座席数を記載</t>
    <rPh sb="32" eb="34">
      <t>イッパン</t>
    </rPh>
    <rPh sb="34" eb="37">
      <t>カンランシャ</t>
    </rPh>
    <phoneticPr fontId="7"/>
  </si>
  <si>
    <t>総合案内所</t>
    <rPh sb="0" eb="2">
      <t>ソウゴウ</t>
    </rPh>
    <rPh sb="2" eb="5">
      <t>アンナイジョ</t>
    </rPh>
    <phoneticPr fontId="7"/>
  </si>
  <si>
    <t>・場所：大津駅
・競技会係員：１人/日
・競技会補助員：２人/日
・来場者：100人/日（一般観覧者欄に記載）
・第三者その他：観光協会スタッフ３人/日</t>
    <rPh sb="1" eb="3">
      <t>バショ</t>
    </rPh>
    <rPh sb="4" eb="6">
      <t>オオツ</t>
    </rPh>
    <rPh sb="6" eb="7">
      <t>エキ</t>
    </rPh>
    <rPh sb="9" eb="12">
      <t>キョウギカイ</t>
    </rPh>
    <rPh sb="12" eb="14">
      <t>カカリイン</t>
    </rPh>
    <rPh sb="16" eb="17">
      <t>ニン</t>
    </rPh>
    <rPh sb="18" eb="19">
      <t>ヒ</t>
    </rPh>
    <rPh sb="21" eb="23">
      <t>キョウギ</t>
    </rPh>
    <rPh sb="23" eb="24">
      <t>カイ</t>
    </rPh>
    <rPh sb="24" eb="27">
      <t>ホジョイン</t>
    </rPh>
    <rPh sb="29" eb="30">
      <t>ニン</t>
    </rPh>
    <rPh sb="31" eb="32">
      <t>ニチ</t>
    </rPh>
    <rPh sb="34" eb="37">
      <t>ライジョウシャ</t>
    </rPh>
    <rPh sb="41" eb="42">
      <t>ニン</t>
    </rPh>
    <rPh sb="43" eb="44">
      <t>ヒ</t>
    </rPh>
    <rPh sb="45" eb="47">
      <t>イッパン</t>
    </rPh>
    <rPh sb="47" eb="50">
      <t>カンランシャ</t>
    </rPh>
    <rPh sb="50" eb="51">
      <t>ラン</t>
    </rPh>
    <rPh sb="52" eb="54">
      <t>キサイ</t>
    </rPh>
    <rPh sb="57" eb="60">
      <t>ダイサンシャ</t>
    </rPh>
    <rPh sb="62" eb="63">
      <t>タ</t>
    </rPh>
    <rPh sb="64" eb="66">
      <t>カンコウ</t>
    </rPh>
    <rPh sb="66" eb="68">
      <t>キョウカイ</t>
    </rPh>
    <rPh sb="73" eb="74">
      <t>ニン</t>
    </rPh>
    <rPh sb="75" eb="76">
      <t>ヒ</t>
    </rPh>
    <phoneticPr fontId="7"/>
  </si>
  <si>
    <t>・場所：大津京駅
・競技会係員：１人/日
・競技会補助員：２人/日
・来場者：100人/日（一般観覧者欄に記載）
・第三者その他：観光協会スタッフ３人/日</t>
    <rPh sb="6" eb="7">
      <t>キョウ</t>
    </rPh>
    <rPh sb="7" eb="8">
      <t>エキ</t>
    </rPh>
    <phoneticPr fontId="7"/>
  </si>
  <si>
    <t>・場所：膳所駅
・競技会係員：１人/日
・競技会補助員：２人/日
・来場者：100人/日（一般観覧者欄に記載）
・第三者その他：観光協会スタッフ３人/日</t>
    <rPh sb="4" eb="6">
      <t>ゼゼ</t>
    </rPh>
    <phoneticPr fontId="7"/>
  </si>
  <si>
    <t>・場所：石山駅
・競技会係員：１人/日
・競技会補助員：２人/日
・来場者：100人/日（一般観覧者欄に記載）
・第三者その他：観光協会スタッフ３人/日</t>
    <rPh sb="4" eb="6">
      <t>イシヤマ</t>
    </rPh>
    <phoneticPr fontId="7"/>
  </si>
  <si>
    <t>輸送交通関係</t>
    <rPh sb="0" eb="2">
      <t>ユソウ</t>
    </rPh>
    <rPh sb="2" eb="4">
      <t>コウツウ</t>
    </rPh>
    <rPh sb="4" eb="6">
      <t>カンケイ</t>
    </rPh>
    <phoneticPr fontId="7"/>
  </si>
  <si>
    <t>複数競技の欄の人数に含まれる。</t>
    <rPh sb="0" eb="2">
      <t>フクスウ</t>
    </rPh>
    <rPh sb="2" eb="4">
      <t>キョウギ</t>
    </rPh>
    <rPh sb="5" eb="6">
      <t>ラン</t>
    </rPh>
    <rPh sb="7" eb="9">
      <t>ニンズウ</t>
    </rPh>
    <rPh sb="10" eb="11">
      <t>フク</t>
    </rPh>
    <phoneticPr fontId="7"/>
  </si>
  <si>
    <t>・輸送交通に係る臨時駐車場のため（9/27～10/2は関係者駐車場として使用。それ以外の期間は一般観覧者用駐車場として使用）
・一般観覧者数は上段と重複している（競技会の一般観覧者が利用する臨時駐車場であるため。）。その他（業者など）は重複していない。
・場所：皇子山総合運動公園多目的運動広場
・一般観覧者：臨時駐車場利用者（2.5人/１台を想定）
・第三者その他：運行管理要員、警備員</t>
    <rPh sb="27" eb="30">
      <t>カンケイシャ</t>
    </rPh>
    <rPh sb="30" eb="33">
      <t>チュウシャジョウ</t>
    </rPh>
    <rPh sb="36" eb="38">
      <t>シヨウ</t>
    </rPh>
    <rPh sb="41" eb="43">
      <t>イガイ</t>
    </rPh>
    <rPh sb="44" eb="46">
      <t>キカン</t>
    </rPh>
    <rPh sb="47" eb="53">
      <t>イッパンカンランシャヨウ</t>
    </rPh>
    <rPh sb="59" eb="61">
      <t>シヨウ</t>
    </rPh>
    <rPh sb="149" eb="151">
      <t>イッパン</t>
    </rPh>
    <rPh sb="151" eb="153">
      <t>カンラン</t>
    </rPh>
    <rPh sb="153" eb="154">
      <t>シャ</t>
    </rPh>
    <rPh sb="155" eb="157">
      <t>リンジ</t>
    </rPh>
    <rPh sb="157" eb="160">
      <t>チュウシャジョウ</t>
    </rPh>
    <rPh sb="160" eb="162">
      <t>リヨウ</t>
    </rPh>
    <rPh sb="162" eb="163">
      <t>シャ</t>
    </rPh>
    <rPh sb="167" eb="168">
      <t>ニン</t>
    </rPh>
    <rPh sb="170" eb="171">
      <t>ダイ</t>
    </rPh>
    <rPh sb="172" eb="174">
      <t>ソウテイ</t>
    </rPh>
    <rPh sb="177" eb="180">
      <t>ダイサンシャ</t>
    </rPh>
    <rPh sb="182" eb="183">
      <t>タ</t>
    </rPh>
    <phoneticPr fontId="7"/>
  </si>
  <si>
    <t>別紙1-2．「OTSU DREAM IT CONTENTS」概要</t>
    <rPh sb="0" eb="2">
      <t>ベッシ</t>
    </rPh>
    <rPh sb="30" eb="32">
      <t>ガイヨウ</t>
    </rPh>
    <phoneticPr fontId="6"/>
  </si>
  <si>
    <t>◎コンテンツの分類</t>
    <rPh sb="7" eb="9">
      <t>ブンルイ</t>
    </rPh>
    <phoneticPr fontId="6"/>
  </si>
  <si>
    <t>　・自由参加型･･･当日参加が可能な運営を行うもの</t>
    <rPh sb="2" eb="4">
      <t>ジユウ</t>
    </rPh>
    <rPh sb="4" eb="7">
      <t>サンカガタ</t>
    </rPh>
    <phoneticPr fontId="6"/>
  </si>
  <si>
    <t>　・一般公募型･･･事前に一般公募や予約制で運営を行うもの</t>
    <rPh sb="2" eb="4">
      <t>イッパン</t>
    </rPh>
    <rPh sb="4" eb="7">
      <t>コウボガタ</t>
    </rPh>
    <rPh sb="10" eb="12">
      <t>ジゼン</t>
    </rPh>
    <rPh sb="13" eb="15">
      <t>イッパン</t>
    </rPh>
    <rPh sb="15" eb="17">
      <t>コウボ</t>
    </rPh>
    <rPh sb="18" eb="21">
      <t>ヨヤクセイ</t>
    </rPh>
    <rPh sb="22" eb="24">
      <t>ウンエイ</t>
    </rPh>
    <rPh sb="25" eb="26">
      <t>オコナ</t>
    </rPh>
    <phoneticPr fontId="6"/>
  </si>
  <si>
    <t>　・参加者調整型･･･特定の団体等に参加調整を行い運営するもの</t>
    <rPh sb="2" eb="5">
      <t>サンカシャ</t>
    </rPh>
    <rPh sb="5" eb="8">
      <t>チョウセイガタ</t>
    </rPh>
    <phoneticPr fontId="6"/>
  </si>
  <si>
    <t>競技名</t>
    <rPh sb="0" eb="3">
      <t>キョウギメイ</t>
    </rPh>
    <phoneticPr fontId="6"/>
  </si>
  <si>
    <t>No.</t>
    <phoneticPr fontId="6"/>
  </si>
  <si>
    <t>コンテンツ名</t>
    <rPh sb="5" eb="6">
      <t>メイ</t>
    </rPh>
    <phoneticPr fontId="6"/>
  </si>
  <si>
    <t>開催場所・施設名</t>
    <rPh sb="0" eb="2">
      <t>カイサイ</t>
    </rPh>
    <rPh sb="2" eb="4">
      <t>バショ</t>
    </rPh>
    <rPh sb="5" eb="8">
      <t>シセツメイ</t>
    </rPh>
    <phoneticPr fontId="6"/>
  </si>
  <si>
    <t>開催日程</t>
    <rPh sb="0" eb="2">
      <t>カイサイ</t>
    </rPh>
    <rPh sb="2" eb="4">
      <t>ニッテイ</t>
    </rPh>
    <phoneticPr fontId="6"/>
  </si>
  <si>
    <t>概要</t>
    <rPh sb="0" eb="2">
      <t>ガイヨウ</t>
    </rPh>
    <phoneticPr fontId="6"/>
  </si>
  <si>
    <t>コンテンツの分類</t>
    <rPh sb="6" eb="8">
      <t>ブンルイ</t>
    </rPh>
    <phoneticPr fontId="6"/>
  </si>
  <si>
    <t>日数</t>
    <rPh sb="0" eb="2">
      <t>ニッスウ</t>
    </rPh>
    <phoneticPr fontId="6"/>
  </si>
  <si>
    <t>体操（新体操）、
体操（トランポリン）、
体操（競技）</t>
    <rPh sb="0" eb="2">
      <t>タイソウ</t>
    </rPh>
    <rPh sb="3" eb="6">
      <t>シンタイソウ</t>
    </rPh>
    <rPh sb="9" eb="11">
      <t>タイソウ</t>
    </rPh>
    <rPh sb="21" eb="23">
      <t>タイソウ</t>
    </rPh>
    <rPh sb="24" eb="26">
      <t>キョウギ</t>
    </rPh>
    <phoneticPr fontId="6"/>
  </si>
  <si>
    <t>わくわく体験★体操パーク</t>
  </si>
  <si>
    <t>滋賀ダイハツアリーナ
森のテラス</t>
    <phoneticPr fontId="6"/>
  </si>
  <si>
    <t>2025年９月６日（土）～９月15日（月）</t>
    <rPh sb="4" eb="5">
      <t>ネン</t>
    </rPh>
    <rPh sb="6" eb="7">
      <t>ガツ</t>
    </rPh>
    <rPh sb="8" eb="9">
      <t>ニチ</t>
    </rPh>
    <rPh sb="14" eb="15">
      <t>ガツ</t>
    </rPh>
    <rPh sb="17" eb="18">
      <t>ニチ</t>
    </rPh>
    <rPh sb="19" eb="20">
      <t>ゲツ</t>
    </rPh>
    <phoneticPr fontId="6"/>
  </si>
  <si>
    <t>・子ども用トランポリン、体操マット、新体操手具（リボン、フープ）など、からだを動かす楽しさを体験できるブースを設置。</t>
    <phoneticPr fontId="6"/>
  </si>
  <si>
    <t>自由参加型</t>
    <phoneticPr fontId="6"/>
  </si>
  <si>
    <t>セーリング競技</t>
    <phoneticPr fontId="6"/>
  </si>
  <si>
    <t>ヨット実物体験</t>
  </si>
  <si>
    <t>大津市柳が崎特設セーリング会場
大型テント周辺</t>
    <rPh sb="0" eb="4">
      <t>オオツシヤナ</t>
    </rPh>
    <rPh sb="13" eb="15">
      <t>カイジョウ</t>
    </rPh>
    <phoneticPr fontId="6"/>
  </si>
  <si>
    <t>2025年９月28日（日）～10月１日（水）</t>
    <rPh sb="4" eb="5">
      <t>ネン</t>
    </rPh>
    <rPh sb="6" eb="7">
      <t>ガツ</t>
    </rPh>
    <rPh sb="9" eb="10">
      <t>ニチ</t>
    </rPh>
    <rPh sb="11" eb="12">
      <t>ニチ</t>
    </rPh>
    <rPh sb="16" eb="17">
      <t>ガツ</t>
    </rPh>
    <rPh sb="18" eb="19">
      <t>ニチ</t>
    </rPh>
    <rPh sb="20" eb="21">
      <t>スイ</t>
    </rPh>
    <phoneticPr fontId="6"/>
  </si>
  <si>
    <t>・実際にレースで使う艇を展示し、セーリング競技を身近なものとして感じてもらう。
・琵琶湖を背景にできれば、SNS映えするフォトスポットとして提供できる。</t>
    <phoneticPr fontId="6"/>
  </si>
  <si>
    <t>バドミントン競技</t>
    <phoneticPr fontId="6"/>
  </si>
  <si>
    <t>シャトルでダーツ</t>
  </si>
  <si>
    <t>滋賀ダイハツアリーナ（滋賀アリーナ）</t>
    <phoneticPr fontId="6"/>
  </si>
  <si>
    <t>・一定の距離からダーツや輪投げの要領でシャトルを投げる
・張り付いた部分の点数に応じて景品を進呈。</t>
    <phoneticPr fontId="6"/>
  </si>
  <si>
    <t>シャトルでキーホルダーづくり</t>
  </si>
  <si>
    <t>・使用済廃棄予定のシャトルを活用し、世界に一つだけのキーホルダーづくり体験をしてもらう。</t>
    <phoneticPr fontId="6"/>
  </si>
  <si>
    <t>練習会場見学</t>
  </si>
  <si>
    <t>各練習会場
（上田上小学校ほか２校）</t>
    <phoneticPr fontId="6"/>
  </si>
  <si>
    <t>2025年９月26日（金）、９月29日（月）～９月30日（火）</t>
    <rPh sb="4" eb="5">
      <t>ネン</t>
    </rPh>
    <rPh sb="6" eb="7">
      <t>ガツ</t>
    </rPh>
    <rPh sb="9" eb="10">
      <t>ニチ</t>
    </rPh>
    <rPh sb="11" eb="12">
      <t>キン</t>
    </rPh>
    <rPh sb="15" eb="16">
      <t>ガツ</t>
    </rPh>
    <rPh sb="18" eb="19">
      <t>ニチ</t>
    </rPh>
    <rPh sb="20" eb="21">
      <t>ゲツ</t>
    </rPh>
    <rPh sb="24" eb="25">
      <t>ガツ</t>
    </rPh>
    <rPh sb="27" eb="28">
      <t>ニチ</t>
    </rPh>
    <rPh sb="29" eb="30">
      <t>カ</t>
    </rPh>
    <phoneticPr fontId="6"/>
  </si>
  <si>
    <t>・練習会場となっている小学校で、選手の練習見学交流を持ってもらう（学校からの希望に応じて対応）。
・9/26は、学校側の希望に応じて見学可能とする。競技会最終日10/1は練習会場が無いため、練習会場見学は実施されない。</t>
    <rPh sb="74" eb="76">
      <t>キョウギ</t>
    </rPh>
    <rPh sb="76" eb="77">
      <t>カイ</t>
    </rPh>
    <phoneticPr fontId="6"/>
  </si>
  <si>
    <t>参加者調整型</t>
    <phoneticPr fontId="6"/>
  </si>
  <si>
    <t>フェンシング競技</t>
    <phoneticPr fontId="6"/>
  </si>
  <si>
    <t>チャレンジフェンシング！</t>
  </si>
  <si>
    <t>ウカルちゃんアリーナ</t>
    <phoneticPr fontId="6"/>
  </si>
  <si>
    <t>2025年９月29日（月）～10月２日（木）</t>
    <rPh sb="4" eb="5">
      <t>ネン</t>
    </rPh>
    <rPh sb="6" eb="7">
      <t>ガツ</t>
    </rPh>
    <rPh sb="9" eb="10">
      <t>ニチ</t>
    </rPh>
    <rPh sb="11" eb="12">
      <t>ゲツ</t>
    </rPh>
    <rPh sb="16" eb="17">
      <t>ガツ</t>
    </rPh>
    <rPh sb="18" eb="19">
      <t>ニチ</t>
    </rPh>
    <rPh sb="20" eb="21">
      <t>モク</t>
    </rPh>
    <phoneticPr fontId="6"/>
  </si>
  <si>
    <t>・安全な素材で作られた体験用のフェンシングツールをツール使って、競技体験をしてもらう。
・実際の競技用マスクも体験してもらう</t>
    <phoneticPr fontId="6"/>
  </si>
  <si>
    <t>サッカー競技</t>
    <rPh sb="4" eb="6">
      <t>キョウギ</t>
    </rPh>
    <phoneticPr fontId="6"/>
  </si>
  <si>
    <t>一蹴入魂！キックターゲット!!</t>
  </si>
  <si>
    <t>皇子山総合運動公園
（国体広場横通路）</t>
    <phoneticPr fontId="6"/>
  </si>
  <si>
    <t>2025年10月３日（金）～10月６日（月）</t>
    <rPh sb="11" eb="12">
      <t>キン</t>
    </rPh>
    <rPh sb="20" eb="21">
      <t>ゲツ</t>
    </rPh>
    <phoneticPr fontId="6"/>
  </si>
  <si>
    <t>・ストラックアウトのサッカーバージョン。
・年齢ごとに距離を変え、参加賞を進呈。</t>
    <phoneticPr fontId="6"/>
  </si>
  <si>
    <t>バスケットボール競技</t>
    <phoneticPr fontId="6"/>
  </si>
  <si>
    <t>感じる、学ぶ！車いすバスケ体験</t>
  </si>
  <si>
    <t>滋賀ダイハツアリーナ</t>
    <phoneticPr fontId="6"/>
  </si>
  <si>
    <t>2025年10月３日（金）～10月７日（火）</t>
    <rPh sb="11" eb="12">
      <t>キン</t>
    </rPh>
    <rPh sb="20" eb="21">
      <t>カ</t>
    </rPh>
    <phoneticPr fontId="6"/>
  </si>
  <si>
    <t>・障スポ競技でもある車いすバスケに使用する競技用車いすを体験、簡易ゴールにシューティングを経験してもらう。
・ゴール数に応じて景品を進呈。
・障スポへの興味喚起を狙う。</t>
    <phoneticPr fontId="6"/>
  </si>
  <si>
    <t>カヌー競技</t>
    <phoneticPr fontId="6"/>
  </si>
  <si>
    <t>VRカヌー体験＆実物体験</t>
  </si>
  <si>
    <t>瀬田川特設カヌー競技場
式典会場・休憩所</t>
    <phoneticPr fontId="6"/>
  </si>
  <si>
    <t>・実物のカヌーに乗り込み、オリンピック選手の実際の練習映像をＶＲ体験することができる。
・展示物として持ってみるなど、実物を体験してもらう。</t>
    <phoneticPr fontId="6"/>
  </si>
  <si>
    <t>ライフル競技</t>
    <phoneticPr fontId="6"/>
  </si>
  <si>
    <t>射撃体験</t>
  </si>
  <si>
    <t>滋賀県警察学校　体育館</t>
    <phoneticPr fontId="6"/>
  </si>
  <si>
    <t>2025年10月４日（土）～10月６日（月）</t>
    <rPh sb="20" eb="21">
      <t>ゲツ</t>
    </rPh>
    <phoneticPr fontId="6"/>
  </si>
  <si>
    <t>・会場内にビームピストル及び模擬ピストルによる射撃体験コーナーを設置。</t>
    <phoneticPr fontId="6"/>
  </si>
  <si>
    <t>クラフトピストルづくり</t>
  </si>
  <si>
    <t>2025年10月４日（土）～10月５日（日）</t>
    <rPh sb="20" eb="21">
      <t>ニチ</t>
    </rPh>
    <phoneticPr fontId="6"/>
  </si>
  <si>
    <t>・段ボール素材のゴムピストルを来場した子どもに作ってもらう。</t>
    <phoneticPr fontId="6"/>
  </si>
  <si>
    <t>ロ―イング競技</t>
    <phoneticPr fontId="6"/>
  </si>
  <si>
    <t>エルゴメーター体験</t>
  </si>
  <si>
    <t>種目別表彰テント内
関西みらいローイングセンター</t>
    <phoneticPr fontId="6"/>
  </si>
  <si>
    <t>・エルゴメーターのスプリント計測機能を用いて、100 ｍのタイムトライアルを行う。
・国スポ選手やオリンピアンの記録を表記しておき、凄さを体験してもらう。</t>
    <phoneticPr fontId="6"/>
  </si>
  <si>
    <t>ボート実物体験</t>
  </si>
  <si>
    <t>・実際の艇やオールを展示し、持ち上げてもらい軽さを感じてもらうなど、実物を体感してもらう。
・記念撮影などSNS 映えするフォトスポットとして提供する。</t>
    <phoneticPr fontId="6"/>
  </si>
  <si>
    <t>高等学校野球（硬式）</t>
    <rPh sb="0" eb="2">
      <t>コウトウ</t>
    </rPh>
    <rPh sb="2" eb="4">
      <t>ガッコウ</t>
    </rPh>
    <rPh sb="4" eb="6">
      <t>ヤキュウ</t>
    </rPh>
    <rPh sb="7" eb="9">
      <t>コウシキ</t>
    </rPh>
    <phoneticPr fontId="6"/>
  </si>
  <si>
    <t>リアルスポーツ体験</t>
  </si>
  <si>
    <t>マイネットスタジアム皇子山
（皇子山総合運動公園野球場）</t>
    <phoneticPr fontId="6"/>
  </si>
  <si>
    <t>2025年９月29日（月）～９月30日（火）、10月２日（木）</t>
    <rPh sb="4" eb="5">
      <t>ネン</t>
    </rPh>
    <rPh sb="6" eb="7">
      <t>ガツ</t>
    </rPh>
    <rPh sb="9" eb="10">
      <t>ニチ</t>
    </rPh>
    <rPh sb="11" eb="12">
      <t>ゲツ</t>
    </rPh>
    <rPh sb="15" eb="16">
      <t>ガツ</t>
    </rPh>
    <rPh sb="18" eb="19">
      <t>ニチ</t>
    </rPh>
    <rPh sb="20" eb="21">
      <t>カ</t>
    </rPh>
    <rPh sb="25" eb="26">
      <t>ガツ</t>
    </rPh>
    <rPh sb="27" eb="28">
      <t>ニチ</t>
    </rPh>
    <rPh sb="29" eb="30">
      <t>モク</t>
    </rPh>
    <phoneticPr fontId="6"/>
  </si>
  <si>
    <t>・「投げる」「打つ」の動作を体験することで野球の魅力を体感。</t>
    <phoneticPr fontId="6"/>
  </si>
  <si>
    <t>始球式</t>
    <phoneticPr fontId="6"/>
  </si>
  <si>
    <t>・憧れの高校球児の横で、始球式を行うまたとない経験を提供する。
（競技団体と実施可否や方法について調整中）</t>
    <phoneticPr fontId="6"/>
  </si>
  <si>
    <t>一般公募型</t>
    <phoneticPr fontId="6"/>
  </si>
  <si>
    <t>別紙５．医師等配置計画</t>
    <rPh sb="0" eb="2">
      <t>ベッシ</t>
    </rPh>
    <rPh sb="4" eb="6">
      <t>イシ</t>
    </rPh>
    <rPh sb="6" eb="7">
      <t>ナド</t>
    </rPh>
    <rPh sb="7" eb="9">
      <t>ハイチ</t>
    </rPh>
    <rPh sb="9" eb="11">
      <t>ケイカク</t>
    </rPh>
    <phoneticPr fontId="7"/>
  </si>
  <si>
    <t>救護室/救護席会場</t>
    <rPh sb="0" eb="3">
      <t>キュウゴシツ</t>
    </rPh>
    <rPh sb="4" eb="6">
      <t>キュウゴ</t>
    </rPh>
    <rPh sb="6" eb="7">
      <t>セキ</t>
    </rPh>
    <rPh sb="7" eb="9">
      <t>カイジョウ</t>
    </rPh>
    <phoneticPr fontId="7"/>
  </si>
  <si>
    <t>設置数</t>
    <rPh sb="0" eb="3">
      <t>セッチスウ</t>
    </rPh>
    <phoneticPr fontId="7"/>
  </si>
  <si>
    <t>配置予定日</t>
    <rPh sb="0" eb="2">
      <t>ハイチ</t>
    </rPh>
    <rPh sb="2" eb="5">
      <t>ヨテイビ</t>
    </rPh>
    <phoneticPr fontId="7"/>
  </si>
  <si>
    <t>時間</t>
    <rPh sb="0" eb="2">
      <t>ジカン</t>
    </rPh>
    <phoneticPr fontId="7"/>
  </si>
  <si>
    <t>配置人数</t>
    <rPh sb="0" eb="2">
      <t>ハイチ</t>
    </rPh>
    <rPh sb="2" eb="4">
      <t>ニンズウ</t>
    </rPh>
    <phoneticPr fontId="7"/>
  </si>
  <si>
    <t>備考（その他の内訳など）</t>
    <rPh sb="0" eb="2">
      <t>ビコウ</t>
    </rPh>
    <rPh sb="5" eb="6">
      <t>タ</t>
    </rPh>
    <rPh sb="7" eb="9">
      <t>ウチワケ</t>
    </rPh>
    <phoneticPr fontId="7"/>
  </si>
  <si>
    <t>理学療法士</t>
    <rPh sb="0" eb="5">
      <t>リガクリョウホウシ</t>
    </rPh>
    <phoneticPr fontId="7"/>
  </si>
  <si>
    <t>アスレティックトレーナー</t>
    <phoneticPr fontId="7"/>
  </si>
  <si>
    <t>保健師</t>
    <rPh sb="0" eb="3">
      <t>ホケンシ</t>
    </rPh>
    <phoneticPr fontId="7"/>
  </si>
  <si>
    <t>①滋賀ダイハツアリーナ：２か所
　（救護室１か所・救護席１か所）
②ウカルちゃんアリーナ（練習会場）：２か所
　（救護室１か所・救護席１か所）</t>
    <rPh sb="1" eb="3">
      <t>シガ</t>
    </rPh>
    <rPh sb="14" eb="15">
      <t>ショ</t>
    </rPh>
    <rPh sb="18" eb="21">
      <t>キュウゴシツ</t>
    </rPh>
    <rPh sb="23" eb="24">
      <t>ショ</t>
    </rPh>
    <rPh sb="25" eb="27">
      <t>キュウゴ</t>
    </rPh>
    <rPh sb="27" eb="28">
      <t>セキ</t>
    </rPh>
    <rPh sb="30" eb="31">
      <t>ショ</t>
    </rPh>
    <rPh sb="58" eb="61">
      <t>キュウゴシツ</t>
    </rPh>
    <rPh sb="63" eb="64">
      <t>トコロ</t>
    </rPh>
    <rPh sb="65" eb="67">
      <t>キュウゴ</t>
    </rPh>
    <rPh sb="67" eb="68">
      <t>セキ</t>
    </rPh>
    <phoneticPr fontId="7"/>
  </si>
  <si>
    <t>医師：①に１　　看護師：①に１</t>
    <rPh sb="0" eb="2">
      <t>イシ</t>
    </rPh>
    <rPh sb="8" eb="11">
      <t>カンゴシ</t>
    </rPh>
    <phoneticPr fontId="7"/>
  </si>
  <si>
    <t>医師：①に１　　看護師：①②に各１</t>
    <rPh sb="8" eb="11">
      <t>カンゴシ</t>
    </rPh>
    <rPh sb="15" eb="16">
      <t>カク</t>
    </rPh>
    <phoneticPr fontId="7"/>
  </si>
  <si>
    <t>医師：①に１　　看護師：①②に各１</t>
    <rPh sb="8" eb="11">
      <t>カンゴシ</t>
    </rPh>
    <phoneticPr fontId="7"/>
  </si>
  <si>
    <t>計</t>
    <rPh sb="0" eb="1">
      <t>ケイ</t>
    </rPh>
    <phoneticPr fontId="7"/>
  </si>
  <si>
    <t>体操
（トランポリン）</t>
    <phoneticPr fontId="7"/>
  </si>
  <si>
    <t>滋賀ダイハツアリーナ</t>
    <rPh sb="0" eb="2">
      <t>シガ</t>
    </rPh>
    <phoneticPr fontId="7"/>
  </si>
  <si>
    <t>①滋賀ダイハツアリーナ（メインアリーナ）：２か所
　（救護室（※）１か所、救護席１か所）
　　※救護室は、滋賀ダイハツアリーナ内に１か所
②滋賀ダイハツアリーナ（サブアリーナ）：１か所（救護席）
③滋賀県立東大津高等学校体育館：１か所（救護席）
④滋賀県立栗東体育館：２か所
　（救護室１か所、救護席１か所）</t>
    <rPh sb="1" eb="3">
      <t>シガ</t>
    </rPh>
    <rPh sb="23" eb="24">
      <t>ショ</t>
    </rPh>
    <rPh sb="35" eb="36">
      <t>ショ</t>
    </rPh>
    <rPh sb="37" eb="39">
      <t>キュウゴ</t>
    </rPh>
    <rPh sb="39" eb="40">
      <t>セキ</t>
    </rPh>
    <rPh sb="42" eb="43">
      <t>ショ</t>
    </rPh>
    <rPh sb="48" eb="51">
      <t>キュウゴシツ</t>
    </rPh>
    <rPh sb="53" eb="55">
      <t>シガ</t>
    </rPh>
    <rPh sb="63" eb="64">
      <t>ナイ</t>
    </rPh>
    <rPh sb="67" eb="68">
      <t>トコロ</t>
    </rPh>
    <rPh sb="71" eb="75">
      <t>シガケンリツ</t>
    </rPh>
    <rPh sb="75" eb="82">
      <t>ヒガシオオツコウトウガッコウ</t>
    </rPh>
    <rPh sb="82" eb="85">
      <t>タイイクカン</t>
    </rPh>
    <rPh sb="92" eb="93">
      <t>ショ</t>
    </rPh>
    <rPh sb="94" eb="96">
      <t>キュウゴ</t>
    </rPh>
    <rPh sb="96" eb="97">
      <t>セキ</t>
    </rPh>
    <rPh sb="101" eb="103">
      <t>リットウ</t>
    </rPh>
    <rPh sb="103" eb="106">
      <t>タイイクカン</t>
    </rPh>
    <rPh sb="122" eb="123">
      <t>セキ</t>
    </rPh>
    <rPh sb="148" eb="149">
      <t>ショ</t>
    </rPh>
    <rPh sb="150" eb="152">
      <t>キュウゴ</t>
    </rPh>
    <rPh sb="152" eb="153">
      <t>セキ</t>
    </rPh>
    <rPh sb="155" eb="156">
      <t>ショ</t>
    </rPh>
    <phoneticPr fontId="7"/>
  </si>
  <si>
    <t>看護師：②③に各１　保健師：②に1</t>
    <rPh sb="0" eb="3">
      <t>カンゴシ</t>
    </rPh>
    <rPh sb="7" eb="8">
      <t>カク</t>
    </rPh>
    <rPh sb="10" eb="13">
      <t>ホケンシ</t>
    </rPh>
    <phoneticPr fontId="13"/>
  </si>
  <si>
    <t>看護師：①②③④に各１　保健師：①③④に各１</t>
    <rPh sb="0" eb="3">
      <t>カンゴシ</t>
    </rPh>
    <rPh sb="9" eb="10">
      <t>カク</t>
    </rPh>
    <rPh sb="12" eb="15">
      <t>ホケンシ</t>
    </rPh>
    <rPh sb="20" eb="21">
      <t>カク</t>
    </rPh>
    <phoneticPr fontId="13"/>
  </si>
  <si>
    <t>医師：①に１　看護師：①②③④に各１　保健師：①③④に各１</t>
    <rPh sb="0" eb="2">
      <t>イシ</t>
    </rPh>
    <rPh sb="7" eb="10">
      <t>カンゴシ</t>
    </rPh>
    <rPh sb="16" eb="17">
      <t>カク</t>
    </rPh>
    <phoneticPr fontId="13"/>
  </si>
  <si>
    <t>医師：①に１　看護師：①②③④に各１　保健師：①③④に各１</t>
    <rPh sb="7" eb="10">
      <t>カンゴシ</t>
    </rPh>
    <rPh sb="16" eb="17">
      <t>カク</t>
    </rPh>
    <phoneticPr fontId="13"/>
  </si>
  <si>
    <t>医師：①に１　看護師：①②③に各１　保健師：①③に各１</t>
    <rPh sb="7" eb="10">
      <t>カンゴシ</t>
    </rPh>
    <rPh sb="15" eb="16">
      <t>カク</t>
    </rPh>
    <rPh sb="25" eb="26">
      <t>カク</t>
    </rPh>
    <phoneticPr fontId="13"/>
  </si>
  <si>
    <t>滋賀ダイハツアリーナ
（救護所１か所、救護席１か所）</t>
    <rPh sb="0" eb="2">
      <t>シガ</t>
    </rPh>
    <rPh sb="12" eb="15">
      <t>キュウゴショ</t>
    </rPh>
    <rPh sb="17" eb="18">
      <t>トコロ</t>
    </rPh>
    <rPh sb="19" eb="21">
      <t>キュウゴ</t>
    </rPh>
    <rPh sb="21" eb="22">
      <t>セキ</t>
    </rPh>
    <rPh sb="24" eb="25">
      <t>トコロ</t>
    </rPh>
    <phoneticPr fontId="7"/>
  </si>
  <si>
    <t>大石緑地スポーツ村テニスコート
（救護所）</t>
    <rPh sb="0" eb="2">
      <t>オオイシ</t>
    </rPh>
    <rPh sb="2" eb="4">
      <t>リョクチ</t>
    </rPh>
    <rPh sb="8" eb="9">
      <t>ムラ</t>
    </rPh>
    <rPh sb="17" eb="20">
      <t>キュウゴショ</t>
    </rPh>
    <phoneticPr fontId="7"/>
  </si>
  <si>
    <t>ウカルちゃんアリーナ</t>
    <phoneticPr fontId="7"/>
  </si>
  <si>
    <t>サッカー（皇子山）</t>
    <phoneticPr fontId="7"/>
  </si>
  <si>
    <t>皇子山総合運動公園陸上競技場（救護所）</t>
    <rPh sb="0" eb="14">
      <t>オウジヤマソウゴウウンドウコウエンリクジョウキョウギジョウ</t>
    </rPh>
    <phoneticPr fontId="7"/>
  </si>
  <si>
    <t>競技日　保健師は競技会係員</t>
    <rPh sb="0" eb="2">
      <t>キョウギ</t>
    </rPh>
    <rPh sb="2" eb="3">
      <t>ビ</t>
    </rPh>
    <rPh sb="4" eb="7">
      <t>ホケンシ</t>
    </rPh>
    <rPh sb="8" eb="11">
      <t>キョウギカイ</t>
    </rPh>
    <rPh sb="11" eb="13">
      <t>カカリイン</t>
    </rPh>
    <phoneticPr fontId="7"/>
  </si>
  <si>
    <t>サッカー（伊香立）</t>
    <phoneticPr fontId="7"/>
  </si>
  <si>
    <t>伊香立公園芝生グラウンド</t>
    <rPh sb="0" eb="7">
      <t>イカダチコウエンシバフ</t>
    </rPh>
    <phoneticPr fontId="7"/>
  </si>
  <si>
    <t>競技日　保健師は競技会係員</t>
    <phoneticPr fontId="7"/>
  </si>
  <si>
    <t>サッカー（甲賀）</t>
    <phoneticPr fontId="7"/>
  </si>
  <si>
    <t>水口スポーツの森陸上競技場</t>
    <rPh sb="0" eb="2">
      <t>ミナクチ</t>
    </rPh>
    <rPh sb="7" eb="8">
      <t>モリ</t>
    </rPh>
    <rPh sb="8" eb="13">
      <t>リクジョウキョウギジョウ</t>
    </rPh>
    <phoneticPr fontId="7"/>
  </si>
  <si>
    <t>滋賀ダイハツアリーナ
（救護所１か所、救護席３か所）</t>
    <rPh sb="0" eb="2">
      <t>シガ</t>
    </rPh>
    <rPh sb="12" eb="15">
      <t>キュウゴショ</t>
    </rPh>
    <rPh sb="17" eb="18">
      <t>トコロ</t>
    </rPh>
    <rPh sb="19" eb="21">
      <t>キュウゴ</t>
    </rPh>
    <rPh sb="21" eb="22">
      <t>セキ</t>
    </rPh>
    <rPh sb="24" eb="25">
      <t>トコロ</t>
    </rPh>
    <phoneticPr fontId="7"/>
  </si>
  <si>
    <t>瀬田川特設カヌー競技場</t>
    <rPh sb="0" eb="5">
      <t>セタガワトクセツ</t>
    </rPh>
    <rPh sb="8" eb="11">
      <t>キョウギジョウ</t>
    </rPh>
    <phoneticPr fontId="7"/>
  </si>
  <si>
    <t>ライフル射撃（25m）</t>
    <phoneticPr fontId="7"/>
  </si>
  <si>
    <t>滋賀県警察学校　射撃場</t>
    <rPh sb="0" eb="3">
      <t>シガケン</t>
    </rPh>
    <rPh sb="3" eb="5">
      <t>ケイサツ</t>
    </rPh>
    <rPh sb="5" eb="7">
      <t>ガッコウ</t>
    </rPh>
    <rPh sb="8" eb="10">
      <t>シャゲキ</t>
    </rPh>
    <rPh sb="10" eb="11">
      <t>ジョウ</t>
    </rPh>
    <phoneticPr fontId="7"/>
  </si>
  <si>
    <t>東はぴすこ駐車場</t>
    <rPh sb="0" eb="1">
      <t>ヒガシ</t>
    </rPh>
    <rPh sb="5" eb="8">
      <t>チュウシャジョウ</t>
    </rPh>
    <phoneticPr fontId="7"/>
  </si>
  <si>
    <t>空手道</t>
    <phoneticPr fontId="7"/>
  </si>
  <si>
    <t>※アリーナ内（救護席）２か所、
会場内（救護室）１か所</t>
    <phoneticPr fontId="7"/>
  </si>
  <si>
    <t>高等学校野球（硬式）</t>
    <phoneticPr fontId="7"/>
  </si>
  <si>
    <t>マイネットスタジアム皇子山（皇子山総合運動公園野球場）</t>
    <rPh sb="10" eb="13">
      <t>オウジヤマ</t>
    </rPh>
    <rPh sb="14" eb="17">
      <t>オウジヤマ</t>
    </rPh>
    <rPh sb="17" eb="19">
      <t>ソウゴウ</t>
    </rPh>
    <rPh sb="19" eb="21">
      <t>ウンドウ</t>
    </rPh>
    <rPh sb="21" eb="23">
      <t>コウエン</t>
    </rPh>
    <rPh sb="23" eb="26">
      <t>ヤキュウジョウ</t>
    </rPh>
    <phoneticPr fontId="7"/>
  </si>
  <si>
    <t>保健師：シフト勤務となるため実人数が２名となる予定</t>
    <rPh sb="0" eb="3">
      <t>ホケンシ</t>
    </rPh>
    <phoneticPr fontId="7"/>
  </si>
  <si>
    <t>別紙６．飲食物・物品等提供予定一覧</t>
    <rPh sb="0" eb="2">
      <t>ベッシ</t>
    </rPh>
    <rPh sb="4" eb="7">
      <t>インショクブツ</t>
    </rPh>
    <rPh sb="8" eb="10">
      <t>ブッピン</t>
    </rPh>
    <rPh sb="10" eb="11">
      <t>ナド</t>
    </rPh>
    <rPh sb="11" eb="13">
      <t>テイキョウ</t>
    </rPh>
    <rPh sb="13" eb="15">
      <t>ヨテイ</t>
    </rPh>
    <rPh sb="15" eb="17">
      <t>イチラン</t>
    </rPh>
    <phoneticPr fontId="7"/>
  </si>
  <si>
    <t>提供予定物</t>
    <rPh sb="0" eb="2">
      <t>テイキョウ</t>
    </rPh>
    <rPh sb="2" eb="4">
      <t>ヨテイ</t>
    </rPh>
    <rPh sb="4" eb="5">
      <t>ブツ</t>
    </rPh>
    <phoneticPr fontId="7"/>
  </si>
  <si>
    <t>単価
（税込）</t>
    <rPh sb="0" eb="2">
      <t>タンカ</t>
    </rPh>
    <rPh sb="4" eb="6">
      <t>ゼイコ</t>
    </rPh>
    <phoneticPr fontId="7"/>
  </si>
  <si>
    <t>提供(杯・食・個)数（延べ）</t>
    <rPh sb="0" eb="2">
      <t>テイキョウ</t>
    </rPh>
    <rPh sb="3" eb="4">
      <t>サカズキ</t>
    </rPh>
    <rPh sb="5" eb="6">
      <t>ショク</t>
    </rPh>
    <rPh sb="7" eb="8">
      <t>コ</t>
    </rPh>
    <rPh sb="9" eb="10">
      <t>スウ</t>
    </rPh>
    <rPh sb="11" eb="12">
      <t>ノ</t>
    </rPh>
    <phoneticPr fontId="7"/>
  </si>
  <si>
    <t>売上げ（税込）
（見込み）</t>
    <rPh sb="0" eb="2">
      <t>ウリア</t>
    </rPh>
    <rPh sb="4" eb="6">
      <t>ゼイコ</t>
    </rPh>
    <rPh sb="9" eb="11">
      <t>ミコ</t>
    </rPh>
    <phoneticPr fontId="7"/>
  </si>
  <si>
    <t>取得価格（円）</t>
    <rPh sb="0" eb="2">
      <t>シュトク</t>
    </rPh>
    <rPh sb="2" eb="4">
      <t>カカク</t>
    </rPh>
    <rPh sb="5" eb="6">
      <t>エン</t>
    </rPh>
    <phoneticPr fontId="7"/>
  </si>
  <si>
    <t>詳細、備考</t>
    <rPh sb="0" eb="2">
      <t>ショウサイ</t>
    </rPh>
    <rPh sb="3" eb="5">
      <t>ビコウ</t>
    </rPh>
    <phoneticPr fontId="7"/>
  </si>
  <si>
    <t>提供場所</t>
    <rPh sb="0" eb="2">
      <t>テイキョウ</t>
    </rPh>
    <rPh sb="2" eb="4">
      <t>バショ</t>
    </rPh>
    <phoneticPr fontId="7"/>
  </si>
  <si>
    <t>提供機関</t>
    <rPh sb="0" eb="2">
      <t>テイキョウ</t>
    </rPh>
    <rPh sb="2" eb="4">
      <t>キカン</t>
    </rPh>
    <phoneticPr fontId="7"/>
  </si>
  <si>
    <t>（飲食物・物品等の提供期間）</t>
    <rPh sb="1" eb="4">
      <t>インショクブツ</t>
    </rPh>
    <rPh sb="5" eb="7">
      <t>ブッピン</t>
    </rPh>
    <rPh sb="7" eb="8">
      <t>トウ</t>
    </rPh>
    <rPh sb="9" eb="11">
      <t>テイキョウ</t>
    </rPh>
    <rPh sb="11" eb="13">
      <t>キカン</t>
    </rPh>
    <phoneticPr fontId="7"/>
  </si>
  <si>
    <t>ドリンク</t>
    <phoneticPr fontId="7"/>
  </si>
  <si>
    <t>無料（ドリンクコーナー）</t>
    <phoneticPr fontId="8"/>
  </si>
  <si>
    <t>円</t>
    <rPh sb="0" eb="1">
      <t>エン</t>
    </rPh>
    <phoneticPr fontId="7"/>
  </si>
  <si>
    <t>(</t>
    <phoneticPr fontId="7"/>
  </si>
  <si>
    <t>)</t>
    <phoneticPr fontId="7"/>
  </si>
  <si>
    <t>ウォータークーラー</t>
    <phoneticPr fontId="7"/>
  </si>
  <si>
    <t>市実行委員会</t>
    <phoneticPr fontId="7"/>
  </si>
  <si>
    <t>弁当</t>
    <rPh sb="0" eb="2">
      <t>ベントウ</t>
    </rPh>
    <phoneticPr fontId="8"/>
  </si>
  <si>
    <t>斡旋</t>
    <rPh sb="0" eb="2">
      <t>アッセン</t>
    </rPh>
    <phoneticPr fontId="8"/>
  </si>
  <si>
    <t>円</t>
    <rPh sb="0" eb="1">
      <t>エン</t>
    </rPh>
    <phoneticPr fontId="8"/>
  </si>
  <si>
    <t>支給（無償）</t>
    <rPh sb="0" eb="2">
      <t>シキュウ</t>
    </rPh>
    <rPh sb="3" eb="5">
      <t>ムショウ</t>
    </rPh>
    <phoneticPr fontId="8"/>
  </si>
  <si>
    <t>係員（有償）</t>
    <rPh sb="0" eb="2">
      <t>カカリイン</t>
    </rPh>
    <rPh sb="3" eb="5">
      <t>ユウショウ</t>
    </rPh>
    <phoneticPr fontId="8"/>
  </si>
  <si>
    <t>ウカルちゃんアリーナ</t>
  </si>
  <si>
    <t>弁当</t>
    <rPh sb="0" eb="2">
      <t>ベントウ</t>
    </rPh>
    <phoneticPr fontId="7"/>
  </si>
  <si>
    <t>斡旋（有償）</t>
    <rPh sb="0" eb="2">
      <t>アッセン</t>
    </rPh>
    <rPh sb="3" eb="5">
      <t>ユウショウ</t>
    </rPh>
    <phoneticPr fontId="7"/>
  </si>
  <si>
    <t>選手・監督158、視察員60、報道員80　※延べ人数
株式会社　南洋軒</t>
    <rPh sb="0" eb="2">
      <t>センシュ</t>
    </rPh>
    <rPh sb="3" eb="5">
      <t>カントク</t>
    </rPh>
    <rPh sb="9" eb="11">
      <t>シサツ</t>
    </rPh>
    <rPh sb="11" eb="12">
      <t>イン</t>
    </rPh>
    <rPh sb="15" eb="17">
      <t>ホウドウ</t>
    </rPh>
    <rPh sb="17" eb="18">
      <t>イン</t>
    </rPh>
    <rPh sb="22" eb="23">
      <t>ノ</t>
    </rPh>
    <rPh sb="24" eb="26">
      <t>ニンズウ</t>
    </rPh>
    <phoneticPr fontId="8"/>
  </si>
  <si>
    <t>斡旋（無償）</t>
    <rPh sb="0" eb="2">
      <t>アッセン</t>
    </rPh>
    <rPh sb="3" eb="5">
      <t>ムショウ</t>
    </rPh>
    <phoneticPr fontId="7"/>
  </si>
  <si>
    <t>競技会補助員25　※延べ人数
株式会社　南洋軒</t>
    <rPh sb="0" eb="2">
      <t>キョウギ</t>
    </rPh>
    <rPh sb="2" eb="3">
      <t>カイ</t>
    </rPh>
    <rPh sb="3" eb="6">
      <t>ホジョイン</t>
    </rPh>
    <rPh sb="10" eb="11">
      <t>ノ</t>
    </rPh>
    <rPh sb="12" eb="14">
      <t>ニンズウ</t>
    </rPh>
    <phoneticPr fontId="8"/>
  </si>
  <si>
    <t>月</t>
    <rPh sb="0" eb="1">
      <t>ガツ</t>
    </rPh>
    <phoneticPr fontId="8"/>
  </si>
  <si>
    <t>大会役員10、競技会役員20、競技役員110、競技補助員20（引率者含む）、医師・看護師4　※延べ人数
株式会社　南洋軒</t>
    <rPh sb="0" eb="2">
      <t>タイカイ</t>
    </rPh>
    <rPh sb="2" eb="4">
      <t>ヤクイン</t>
    </rPh>
    <rPh sb="7" eb="9">
      <t>キョウギ</t>
    </rPh>
    <rPh sb="9" eb="10">
      <t>カイ</t>
    </rPh>
    <rPh sb="10" eb="12">
      <t>ヤクイン</t>
    </rPh>
    <rPh sb="15" eb="17">
      <t>キョウギ</t>
    </rPh>
    <rPh sb="17" eb="19">
      <t>ヤクイン</t>
    </rPh>
    <rPh sb="23" eb="25">
      <t>キョウギ</t>
    </rPh>
    <rPh sb="25" eb="28">
      <t>ホジョイン</t>
    </rPh>
    <rPh sb="31" eb="34">
      <t>インソツシャ</t>
    </rPh>
    <rPh sb="34" eb="35">
      <t>フク</t>
    </rPh>
    <rPh sb="38" eb="40">
      <t>イシ</t>
    </rPh>
    <rPh sb="41" eb="44">
      <t>カンゴシ</t>
    </rPh>
    <rPh sb="47" eb="48">
      <t>ノ</t>
    </rPh>
    <rPh sb="49" eb="51">
      <t>ニンズウ</t>
    </rPh>
    <phoneticPr fontId="8"/>
  </si>
  <si>
    <t>体操
（競技）</t>
    <rPh sb="0" eb="2">
      <t>タイソウ</t>
    </rPh>
    <rPh sb="4" eb="6">
      <t>キョウギ</t>
    </rPh>
    <phoneticPr fontId="7"/>
  </si>
  <si>
    <t>無料（ドリンクコーナー）</t>
    <rPh sb="0" eb="2">
      <t>ムリョウ</t>
    </rPh>
    <phoneticPr fontId="8"/>
  </si>
  <si>
    <t>年</t>
    <rPh sb="0" eb="1">
      <t>ネン</t>
    </rPh>
    <phoneticPr fontId="8"/>
  </si>
  <si>
    <t>(</t>
  </si>
  <si>
    <t>金</t>
  </si>
  <si>
    <t>)</t>
  </si>
  <si>
    <t>～</t>
  </si>
  <si>
    <t>火</t>
  </si>
  <si>
    <t>支給</t>
    <rPh sb="0" eb="2">
      <t>シキュウ</t>
    </rPh>
    <phoneticPr fontId="8"/>
  </si>
  <si>
    <t>係員</t>
    <rPh sb="0" eb="2">
      <t>カカリイン</t>
    </rPh>
    <phoneticPr fontId="8"/>
  </si>
  <si>
    <t>東大津高校</t>
    <rPh sb="0" eb="1">
      <t>ヒガシ</t>
    </rPh>
    <rPh sb="1" eb="3">
      <t>オオツ</t>
    </rPh>
    <rPh sb="3" eb="5">
      <t>コウコウ</t>
    </rPh>
    <phoneticPr fontId="8"/>
  </si>
  <si>
    <t>栗東体育館</t>
    <rPh sb="0" eb="2">
      <t>リットウ</t>
    </rPh>
    <rPh sb="2" eb="5">
      <t>タイイクカン</t>
    </rPh>
    <phoneticPr fontId="8"/>
  </si>
  <si>
    <t>ドリンク</t>
  </si>
  <si>
    <t>無償（ドリンクコーナー）</t>
    <rPh sb="0" eb="2">
      <t>ムショウ</t>
    </rPh>
    <phoneticPr fontId="8"/>
  </si>
  <si>
    <t>水</t>
  </si>
  <si>
    <t>大津市柳が崎特設セーリング会場</t>
    <rPh sb="0" eb="3">
      <t>オオツシ</t>
    </rPh>
    <rPh sb="3" eb="4">
      <t>ヤナ</t>
    </rPh>
    <rPh sb="5" eb="6">
      <t>サキ</t>
    </rPh>
    <rPh sb="6" eb="8">
      <t>トクセツ</t>
    </rPh>
    <rPh sb="13" eb="15">
      <t>カイジョウ</t>
    </rPh>
    <phoneticPr fontId="7"/>
  </si>
  <si>
    <t>ふるまい</t>
  </si>
  <si>
    <t>無償</t>
    <rPh sb="0" eb="2">
      <t>ムショウ</t>
    </rPh>
    <phoneticPr fontId="8"/>
  </si>
  <si>
    <t>茶ダンゴ</t>
  </si>
  <si>
    <t>瓦煎餅</t>
    <rPh sb="0" eb="3">
      <t>カワラセンベイ</t>
    </rPh>
    <phoneticPr fontId="8"/>
  </si>
  <si>
    <t>パン</t>
  </si>
  <si>
    <t>よもぎもち</t>
  </si>
  <si>
    <t>9/25：50個　9/26：110個　9/27：130個　9/28：130個　9/29：130個　9/30：130個　10/1：145個</t>
    <rPh sb="7" eb="8">
      <t>コ</t>
    </rPh>
    <rPh sb="17" eb="18">
      <t>コ</t>
    </rPh>
    <rPh sb="27" eb="28">
      <t>コ</t>
    </rPh>
    <rPh sb="37" eb="38">
      <t>コ</t>
    </rPh>
    <rPh sb="47" eb="48">
      <t>コ</t>
    </rPh>
    <rPh sb="57" eb="58">
      <t>コ</t>
    </rPh>
    <rPh sb="67" eb="68">
      <t>コ</t>
    </rPh>
    <phoneticPr fontId="7"/>
  </si>
  <si>
    <t>9/23：35個　9/24：45個　9/25：80個　9/26：230個　9/27：230個
9/28：230個　9/29：230個　9/30：230個　10/1：230個</t>
    <rPh sb="7" eb="8">
      <t>コ</t>
    </rPh>
    <rPh sb="16" eb="17">
      <t>コ</t>
    </rPh>
    <rPh sb="25" eb="26">
      <t>コ</t>
    </rPh>
    <rPh sb="35" eb="36">
      <t>コ</t>
    </rPh>
    <rPh sb="45" eb="46">
      <t>コ</t>
    </rPh>
    <rPh sb="55" eb="56">
      <t>コ</t>
    </rPh>
    <rPh sb="65" eb="66">
      <t>コ</t>
    </rPh>
    <rPh sb="75" eb="76">
      <t>コ</t>
    </rPh>
    <rPh sb="85" eb="86">
      <t>コ</t>
    </rPh>
    <phoneticPr fontId="7"/>
  </si>
  <si>
    <t>9/23：11個　9/24：11個　9/25：16個　9/26：24個　9/27：33個　9/28：36個
9/29：36個　9/30：47個　10/1：45個</t>
    <rPh sb="7" eb="8">
      <t>コ</t>
    </rPh>
    <rPh sb="16" eb="17">
      <t>コ</t>
    </rPh>
    <rPh sb="25" eb="26">
      <t>コ</t>
    </rPh>
    <rPh sb="34" eb="35">
      <t>コ</t>
    </rPh>
    <rPh sb="43" eb="44">
      <t>コ</t>
    </rPh>
    <rPh sb="52" eb="53">
      <t>コ</t>
    </rPh>
    <rPh sb="61" eb="62">
      <t>コ</t>
    </rPh>
    <rPh sb="70" eb="71">
      <t>コ</t>
    </rPh>
    <rPh sb="79" eb="80">
      <t>コ</t>
    </rPh>
    <phoneticPr fontId="7"/>
  </si>
  <si>
    <t>市実行委員会</t>
    <rPh sb="0" eb="1">
      <t>シ</t>
    </rPh>
    <rPh sb="1" eb="3">
      <t>ジッコウ</t>
    </rPh>
    <rPh sb="3" eb="6">
      <t>イインカイ</t>
    </rPh>
    <phoneticPr fontId="8"/>
  </si>
  <si>
    <t>9/26：4個　9/27：24個　9/28：123個　9/29：94個　9/30：101個　10/1：92個</t>
    <rPh sb="6" eb="7">
      <t>コ</t>
    </rPh>
    <rPh sb="15" eb="16">
      <t>コ</t>
    </rPh>
    <rPh sb="25" eb="26">
      <t>コ</t>
    </rPh>
    <rPh sb="34" eb="35">
      <t>コ</t>
    </rPh>
    <rPh sb="44" eb="45">
      <t>コ</t>
    </rPh>
    <rPh sb="53" eb="54">
      <t>コ</t>
    </rPh>
    <phoneticPr fontId="8"/>
  </si>
  <si>
    <t>9/26：40個　9/27：281個　9/28：313個　9/29：313個　9/30：313個　10/1：308個</t>
    <rPh sb="7" eb="8">
      <t>コ</t>
    </rPh>
    <rPh sb="17" eb="18">
      <t>コ</t>
    </rPh>
    <rPh sb="27" eb="28">
      <t>コ</t>
    </rPh>
    <rPh sb="37" eb="38">
      <t>コ</t>
    </rPh>
    <rPh sb="47" eb="48">
      <t>コ</t>
    </rPh>
    <rPh sb="57" eb="58">
      <t>コ</t>
    </rPh>
    <phoneticPr fontId="8"/>
  </si>
  <si>
    <t>各日１個</t>
    <rPh sb="0" eb="1">
      <t>カク</t>
    </rPh>
    <rPh sb="1" eb="2">
      <t>ニチ</t>
    </rPh>
    <rPh sb="3" eb="4">
      <t>コ</t>
    </rPh>
    <phoneticPr fontId="8"/>
  </si>
  <si>
    <t>大津市立南郷小学校（練習会場）</t>
    <rPh sb="0" eb="2">
      <t>オオツ</t>
    </rPh>
    <rPh sb="2" eb="4">
      <t>シリツ</t>
    </rPh>
    <rPh sb="4" eb="6">
      <t>ナンゴウ</t>
    </rPh>
    <rPh sb="6" eb="9">
      <t>ショウガッコウ</t>
    </rPh>
    <phoneticPr fontId="8"/>
  </si>
  <si>
    <t>大津市立田上小学校（練習会場）</t>
    <rPh sb="0" eb="2">
      <t>オオツ</t>
    </rPh>
    <rPh sb="2" eb="4">
      <t>シリツ</t>
    </rPh>
    <rPh sb="4" eb="5">
      <t>タ</t>
    </rPh>
    <rPh sb="5" eb="6">
      <t>ウエ</t>
    </rPh>
    <rPh sb="6" eb="9">
      <t>ショウガッコウ</t>
    </rPh>
    <phoneticPr fontId="8"/>
  </si>
  <si>
    <t>大津市立上田上小学校（練習会場）</t>
    <rPh sb="0" eb="2">
      <t>オオツ</t>
    </rPh>
    <rPh sb="2" eb="4">
      <t>シリツ</t>
    </rPh>
    <rPh sb="4" eb="5">
      <t>ウエ</t>
    </rPh>
    <rPh sb="5" eb="7">
      <t>タナカミ</t>
    </rPh>
    <rPh sb="7" eb="10">
      <t>ショウガッコウ</t>
    </rPh>
    <phoneticPr fontId="8"/>
  </si>
  <si>
    <t>大津市立瀬田北小学校（練習会場）</t>
    <rPh sb="0" eb="2">
      <t>オオツ</t>
    </rPh>
    <rPh sb="2" eb="4">
      <t>シリツ</t>
    </rPh>
    <rPh sb="4" eb="6">
      <t>セタ</t>
    </rPh>
    <rPh sb="6" eb="7">
      <t>キタ</t>
    </rPh>
    <rPh sb="7" eb="10">
      <t>ショウガッコウ</t>
    </rPh>
    <phoneticPr fontId="7"/>
  </si>
  <si>
    <t>瀬田公園体育館（練習会場）</t>
    <rPh sb="0" eb="2">
      <t>セタ</t>
    </rPh>
    <rPh sb="2" eb="4">
      <t>コウエン</t>
    </rPh>
    <rPh sb="4" eb="7">
      <t>タイイクカン</t>
    </rPh>
    <rPh sb="8" eb="10">
      <t>レンシュウ</t>
    </rPh>
    <rPh sb="10" eb="12">
      <t>カイジョウ</t>
    </rPh>
    <phoneticPr fontId="7"/>
  </si>
  <si>
    <t>石山市民体育館（練習会場）</t>
    <rPh sb="0" eb="2">
      <t>イシヤマ</t>
    </rPh>
    <rPh sb="2" eb="4">
      <t>シミン</t>
    </rPh>
    <rPh sb="4" eb="7">
      <t>タイイクカン</t>
    </rPh>
    <phoneticPr fontId="7"/>
  </si>
  <si>
    <t>皇子が丘公園体育館（練習会場）</t>
    <rPh sb="0" eb="2">
      <t>オウジ</t>
    </rPh>
    <rPh sb="3" eb="4">
      <t>オカ</t>
    </rPh>
    <rPh sb="4" eb="6">
      <t>コウエン</t>
    </rPh>
    <rPh sb="6" eb="9">
      <t>タイイクカン</t>
    </rPh>
    <phoneticPr fontId="7"/>
  </si>
  <si>
    <t>国立大学法人滋賀医科大学体育館（練習会場）</t>
    <rPh sb="0" eb="2">
      <t>コクリツ</t>
    </rPh>
    <rPh sb="2" eb="4">
      <t>ダイガク</t>
    </rPh>
    <rPh sb="4" eb="6">
      <t>ホウジン</t>
    </rPh>
    <rPh sb="6" eb="8">
      <t>シガ</t>
    </rPh>
    <rPh sb="8" eb="12">
      <t>イカダイガク</t>
    </rPh>
    <rPh sb="12" eb="15">
      <t>タイイクカン</t>
    </rPh>
    <rPh sb="16" eb="20">
      <t>レンシュウカイジョウ</t>
    </rPh>
    <phoneticPr fontId="7"/>
  </si>
  <si>
    <t>龍谷大学瀬田キャンパス体育館（練習会場）</t>
    <rPh sb="0" eb="2">
      <t>リュウコク</t>
    </rPh>
    <rPh sb="2" eb="4">
      <t>ダイガク</t>
    </rPh>
    <rPh sb="4" eb="6">
      <t>セタ</t>
    </rPh>
    <rPh sb="11" eb="14">
      <t>タイイクカン</t>
    </rPh>
    <rPh sb="15" eb="19">
      <t>レンシュウカイジョウ</t>
    </rPh>
    <phoneticPr fontId="7"/>
  </si>
  <si>
    <t>大石緑地スポーツ村</t>
    <rPh sb="0" eb="4">
      <t>オオイシリョクチ</t>
    </rPh>
    <rPh sb="8" eb="9">
      <t>ムラ</t>
    </rPh>
    <phoneticPr fontId="8"/>
  </si>
  <si>
    <t>9/27：410個　9/29：410個　9/30：239個　10/1：96個　10/2：96個
※提供期間は、9/27、9/29～10/2の５日間</t>
    <rPh sb="8" eb="9">
      <t>コ</t>
    </rPh>
    <rPh sb="18" eb="19">
      <t>コ</t>
    </rPh>
    <rPh sb="28" eb="29">
      <t>コ</t>
    </rPh>
    <rPh sb="37" eb="38">
      <t>コ</t>
    </rPh>
    <rPh sb="46" eb="47">
      <t>コ</t>
    </rPh>
    <phoneticPr fontId="8"/>
  </si>
  <si>
    <t>9/27：191個　9/29：435個　9/30：435個　10/1：363個　10/2：363個
※提供期間は、9/27、9/29～10/2の５日間</t>
    <rPh sb="8" eb="9">
      <t>コ</t>
    </rPh>
    <rPh sb="18" eb="19">
      <t>コ</t>
    </rPh>
    <rPh sb="28" eb="29">
      <t>コ</t>
    </rPh>
    <rPh sb="38" eb="39">
      <t>コ</t>
    </rPh>
    <rPh sb="48" eb="49">
      <t>コ</t>
    </rPh>
    <phoneticPr fontId="8"/>
  </si>
  <si>
    <t>9/27：38個　9/29：47個　9/30：47個　10/1：53個　10/2：53個
※提供期間は、9/27、9/29～10/2の５日間</t>
    <phoneticPr fontId="7"/>
  </si>
  <si>
    <t>9/29：２個　9/30：２個</t>
    <rPh sb="6" eb="7">
      <t>コ</t>
    </rPh>
    <rPh sb="14" eb="15">
      <t>コ</t>
    </rPh>
    <phoneticPr fontId="8"/>
  </si>
  <si>
    <t>皇子が丘公園</t>
    <rPh sb="0" eb="2">
      <t>オウジ</t>
    </rPh>
    <rPh sb="3" eb="4">
      <t>オカ</t>
    </rPh>
    <rPh sb="4" eb="6">
      <t>コウエン</t>
    </rPh>
    <phoneticPr fontId="8"/>
  </si>
  <si>
    <t>9/29：２個　9/30：２個</t>
    <phoneticPr fontId="7"/>
  </si>
  <si>
    <t>龍谷大学</t>
    <rPh sb="0" eb="2">
      <t>リュウコク</t>
    </rPh>
    <rPh sb="2" eb="4">
      <t>ダイガク</t>
    </rPh>
    <phoneticPr fontId="8"/>
  </si>
  <si>
    <t>9/28：231個（選手・監督等）
9/29：364個（選手・監督等339個、ボランティア25個）
9/30：364個（選手・監督等339個、ボランティア25個）
10/1：284個（選手・監督等259個、ボランティア25個）
10/2：109個（選手・監督等84個、ボランティア25個）</t>
    <rPh sb="8" eb="9">
      <t>コ</t>
    </rPh>
    <rPh sb="10" eb="12">
      <t>センシュ</t>
    </rPh>
    <rPh sb="13" eb="15">
      <t>カントク</t>
    </rPh>
    <rPh sb="15" eb="16">
      <t>トウ</t>
    </rPh>
    <rPh sb="26" eb="27">
      <t>コ</t>
    </rPh>
    <rPh sb="28" eb="30">
      <t>センシュ</t>
    </rPh>
    <rPh sb="31" eb="33">
      <t>カントク</t>
    </rPh>
    <rPh sb="33" eb="34">
      <t>トウ</t>
    </rPh>
    <rPh sb="37" eb="38">
      <t>コ</t>
    </rPh>
    <rPh sb="47" eb="48">
      <t>コ</t>
    </rPh>
    <rPh sb="58" eb="59">
      <t>コ</t>
    </rPh>
    <rPh sb="60" eb="62">
      <t>センシュ</t>
    </rPh>
    <rPh sb="63" eb="65">
      <t>カントク</t>
    </rPh>
    <rPh sb="65" eb="66">
      <t>トウ</t>
    </rPh>
    <rPh sb="69" eb="70">
      <t>コ</t>
    </rPh>
    <rPh sb="79" eb="80">
      <t>コ</t>
    </rPh>
    <rPh sb="90" eb="91">
      <t>コ</t>
    </rPh>
    <rPh sb="92" eb="94">
      <t>センシュ</t>
    </rPh>
    <rPh sb="95" eb="97">
      <t>カントク</t>
    </rPh>
    <rPh sb="97" eb="98">
      <t>トウ</t>
    </rPh>
    <rPh sb="101" eb="102">
      <t>コ</t>
    </rPh>
    <rPh sb="111" eb="112">
      <t>コ</t>
    </rPh>
    <rPh sb="122" eb="123">
      <t>コ</t>
    </rPh>
    <rPh sb="124" eb="126">
      <t>センシュ</t>
    </rPh>
    <rPh sb="127" eb="129">
      <t>カントク</t>
    </rPh>
    <rPh sb="129" eb="130">
      <t>トウ</t>
    </rPh>
    <rPh sb="132" eb="133">
      <t>コ</t>
    </rPh>
    <rPh sb="142" eb="143">
      <t>コ</t>
    </rPh>
    <phoneticPr fontId="8"/>
  </si>
  <si>
    <t>9/28：90個（競技役員80個、競技補助員10個）
9/29：160個（競技役員104個、競技補助員54個、医師1個、看護師1個）
9/30：177個（競技役員104個、競技補助員71個、医師1個、看護師1個）
10/1：173個（競技役員104個、競技補助員67個、医師1個、看護師1個）
10/2：155個（競技役員104個、競技補助員49個、医師1個、看護師1個）</t>
    <rPh sb="7" eb="8">
      <t>コ</t>
    </rPh>
    <rPh sb="35" eb="36">
      <t>コ</t>
    </rPh>
    <rPh sb="75" eb="76">
      <t>コ</t>
    </rPh>
    <rPh sb="115" eb="116">
      <t>コ</t>
    </rPh>
    <rPh sb="117" eb="119">
      <t>キョウギ</t>
    </rPh>
    <rPh sb="119" eb="121">
      <t>ヤクイン</t>
    </rPh>
    <rPh sb="124" eb="125">
      <t>コ</t>
    </rPh>
    <rPh sb="126" eb="128">
      <t>キョウギ</t>
    </rPh>
    <rPh sb="128" eb="131">
      <t>ホジョイン</t>
    </rPh>
    <rPh sb="133" eb="134">
      <t>コ</t>
    </rPh>
    <rPh sb="135" eb="137">
      <t>イシ</t>
    </rPh>
    <rPh sb="138" eb="139">
      <t>コ</t>
    </rPh>
    <rPh sb="140" eb="143">
      <t>カンゴシ</t>
    </rPh>
    <rPh sb="144" eb="145">
      <t>コ</t>
    </rPh>
    <rPh sb="155" eb="156">
      <t>コ</t>
    </rPh>
    <rPh sb="157" eb="159">
      <t>キョウギ</t>
    </rPh>
    <rPh sb="159" eb="161">
      <t>ヤクイン</t>
    </rPh>
    <rPh sb="164" eb="165">
      <t>コ</t>
    </rPh>
    <rPh sb="166" eb="168">
      <t>キョウギ</t>
    </rPh>
    <rPh sb="168" eb="171">
      <t>ホジョイン</t>
    </rPh>
    <rPh sb="173" eb="174">
      <t>コ</t>
    </rPh>
    <rPh sb="175" eb="177">
      <t>イシ</t>
    </rPh>
    <rPh sb="178" eb="179">
      <t>コ</t>
    </rPh>
    <rPh sb="180" eb="183">
      <t>カンゴシ</t>
    </rPh>
    <rPh sb="184" eb="185">
      <t>コ</t>
    </rPh>
    <phoneticPr fontId="8"/>
  </si>
  <si>
    <t>9/28：45個　9/29：48個　9/30：65個　10/1：65個　10/2：65個</t>
    <rPh sb="7" eb="8">
      <t>コ</t>
    </rPh>
    <rPh sb="16" eb="17">
      <t>コ</t>
    </rPh>
    <rPh sb="25" eb="26">
      <t>コ</t>
    </rPh>
    <rPh sb="34" eb="35">
      <t>コ</t>
    </rPh>
    <rPh sb="43" eb="44">
      <t>コ</t>
    </rPh>
    <phoneticPr fontId="8"/>
  </si>
  <si>
    <t>ウォータークーラー</t>
    <phoneticPr fontId="8"/>
  </si>
  <si>
    <t>皇子山総合運動公園陸上競技場</t>
  </si>
  <si>
    <t>市実行委員会（実施本部）</t>
    <rPh sb="0" eb="1">
      <t>シ</t>
    </rPh>
    <phoneticPr fontId="7"/>
  </si>
  <si>
    <t>せっけん</t>
  </si>
  <si>
    <t>金比羅だんご（２個入り）</t>
  </si>
  <si>
    <t>走り井餅（３個入り）</t>
  </si>
  <si>
    <t>有限会社ごはん屋　10/3：156個　10/4：124個　10/5：124個　10/6：124個</t>
    <rPh sb="0" eb="4">
      <t>ユウゲンガイシャ</t>
    </rPh>
    <rPh sb="7" eb="8">
      <t>ヤ</t>
    </rPh>
    <rPh sb="17" eb="18">
      <t>コ</t>
    </rPh>
    <rPh sb="47" eb="48">
      <t>コ</t>
    </rPh>
    <phoneticPr fontId="8"/>
  </si>
  <si>
    <t>有限会社ごはん屋</t>
    <rPh sb="0" eb="4">
      <t>ユウゲンガイシャ</t>
    </rPh>
    <rPh sb="7" eb="8">
      <t>ヤ</t>
    </rPh>
    <phoneticPr fontId="8"/>
  </si>
  <si>
    <t>伊香立公園</t>
    <rPh sb="0" eb="3">
      <t>イカダチ</t>
    </rPh>
    <rPh sb="3" eb="5">
      <t>コウエン</t>
    </rPh>
    <phoneticPr fontId="7"/>
  </si>
  <si>
    <t>市実行委員会</t>
    <rPh sb="0" eb="1">
      <t>シ</t>
    </rPh>
    <rPh sb="1" eb="6">
      <t>ジッコウイインカイ</t>
    </rPh>
    <phoneticPr fontId="8"/>
  </si>
  <si>
    <t>無償</t>
  </si>
  <si>
    <t>焼き菓子詰め合わせ</t>
    <phoneticPr fontId="7"/>
  </si>
  <si>
    <t>伊香立学区まちづくり協議会</t>
    <rPh sb="0" eb="3">
      <t>イカダチ</t>
    </rPh>
    <rPh sb="3" eb="5">
      <t>ガック</t>
    </rPh>
    <rPh sb="10" eb="13">
      <t>キョウギカイ</t>
    </rPh>
    <phoneticPr fontId="8"/>
  </si>
  <si>
    <t>株式会社エッセン</t>
    <rPh sb="0" eb="2">
      <t>カブシキ</t>
    </rPh>
    <rPh sb="2" eb="4">
      <t>カイシャ</t>
    </rPh>
    <phoneticPr fontId="8"/>
  </si>
  <si>
    <t>水口スポーツの森陸上競技場</t>
    <rPh sb="0" eb="2">
      <t>ミナクチ</t>
    </rPh>
    <rPh sb="7" eb="8">
      <t>モリ</t>
    </rPh>
    <rPh sb="8" eb="10">
      <t>リクジョウ</t>
    </rPh>
    <rPh sb="10" eb="13">
      <t>キョウギジョウ</t>
    </rPh>
    <phoneticPr fontId="8"/>
  </si>
  <si>
    <t>市実行委員会（大津市）</t>
    <rPh sb="0" eb="1">
      <t>シ</t>
    </rPh>
    <rPh sb="1" eb="6">
      <t>ジッコウイインカイ</t>
    </rPh>
    <rPh sb="7" eb="10">
      <t>オオツシ</t>
    </rPh>
    <phoneticPr fontId="8"/>
  </si>
  <si>
    <t>※甲賀市発注弁当</t>
    <phoneticPr fontId="7"/>
  </si>
  <si>
    <t>※甲賀市発注弁当　甲賀市はあっせん</t>
    <phoneticPr fontId="7"/>
  </si>
  <si>
    <t>ウォータークーラー</t>
  </si>
  <si>
    <t>市実行委員会</t>
    <rPh sb="0" eb="1">
      <t>シ</t>
    </rPh>
    <rPh sb="1" eb="6">
      <t>ジッコウイインカイ</t>
    </rPh>
    <phoneticPr fontId="7"/>
  </si>
  <si>
    <t>瀬田側特設カヌー競技場</t>
    <rPh sb="0" eb="3">
      <t>セタガワ</t>
    </rPh>
    <rPh sb="3" eb="5">
      <t>トクセツ</t>
    </rPh>
    <rPh sb="8" eb="11">
      <t>キョウギジョウ</t>
    </rPh>
    <phoneticPr fontId="7"/>
  </si>
  <si>
    <t>10/1：100個（選手・監督）　10/2：130個（選手・監督）
10/3：195個（選手・監督130個、競技会補助員25個、チームスタッフ、視察員等関係者40個）
10/4：195個（選手・監督130個、競技会補助員25個、チームスタッフ、視察員等関係者40個）
10/5：195個（選手・監督130個、競技会補助員25個、チームスタッフ、視察員等関係者40個）
10/6：125個（選手・監督100個、競技会補助員25個）</t>
    <rPh sb="8" eb="9">
      <t>コ</t>
    </rPh>
    <rPh sb="10" eb="12">
      <t>センシュ</t>
    </rPh>
    <rPh sb="13" eb="15">
      <t>カントク</t>
    </rPh>
    <rPh sb="25" eb="26">
      <t>コ</t>
    </rPh>
    <rPh sb="27" eb="29">
      <t>センシュ</t>
    </rPh>
    <rPh sb="30" eb="32">
      <t>カントク</t>
    </rPh>
    <rPh sb="42" eb="43">
      <t>コ</t>
    </rPh>
    <rPh sb="44" eb="46">
      <t>センシュ</t>
    </rPh>
    <rPh sb="47" eb="49">
      <t>カントク</t>
    </rPh>
    <rPh sb="52" eb="53">
      <t>コ</t>
    </rPh>
    <rPh sb="54" eb="57">
      <t>キョウギカイ</t>
    </rPh>
    <rPh sb="57" eb="60">
      <t>ホジョイン</t>
    </rPh>
    <rPh sb="62" eb="63">
      <t>コ</t>
    </rPh>
    <rPh sb="72" eb="75">
      <t>シサツイン</t>
    </rPh>
    <rPh sb="75" eb="76">
      <t>トウ</t>
    </rPh>
    <rPh sb="76" eb="79">
      <t>カンケイシャ</t>
    </rPh>
    <rPh sb="81" eb="82">
      <t>コ</t>
    </rPh>
    <rPh sb="92" eb="93">
      <t>コ</t>
    </rPh>
    <rPh sb="94" eb="96">
      <t>センシュ</t>
    </rPh>
    <rPh sb="97" eb="99">
      <t>カントク</t>
    </rPh>
    <rPh sb="102" eb="103">
      <t>コ</t>
    </rPh>
    <rPh sb="104" eb="107">
      <t>キョウギカイ</t>
    </rPh>
    <rPh sb="107" eb="110">
      <t>ホジョイン</t>
    </rPh>
    <rPh sb="112" eb="113">
      <t>コ</t>
    </rPh>
    <rPh sb="122" eb="125">
      <t>シサツイン</t>
    </rPh>
    <rPh sb="125" eb="126">
      <t>トウ</t>
    </rPh>
    <rPh sb="126" eb="129">
      <t>カンケイシャ</t>
    </rPh>
    <rPh sb="131" eb="132">
      <t>コ</t>
    </rPh>
    <rPh sb="142" eb="143">
      <t>コ</t>
    </rPh>
    <rPh sb="144" eb="146">
      <t>センシュ</t>
    </rPh>
    <rPh sb="147" eb="149">
      <t>カントク</t>
    </rPh>
    <rPh sb="152" eb="153">
      <t>コ</t>
    </rPh>
    <rPh sb="154" eb="157">
      <t>キョウギカイ</t>
    </rPh>
    <rPh sb="157" eb="160">
      <t>ホジョイン</t>
    </rPh>
    <rPh sb="162" eb="163">
      <t>コ</t>
    </rPh>
    <rPh sb="172" eb="175">
      <t>シサツイン</t>
    </rPh>
    <rPh sb="175" eb="176">
      <t>トウ</t>
    </rPh>
    <rPh sb="176" eb="179">
      <t>カンケイシャ</t>
    </rPh>
    <rPh sb="181" eb="182">
      <t>コ</t>
    </rPh>
    <rPh sb="192" eb="193">
      <t>コ</t>
    </rPh>
    <rPh sb="194" eb="196">
      <t>センシュ</t>
    </rPh>
    <rPh sb="197" eb="199">
      <t>カントク</t>
    </rPh>
    <rPh sb="202" eb="203">
      <t>コ</t>
    </rPh>
    <rPh sb="204" eb="207">
      <t>キョウギカイ</t>
    </rPh>
    <rPh sb="207" eb="210">
      <t>ホジョイン</t>
    </rPh>
    <rPh sb="212" eb="213">
      <t>コ</t>
    </rPh>
    <phoneticPr fontId="8"/>
  </si>
  <si>
    <t>10/1：30個（競技役員29個、看護師1個）　10/2：81個（競技役員等80個、看護師1個）
10/3：178個（競技会役員10個、競技役員等131個、看護師1個、競技補助員36個）
10/4：182個（競技会役員10個、競技役員等131個、看護師1個、競技補助員40個）
10/5：182個（競技会役員10個、競技役員等131個、看護師1個、競技補助員40個）
10/6：148個（競技会役員10個、競技役員等107個、看護師1個、競技補助員30個）</t>
    <rPh sb="9" eb="11">
      <t>キョウギ</t>
    </rPh>
    <rPh sb="11" eb="13">
      <t>ヤクイン</t>
    </rPh>
    <rPh sb="15" eb="16">
      <t>コ</t>
    </rPh>
    <rPh sb="17" eb="20">
      <t>カンゴシ</t>
    </rPh>
    <rPh sb="21" eb="22">
      <t>コ</t>
    </rPh>
    <rPh sb="31" eb="32">
      <t>コ</t>
    </rPh>
    <rPh sb="33" eb="35">
      <t>キョウギ</t>
    </rPh>
    <rPh sb="35" eb="37">
      <t>ヤクイン</t>
    </rPh>
    <rPh sb="37" eb="38">
      <t>トウ</t>
    </rPh>
    <rPh sb="40" eb="41">
      <t>コ</t>
    </rPh>
    <rPh sb="42" eb="45">
      <t>カンゴシ</t>
    </rPh>
    <rPh sb="46" eb="47">
      <t>コ</t>
    </rPh>
    <rPh sb="59" eb="62">
      <t>キョウギカイ</t>
    </rPh>
    <rPh sb="62" eb="64">
      <t>ヤクイン</t>
    </rPh>
    <rPh sb="66" eb="67">
      <t>コ</t>
    </rPh>
    <rPh sb="84" eb="86">
      <t>キョウギ</t>
    </rPh>
    <rPh sb="86" eb="89">
      <t>ホジョイン</t>
    </rPh>
    <rPh sb="91" eb="92">
      <t>コ</t>
    </rPh>
    <rPh sb="211" eb="212">
      <t>コ</t>
    </rPh>
    <phoneticPr fontId="8"/>
  </si>
  <si>
    <t>10/1：35個　10/2：51個　10/3：61個　10/4：57個　10/5：57個　10/6：56個</t>
    <rPh sb="7" eb="8">
      <t>コ</t>
    </rPh>
    <rPh sb="16" eb="17">
      <t>コ</t>
    </rPh>
    <rPh sb="25" eb="26">
      <t>コ</t>
    </rPh>
    <rPh sb="34" eb="35">
      <t>コ</t>
    </rPh>
    <rPh sb="43" eb="44">
      <t>コ</t>
    </rPh>
    <rPh sb="52" eb="53">
      <t>コ</t>
    </rPh>
    <phoneticPr fontId="8"/>
  </si>
  <si>
    <t>滋賀県警察学校</t>
    <rPh sb="0" eb="3">
      <t>シガケン</t>
    </rPh>
    <rPh sb="3" eb="5">
      <t>ケイサツ</t>
    </rPh>
    <rPh sb="5" eb="7">
      <t>ガッコウ</t>
    </rPh>
    <phoneticPr fontId="7"/>
  </si>
  <si>
    <t>各日程130個</t>
    <rPh sb="0" eb="1">
      <t>カク</t>
    </rPh>
    <rPh sb="1" eb="3">
      <t>ニッテイ</t>
    </rPh>
    <rPh sb="6" eb="7">
      <t>コ</t>
    </rPh>
    <phoneticPr fontId="8"/>
  </si>
  <si>
    <t>関西みらいローイングセンター</t>
    <rPh sb="0" eb="2">
      <t>カンサイ</t>
    </rPh>
    <phoneticPr fontId="7"/>
  </si>
  <si>
    <t>10/5：516個　10/6：549個　10/7：302個</t>
    <rPh sb="8" eb="9">
      <t>コ</t>
    </rPh>
    <phoneticPr fontId="8"/>
  </si>
  <si>
    <t>10/4：300個　10/5：400個　10/6：400個　10/7：400個</t>
    <rPh sb="8" eb="9">
      <t>コ</t>
    </rPh>
    <phoneticPr fontId="8"/>
  </si>
  <si>
    <t>10/4：31個　10/5：59個　10/6：59個　10/7：59個</t>
    <rPh sb="7" eb="8">
      <t>コ</t>
    </rPh>
    <phoneticPr fontId="8"/>
  </si>
  <si>
    <t>高等学校野球
（硬式）</t>
    <phoneticPr fontId="7"/>
  </si>
  <si>
    <t>マイネットスタジアム皇子山</t>
    <rPh sb="10" eb="13">
      <t>オウジヤマ</t>
    </rPh>
    <phoneticPr fontId="7"/>
  </si>
  <si>
    <t>市内某所①（練習会場）
※詳細な場所は入札者のみに伝える。</t>
    <rPh sb="0" eb="2">
      <t>シナイ</t>
    </rPh>
    <rPh sb="2" eb="4">
      <t>ボウショ</t>
    </rPh>
    <rPh sb="6" eb="8">
      <t>レンシュウ</t>
    </rPh>
    <rPh sb="8" eb="10">
      <t>カイジョウ</t>
    </rPh>
    <phoneticPr fontId="7"/>
  </si>
  <si>
    <t>市内某所②（練習会場）
※詳細な場所は入札者のみに伝える。</t>
    <rPh sb="0" eb="2">
      <t>シナイ</t>
    </rPh>
    <rPh sb="2" eb="4">
      <t>ボウショ</t>
    </rPh>
    <rPh sb="6" eb="10">
      <t>レンシュウカイジョウ</t>
    </rPh>
    <rPh sb="13" eb="15">
      <t>ショウサイ</t>
    </rPh>
    <rPh sb="16" eb="18">
      <t>バショ</t>
    </rPh>
    <rPh sb="19" eb="22">
      <t>ニュウサツシャ</t>
    </rPh>
    <rPh sb="25" eb="26">
      <t>ツタ</t>
    </rPh>
    <phoneticPr fontId="7"/>
  </si>
  <si>
    <t>別紙9-1．大会傷害保険被保険者数推計</t>
    <rPh sb="0" eb="2">
      <t>ベッシ</t>
    </rPh>
    <rPh sb="6" eb="8">
      <t>タイカイ</t>
    </rPh>
    <rPh sb="8" eb="10">
      <t>ショウガイ</t>
    </rPh>
    <rPh sb="10" eb="12">
      <t>ホケン</t>
    </rPh>
    <rPh sb="12" eb="16">
      <t>ヒホケンシャ</t>
    </rPh>
    <rPh sb="16" eb="17">
      <t>スウ</t>
    </rPh>
    <rPh sb="17" eb="19">
      <t>スイケイ</t>
    </rPh>
    <phoneticPr fontId="7"/>
  </si>
  <si>
    <t>日別役員等実数</t>
    <rPh sb="0" eb="1">
      <t>ヒ</t>
    </rPh>
    <rPh sb="1" eb="2">
      <t>ベツ</t>
    </rPh>
    <rPh sb="2" eb="4">
      <t>ヤクイン</t>
    </rPh>
    <rPh sb="4" eb="5">
      <t>ナド</t>
    </rPh>
    <rPh sb="5" eb="7">
      <t>ジッスウ</t>
    </rPh>
    <phoneticPr fontId="7"/>
  </si>
  <si>
    <t>延べ人数</t>
    <rPh sb="0" eb="1">
      <t>ノ</t>
    </rPh>
    <rPh sb="2" eb="4">
      <t>ニンズウ</t>
    </rPh>
    <phoneticPr fontId="7"/>
  </si>
  <si>
    <t>○</t>
    <phoneticPr fontId="7"/>
  </si>
  <si>
    <t>△</t>
  </si>
  <si>
    <t>△・□</t>
    <phoneticPr fontId="7"/>
  </si>
  <si>
    <t>◎</t>
  </si>
  <si>
    <t>△</t>
    <phoneticPr fontId="7"/>
  </si>
  <si>
    <t>区分及び内訳</t>
    <rPh sb="0" eb="2">
      <t>クブン</t>
    </rPh>
    <rPh sb="2" eb="3">
      <t>オヨ</t>
    </rPh>
    <rPh sb="4" eb="6">
      <t>ウチワケ</t>
    </rPh>
    <phoneticPr fontId="7"/>
  </si>
  <si>
    <t>被保険者Ａ
（役員等）</t>
    <rPh sb="0" eb="1">
      <t>ヒ</t>
    </rPh>
    <rPh sb="1" eb="4">
      <t>ホケンシャ</t>
    </rPh>
    <rPh sb="7" eb="9">
      <t>ヤクイン</t>
    </rPh>
    <rPh sb="9" eb="10">
      <t>トウ</t>
    </rPh>
    <phoneticPr fontId="7"/>
  </si>
  <si>
    <t>□</t>
    <phoneticPr fontId="7"/>
  </si>
  <si>
    <t>◎</t>
    <phoneticPr fontId="7"/>
  </si>
  <si>
    <t>◇</t>
    <phoneticPr fontId="7"/>
  </si>
  <si>
    <t>競技補助員</t>
    <rPh sb="0" eb="2">
      <t>キョウギ</t>
    </rPh>
    <rPh sb="2" eb="5">
      <t>ホジョイン</t>
    </rPh>
    <phoneticPr fontId="7"/>
  </si>
  <si>
    <t>ふるまい団体</t>
    <rPh sb="4" eb="6">
      <t>ダンタイ</t>
    </rPh>
    <phoneticPr fontId="7"/>
  </si>
  <si>
    <t>被保険者Ａ
（一般観覧者等）</t>
    <rPh sb="0" eb="1">
      <t>ヒ</t>
    </rPh>
    <rPh sb="1" eb="4">
      <t>ホケンシャ</t>
    </rPh>
    <rPh sb="7" eb="9">
      <t>イッパン</t>
    </rPh>
    <rPh sb="9" eb="12">
      <t>カンランシャ</t>
    </rPh>
    <rPh sb="12" eb="13">
      <t>トウ</t>
    </rPh>
    <phoneticPr fontId="7"/>
  </si>
  <si>
    <t>一般観覧者</t>
    <rPh sb="0" eb="2">
      <t>イッパン</t>
    </rPh>
    <rPh sb="2" eb="5">
      <t>カンランシャ</t>
    </rPh>
    <phoneticPr fontId="7"/>
  </si>
  <si>
    <t>9/6　学校観戦関係者18人を含む。</t>
    <rPh sb="4" eb="6">
      <t>ガッコウ</t>
    </rPh>
    <rPh sb="6" eb="8">
      <t>カンセン</t>
    </rPh>
    <rPh sb="8" eb="11">
      <t>カンケイシャ</t>
    </rPh>
    <rPh sb="13" eb="14">
      <t>ジン</t>
    </rPh>
    <rPh sb="15" eb="16">
      <t>フク</t>
    </rPh>
    <phoneticPr fontId="7"/>
  </si>
  <si>
    <t>被保険者Ｂ</t>
    <rPh sb="0" eb="1">
      <t>ヒ</t>
    </rPh>
    <rPh sb="1" eb="4">
      <t>ホケンシャ</t>
    </rPh>
    <phoneticPr fontId="7"/>
  </si>
  <si>
    <t>被保険者Ｃ</t>
    <rPh sb="0" eb="1">
      <t>ヒ</t>
    </rPh>
    <rPh sb="1" eb="4">
      <t>ホケンシャ</t>
    </rPh>
    <phoneticPr fontId="7"/>
  </si>
  <si>
    <t>9/9　学校観戦関係者536人を含む。</t>
  </si>
  <si>
    <t>○</t>
  </si>
  <si>
    <t>9/12　学校観戦関係者506人を含む。</t>
  </si>
  <si>
    <t>□</t>
  </si>
  <si>
    <t>9/29　学校観戦関係者463人を含む。
9/30　学校観戦関係者159人を含む。
10/1　学校観戦関係者348人を含む。</t>
    <phoneticPr fontId="7"/>
  </si>
  <si>
    <t>10/1　学校観戦関係者155人を含む。
10/2　学校観戦関係者31人を含む。</t>
    <phoneticPr fontId="7"/>
  </si>
  <si>
    <t>10/1　学校観戦関係者453人を含む。
10/2　学校観戦関係者207人を含む。</t>
    <rPh sb="26" eb="28">
      <t>ガッコウ</t>
    </rPh>
    <rPh sb="28" eb="30">
      <t>カンセン</t>
    </rPh>
    <rPh sb="30" eb="33">
      <t>カンケイシャ</t>
    </rPh>
    <rPh sb="36" eb="37">
      <t>ニン</t>
    </rPh>
    <rPh sb="38" eb="39">
      <t>フク</t>
    </rPh>
    <phoneticPr fontId="7"/>
  </si>
  <si>
    <t>サッカー（皇子山）</t>
    <rPh sb="5" eb="8">
      <t>オウジヤマ</t>
    </rPh>
    <phoneticPr fontId="7"/>
  </si>
  <si>
    <t>土</t>
  </si>
  <si>
    <t>10/3　学校観戦関係者328人を含む。
10/6　学校観戦関係者398人を含む。</t>
    <phoneticPr fontId="7"/>
  </si>
  <si>
    <t>サッカー（伊香立）</t>
    <rPh sb="5" eb="8">
      <t>イカダチ</t>
    </rPh>
    <phoneticPr fontId="7"/>
  </si>
  <si>
    <t>10/3　学校観戦関係者164人を含む。</t>
    <rPh sb="5" eb="7">
      <t>ガッコウ</t>
    </rPh>
    <rPh sb="7" eb="9">
      <t>カンセン</t>
    </rPh>
    <rPh sb="9" eb="12">
      <t>カンケイシャ</t>
    </rPh>
    <rPh sb="15" eb="16">
      <t>ニン</t>
    </rPh>
    <rPh sb="17" eb="18">
      <t>フク</t>
    </rPh>
    <phoneticPr fontId="7"/>
  </si>
  <si>
    <t>サッカー（甲賀）</t>
    <rPh sb="5" eb="7">
      <t>コウガ</t>
    </rPh>
    <phoneticPr fontId="7"/>
  </si>
  <si>
    <t>10/5は守山市主催日</t>
    <rPh sb="5" eb="8">
      <t>モリヤマシ</t>
    </rPh>
    <rPh sb="8" eb="10">
      <t>シュサイ</t>
    </rPh>
    <rPh sb="10" eb="11">
      <t>ビ</t>
    </rPh>
    <phoneticPr fontId="7"/>
  </si>
  <si>
    <t>10/3　学校観戦関係者255人を含む。
10/6　学校観戦関係者453人を含む。</t>
    <phoneticPr fontId="7"/>
  </si>
  <si>
    <t>10/3　学校観戦関係者186人を含む。</t>
    <phoneticPr fontId="7"/>
  </si>
  <si>
    <t>◇</t>
  </si>
  <si>
    <t>10/6　学校観戦関係者143人を含む。</t>
    <phoneticPr fontId="7"/>
  </si>
  <si>
    <t>10/7　学校観戦関係者168人を含む。</t>
    <phoneticPr fontId="7"/>
  </si>
  <si>
    <t>販売座席数を記載
（学校観戦関係者を含む。）</t>
    <rPh sb="10" eb="12">
      <t>ガッコウ</t>
    </rPh>
    <rPh sb="12" eb="14">
      <t>カンセン</t>
    </rPh>
    <rPh sb="14" eb="17">
      <t>カンケイシャ</t>
    </rPh>
    <rPh sb="18" eb="19">
      <t>フク</t>
    </rPh>
    <phoneticPr fontId="7"/>
  </si>
  <si>
    <t>別紙８．求償権不行使団体一覧</t>
    <rPh sb="0" eb="2">
      <t>ベッシ</t>
    </rPh>
    <rPh sb="4" eb="7">
      <t>キュウショウケン</t>
    </rPh>
    <rPh sb="7" eb="10">
      <t>フコウシ</t>
    </rPh>
    <rPh sb="10" eb="12">
      <t>ダンタイ</t>
    </rPh>
    <rPh sb="12" eb="14">
      <t>イチラン</t>
    </rPh>
    <phoneticPr fontId="7"/>
  </si>
  <si>
    <t>団体名</t>
    <rPh sb="0" eb="3">
      <t>ダンタイメイ</t>
    </rPh>
    <phoneticPr fontId="7"/>
  </si>
  <si>
    <t>体操（新体操、トランポリン、競技）</t>
    <rPh sb="0" eb="2">
      <t>タイソウ</t>
    </rPh>
    <rPh sb="3" eb="6">
      <t>シンタイソウ</t>
    </rPh>
    <rPh sb="14" eb="16">
      <t>キョウギ</t>
    </rPh>
    <phoneticPr fontId="7"/>
  </si>
  <si>
    <t>滋賀県競技団体</t>
    <rPh sb="0" eb="3">
      <t>シガケン</t>
    </rPh>
    <rPh sb="3" eb="5">
      <t>キョウギ</t>
    </rPh>
    <rPh sb="5" eb="7">
      <t>ダンタイ</t>
    </rPh>
    <phoneticPr fontId="21"/>
  </si>
  <si>
    <t>滋賀県体操協会</t>
    <rPh sb="0" eb="3">
      <t>シガケン</t>
    </rPh>
    <rPh sb="3" eb="5">
      <t>タイソウ</t>
    </rPh>
    <rPh sb="5" eb="7">
      <t>キョウカイ</t>
    </rPh>
    <phoneticPr fontId="21"/>
  </si>
  <si>
    <t>リース会社</t>
    <rPh sb="3" eb="5">
      <t>カイシャ</t>
    </rPh>
    <phoneticPr fontId="21"/>
  </si>
  <si>
    <t>株式会社都村製作所</t>
    <rPh sb="0" eb="2">
      <t>カブシキ</t>
    </rPh>
    <rPh sb="2" eb="4">
      <t>カイシャ</t>
    </rPh>
    <rPh sb="4" eb="6">
      <t>ツムラ</t>
    </rPh>
    <rPh sb="6" eb="9">
      <t>セイサクショ</t>
    </rPh>
    <phoneticPr fontId="21"/>
  </si>
  <si>
    <t>愛知県競技団体</t>
    <rPh sb="0" eb="3">
      <t>アイチケン</t>
    </rPh>
    <rPh sb="3" eb="5">
      <t>キョウギ</t>
    </rPh>
    <rPh sb="5" eb="7">
      <t>ダンタイ</t>
    </rPh>
    <phoneticPr fontId="21"/>
  </si>
  <si>
    <t>一般財団法人愛知体操協会</t>
    <rPh sb="0" eb="2">
      <t>イッパン</t>
    </rPh>
    <rPh sb="2" eb="4">
      <t>ザイダン</t>
    </rPh>
    <rPh sb="4" eb="6">
      <t>ホウジン</t>
    </rPh>
    <rPh sb="6" eb="8">
      <t>アイチ</t>
    </rPh>
    <rPh sb="8" eb="10">
      <t>タイソウ</t>
    </rPh>
    <rPh sb="10" eb="12">
      <t>キョウカイ</t>
    </rPh>
    <phoneticPr fontId="21"/>
  </si>
  <si>
    <t>中央競技団体</t>
    <rPh sb="0" eb="2">
      <t>チュウオウ</t>
    </rPh>
    <rPh sb="2" eb="4">
      <t>キョウギ</t>
    </rPh>
    <rPh sb="4" eb="6">
      <t>ダンタイ</t>
    </rPh>
    <phoneticPr fontId="21"/>
  </si>
  <si>
    <t>公益財団法人日本体操協会</t>
    <rPh sb="0" eb="2">
      <t>コウエキ</t>
    </rPh>
    <rPh sb="2" eb="4">
      <t>ザイダン</t>
    </rPh>
    <rPh sb="4" eb="6">
      <t>ホウジン</t>
    </rPh>
    <rPh sb="6" eb="8">
      <t>ニホン</t>
    </rPh>
    <rPh sb="8" eb="10">
      <t>タイソウ</t>
    </rPh>
    <rPh sb="10" eb="12">
      <t>キョウカイ</t>
    </rPh>
    <phoneticPr fontId="21"/>
  </si>
  <si>
    <t>滋賀県バドミントン協会</t>
    <rPh sb="0" eb="3">
      <t>シガケン</t>
    </rPh>
    <rPh sb="9" eb="11">
      <t>キョウカイ</t>
    </rPh>
    <phoneticPr fontId="21"/>
  </si>
  <si>
    <t>大津市</t>
    <rPh sb="0" eb="3">
      <t>オオツシ</t>
    </rPh>
    <phoneticPr fontId="21"/>
  </si>
  <si>
    <t>大津市</t>
    <rPh sb="0" eb="3">
      <t>オオツシ</t>
    </rPh>
    <phoneticPr fontId="7"/>
  </si>
  <si>
    <t>滋賀県テニス協会</t>
    <rPh sb="0" eb="3">
      <t>シガケン</t>
    </rPh>
    <rPh sb="6" eb="8">
      <t>キョウカイ</t>
    </rPh>
    <phoneticPr fontId="21"/>
  </si>
  <si>
    <t>日本テニス協会</t>
    <rPh sb="0" eb="2">
      <t>ニホン</t>
    </rPh>
    <rPh sb="5" eb="7">
      <t>キョウカイ</t>
    </rPh>
    <phoneticPr fontId="21"/>
  </si>
  <si>
    <t>大津市</t>
    <rPh sb="0" eb="2">
      <t>オオツ</t>
    </rPh>
    <rPh sb="2" eb="3">
      <t>シ</t>
    </rPh>
    <phoneticPr fontId="7"/>
  </si>
  <si>
    <t>大津市</t>
    <rPh sb="0" eb="2">
      <t>オオツ</t>
    </rPh>
    <rPh sb="2" eb="3">
      <t>シ</t>
    </rPh>
    <phoneticPr fontId="21"/>
  </si>
  <si>
    <t>滋賀県フェンシング協会</t>
    <rPh sb="0" eb="3">
      <t>シガケン</t>
    </rPh>
    <rPh sb="9" eb="11">
      <t>キョウカイ</t>
    </rPh>
    <phoneticPr fontId="21"/>
  </si>
  <si>
    <t>公益社団法人日本フェンシング協会</t>
    <rPh sb="0" eb="8">
      <t>コウエキシャダンホウジンニホン</t>
    </rPh>
    <rPh sb="14" eb="16">
      <t>キョウカイ</t>
    </rPh>
    <phoneticPr fontId="21"/>
  </si>
  <si>
    <t>サッカー（皇子山・伊香立・甲賀）</t>
    <rPh sb="5" eb="8">
      <t>オウジヤマ</t>
    </rPh>
    <rPh sb="9" eb="12">
      <t>イカダチ</t>
    </rPh>
    <rPh sb="13" eb="15">
      <t>コウガ</t>
    </rPh>
    <phoneticPr fontId="7"/>
  </si>
  <si>
    <t>公益財団法人　滋賀県サッカー協会</t>
    <rPh sb="0" eb="2">
      <t>コウエキ</t>
    </rPh>
    <rPh sb="2" eb="4">
      <t>ザイダン</t>
    </rPh>
    <rPh sb="4" eb="6">
      <t>ホウジン</t>
    </rPh>
    <rPh sb="7" eb="10">
      <t>シガケン</t>
    </rPh>
    <rPh sb="14" eb="16">
      <t>キョウカイ</t>
    </rPh>
    <phoneticPr fontId="21"/>
  </si>
  <si>
    <t>公益財団法人　日本サッカー協会（JFA）</t>
    <rPh sb="0" eb="2">
      <t>コウエキ</t>
    </rPh>
    <rPh sb="2" eb="4">
      <t>ザイダン</t>
    </rPh>
    <rPh sb="4" eb="6">
      <t>ホウジン</t>
    </rPh>
    <rPh sb="7" eb="9">
      <t>ニホン</t>
    </rPh>
    <rPh sb="13" eb="15">
      <t>キョウカイ</t>
    </rPh>
    <phoneticPr fontId="21"/>
  </si>
  <si>
    <t>サッカー（皇子山・伊香立）</t>
    <rPh sb="5" eb="8">
      <t>オウジヤマ</t>
    </rPh>
    <rPh sb="9" eb="12">
      <t>イカダチ</t>
    </rPh>
    <phoneticPr fontId="7"/>
  </si>
  <si>
    <t>施設指定管理者</t>
    <rPh sb="0" eb="2">
      <t>シセツ</t>
    </rPh>
    <rPh sb="2" eb="4">
      <t>シテイ</t>
    </rPh>
    <rPh sb="4" eb="7">
      <t>カンリシャ</t>
    </rPh>
    <phoneticPr fontId="21"/>
  </si>
  <si>
    <t>公益財団法人　大津市公園緑地協会</t>
  </si>
  <si>
    <t>施設管理者（練習会場）</t>
    <rPh sb="0" eb="2">
      <t>シセツ</t>
    </rPh>
    <rPh sb="2" eb="5">
      <t>カンリシャ</t>
    </rPh>
    <rPh sb="6" eb="8">
      <t>レンシュウ</t>
    </rPh>
    <rPh sb="8" eb="10">
      <t>カイジョウ</t>
    </rPh>
    <phoneticPr fontId="21"/>
  </si>
  <si>
    <t>特定非営利活動法人　元気っズミーオ</t>
    <rPh sb="0" eb="2">
      <t>トクテイ</t>
    </rPh>
    <rPh sb="2" eb="3">
      <t>ヒ</t>
    </rPh>
    <rPh sb="3" eb="5">
      <t>エイリ</t>
    </rPh>
    <rPh sb="5" eb="7">
      <t>カツドウ</t>
    </rPh>
    <rPh sb="7" eb="9">
      <t>ホウジン</t>
    </rPh>
    <rPh sb="10" eb="12">
      <t>ゲンキ</t>
    </rPh>
    <phoneticPr fontId="21"/>
  </si>
  <si>
    <t>サッカー（伊香立・甲賀）</t>
    <rPh sb="5" eb="8">
      <t>イカダチ</t>
    </rPh>
    <rPh sb="9" eb="11">
      <t>コウガ</t>
    </rPh>
    <phoneticPr fontId="7"/>
  </si>
  <si>
    <t>守山市</t>
    <rPh sb="0" eb="3">
      <t>モリヤマシ</t>
    </rPh>
    <phoneticPr fontId="7"/>
  </si>
  <si>
    <t>守山市</t>
    <rPh sb="0" eb="2">
      <t>モリヤマ</t>
    </rPh>
    <rPh sb="2" eb="3">
      <t>シ</t>
    </rPh>
    <phoneticPr fontId="21"/>
  </si>
  <si>
    <t>練習会場　施設管理者</t>
    <rPh sb="0" eb="2">
      <t>レンシュウ</t>
    </rPh>
    <rPh sb="2" eb="4">
      <t>カイジョウ</t>
    </rPh>
    <rPh sb="5" eb="7">
      <t>シセツ</t>
    </rPh>
    <rPh sb="7" eb="10">
      <t>カンリシャ</t>
    </rPh>
    <phoneticPr fontId="21"/>
  </si>
  <si>
    <t>学校法人真宗大谷学園　大谷大学</t>
    <rPh sb="0" eb="2">
      <t>ガッコウ</t>
    </rPh>
    <rPh sb="2" eb="4">
      <t>ホウジン</t>
    </rPh>
    <rPh sb="4" eb="6">
      <t>シンシュウ</t>
    </rPh>
    <rPh sb="6" eb="8">
      <t>オオタニ</t>
    </rPh>
    <rPh sb="8" eb="10">
      <t>ガクエン</t>
    </rPh>
    <rPh sb="11" eb="13">
      <t>オオタニ</t>
    </rPh>
    <rPh sb="13" eb="15">
      <t>ダイガク</t>
    </rPh>
    <phoneticPr fontId="21"/>
  </si>
  <si>
    <t>甲賀市</t>
    <rPh sb="0" eb="2">
      <t>コウガ</t>
    </rPh>
    <rPh sb="2" eb="3">
      <t>シ</t>
    </rPh>
    <phoneticPr fontId="7"/>
  </si>
  <si>
    <t>甲賀市</t>
    <rPh sb="0" eb="3">
      <t>コウカシ</t>
    </rPh>
    <phoneticPr fontId="21"/>
  </si>
  <si>
    <t>指定管理者</t>
    <rPh sb="0" eb="5">
      <t>シテイカンリシャ</t>
    </rPh>
    <phoneticPr fontId="21"/>
  </si>
  <si>
    <t>三幸株式会社</t>
    <rPh sb="0" eb="2">
      <t>サンコウ</t>
    </rPh>
    <rPh sb="2" eb="6">
      <t>カブシキガイシャ</t>
    </rPh>
    <phoneticPr fontId="21"/>
  </si>
  <si>
    <t>滋賀県カヌー協会</t>
    <rPh sb="0" eb="3">
      <t>シガケン</t>
    </rPh>
    <rPh sb="6" eb="8">
      <t>キョウカイ</t>
    </rPh>
    <phoneticPr fontId="21"/>
  </si>
  <si>
    <t>公益社団法人日本カヌー連盟</t>
    <rPh sb="0" eb="2">
      <t>コウエキ</t>
    </rPh>
    <rPh sb="2" eb="4">
      <t>シャダン</t>
    </rPh>
    <rPh sb="4" eb="6">
      <t>ホウジン</t>
    </rPh>
    <rPh sb="6" eb="8">
      <t>ニホン</t>
    </rPh>
    <rPh sb="11" eb="13">
      <t>レンメイ</t>
    </rPh>
    <phoneticPr fontId="21"/>
  </si>
  <si>
    <t>滋賀県警察本部</t>
    <rPh sb="0" eb="3">
      <t>シガケン</t>
    </rPh>
    <rPh sb="3" eb="5">
      <t>ケイサツ</t>
    </rPh>
    <rPh sb="5" eb="7">
      <t>ホンブ</t>
    </rPh>
    <phoneticPr fontId="21"/>
  </si>
  <si>
    <t>NPO法人滋賀県ライフル射撃協会</t>
    <rPh sb="3" eb="5">
      <t>ホウジン</t>
    </rPh>
    <rPh sb="5" eb="8">
      <t>シガケン</t>
    </rPh>
    <rPh sb="12" eb="14">
      <t>シャゲキ</t>
    </rPh>
    <rPh sb="14" eb="16">
      <t>キョウカイ</t>
    </rPh>
    <phoneticPr fontId="21"/>
  </si>
  <si>
    <t>公益社団法人日本ライフル射撃協会</t>
    <rPh sb="0" eb="2">
      <t>コウエキ</t>
    </rPh>
    <rPh sb="2" eb="4">
      <t>シャダン</t>
    </rPh>
    <rPh sb="4" eb="6">
      <t>ホウジン</t>
    </rPh>
    <rPh sb="6" eb="8">
      <t>ニホン</t>
    </rPh>
    <rPh sb="12" eb="14">
      <t>シャゲキ</t>
    </rPh>
    <rPh sb="14" eb="16">
      <t>キョウカイ</t>
    </rPh>
    <phoneticPr fontId="21"/>
  </si>
  <si>
    <t>滋賀県空手道連盟</t>
  </si>
  <si>
    <t>全日本空手道連盟</t>
  </si>
  <si>
    <t>別紙７．借用物一覧</t>
    <rPh sb="0" eb="2">
      <t>ベッシ</t>
    </rPh>
    <rPh sb="4" eb="6">
      <t>シャクヨウ</t>
    </rPh>
    <rPh sb="6" eb="7">
      <t>ブツ</t>
    </rPh>
    <rPh sb="7" eb="9">
      <t>イチラン</t>
    </rPh>
    <phoneticPr fontId="7"/>
  </si>
  <si>
    <t>用具名</t>
    <rPh sb="0" eb="2">
      <t>ヨウグ</t>
    </rPh>
    <rPh sb="2" eb="3">
      <t>メイ</t>
    </rPh>
    <phoneticPr fontId="7"/>
  </si>
  <si>
    <t>メーカー品</t>
    <rPh sb="4" eb="5">
      <t>ヒン</t>
    </rPh>
    <phoneticPr fontId="7"/>
  </si>
  <si>
    <t>品番、規格等</t>
    <rPh sb="0" eb="2">
      <t>シナバン</t>
    </rPh>
    <rPh sb="3" eb="5">
      <t>キカク</t>
    </rPh>
    <rPh sb="5" eb="6">
      <t>トウ</t>
    </rPh>
    <phoneticPr fontId="7"/>
  </si>
  <si>
    <t>購入時期
（年式）</t>
    <rPh sb="0" eb="2">
      <t>コウニュウ</t>
    </rPh>
    <rPh sb="2" eb="4">
      <t>ジキ</t>
    </rPh>
    <rPh sb="6" eb="8">
      <t>ネンシキ</t>
    </rPh>
    <phoneticPr fontId="7"/>
  </si>
  <si>
    <t>➀
購入単価</t>
    <rPh sb="2" eb="4">
      <t>コウニュウ</t>
    </rPh>
    <rPh sb="4" eb="6">
      <t>タンカ</t>
    </rPh>
    <phoneticPr fontId="7"/>
  </si>
  <si>
    <t>➁</t>
    <phoneticPr fontId="7"/>
  </si>
  <si>
    <t>計
➀×➁</t>
    <rPh sb="0" eb="1">
      <t>ケイ</t>
    </rPh>
    <phoneticPr fontId="7"/>
  </si>
  <si>
    <t>借用先</t>
    <rPh sb="0" eb="2">
      <t>シャクヨウ</t>
    </rPh>
    <rPh sb="2" eb="3">
      <t>サキ</t>
    </rPh>
    <phoneticPr fontId="7"/>
  </si>
  <si>
    <t>設置場所</t>
    <rPh sb="0" eb="2">
      <t>セッチ</t>
    </rPh>
    <rPh sb="2" eb="4">
      <t>バショ</t>
    </rPh>
    <phoneticPr fontId="7"/>
  </si>
  <si>
    <t>保管施設</t>
    <rPh sb="0" eb="2">
      <t>ホカン</t>
    </rPh>
    <rPh sb="2" eb="4">
      <t>シセツ</t>
    </rPh>
    <phoneticPr fontId="7"/>
  </si>
  <si>
    <t>備考</t>
    <rPh sb="0" eb="2">
      <t>ビコウ</t>
    </rPh>
    <phoneticPr fontId="6"/>
  </si>
  <si>
    <t>連番</t>
    <rPh sb="0" eb="2">
      <t>レンバン</t>
    </rPh>
    <phoneticPr fontId="7"/>
  </si>
  <si>
    <t>数量</t>
    <rPh sb="0" eb="2">
      <t>スウリョウ</t>
    </rPh>
    <phoneticPr fontId="7"/>
  </si>
  <si>
    <t>（単位）</t>
    <rPh sb="1" eb="3">
      <t>タンイ</t>
    </rPh>
    <phoneticPr fontId="7"/>
  </si>
  <si>
    <t>（借用から返却まで）</t>
    <rPh sb="1" eb="3">
      <t>シャクヨウ</t>
    </rPh>
    <rPh sb="5" eb="7">
      <t>ヘンキャク</t>
    </rPh>
    <phoneticPr fontId="7"/>
  </si>
  <si>
    <t>体操
（新体操）</t>
    <rPh sb="0" eb="2">
      <t>タイソウ</t>
    </rPh>
    <rPh sb="4" eb="7">
      <t>シンタイソウ</t>
    </rPh>
    <phoneticPr fontId="21"/>
  </si>
  <si>
    <t>女子新体操マット
（競技会場）</t>
  </si>
  <si>
    <t>セノー株式会社</t>
    <rPh sb="3" eb="7">
      <t>カブシキカイシャ</t>
    </rPh>
    <phoneticPr fontId="21"/>
  </si>
  <si>
    <t>14.5m×14.5m</t>
  </si>
  <si>
    <t>円</t>
    <rPh sb="0" eb="1">
      <t>エン</t>
    </rPh>
    <phoneticPr fontId="21"/>
  </si>
  <si>
    <t>組</t>
    <rPh sb="0" eb="1">
      <t>クミ</t>
    </rPh>
    <phoneticPr fontId="21"/>
  </si>
  <si>
    <t>年</t>
    <rPh sb="0" eb="1">
      <t>ネン</t>
    </rPh>
    <phoneticPr fontId="21"/>
  </si>
  <si>
    <t>月</t>
    <rPh sb="0" eb="1">
      <t>ガツ</t>
    </rPh>
    <phoneticPr fontId="21"/>
  </si>
  <si>
    <t>日</t>
    <rPh sb="0" eb="1">
      <t>ニチ</t>
    </rPh>
    <phoneticPr fontId="21"/>
  </si>
  <si>
    <t>ダイハツアリーナ</t>
  </si>
  <si>
    <t>同左</t>
    <rPh sb="0" eb="1">
      <t>オナ</t>
    </rPh>
    <rPh sb="1" eb="2">
      <t>ヒダリ</t>
    </rPh>
    <phoneticPr fontId="21"/>
  </si>
  <si>
    <t>女子新体操マット
（アップフロア）</t>
    <rPh sb="0" eb="2">
      <t>ジョシ</t>
    </rPh>
    <phoneticPr fontId="21"/>
  </si>
  <si>
    <t>男子用ゆか（競技会場）</t>
    <rPh sb="8" eb="10">
      <t>カイジョウ</t>
    </rPh>
    <phoneticPr fontId="21"/>
  </si>
  <si>
    <t>14.6m×14.6m</t>
  </si>
  <si>
    <t>セノー株式会社（今後変更の可能性有り）</t>
    <rPh sb="3" eb="7">
      <t>カブシキカイシャ</t>
    </rPh>
    <rPh sb="8" eb="10">
      <t>コンゴ</t>
    </rPh>
    <rPh sb="10" eb="12">
      <t>ヘンコウ</t>
    </rPh>
    <rPh sb="13" eb="16">
      <t>カノウセイ</t>
    </rPh>
    <rPh sb="16" eb="17">
      <t>ア</t>
    </rPh>
    <phoneticPr fontId="21"/>
  </si>
  <si>
    <t>男子用ゆか（アップフロア）
※1/3面ずつ×３会場</t>
    <rPh sb="18" eb="19">
      <t>メン</t>
    </rPh>
    <rPh sb="23" eb="25">
      <t>カイジョウ</t>
    </rPh>
    <phoneticPr fontId="21"/>
  </si>
  <si>
    <t>セノー株式会社（今後変更の可能性有り）</t>
    <rPh sb="3" eb="7">
      <t>カブシキカイシャ</t>
    </rPh>
    <phoneticPr fontId="21"/>
  </si>
  <si>
    <t>滋賀ダイハツアリーナ（メイン）1/3
滋賀ダイハツアリーナ（サブ）1/3
ウカルちゃんアリーナ</t>
    <rPh sb="0" eb="2">
      <t>シガ</t>
    </rPh>
    <rPh sb="19" eb="21">
      <t>シガ</t>
    </rPh>
    <phoneticPr fontId="7"/>
  </si>
  <si>
    <t>女子新体操マット</t>
    <rPh sb="0" eb="2">
      <t>ジョシ</t>
    </rPh>
    <phoneticPr fontId="21"/>
  </si>
  <si>
    <t>男子用ゆか</t>
  </si>
  <si>
    <t>デジタルタイマー</t>
  </si>
  <si>
    <t>モルテン　　</t>
  </si>
  <si>
    <t>台</t>
    <rPh sb="0" eb="1">
      <t>ダイ</t>
    </rPh>
    <phoneticPr fontId="21"/>
  </si>
  <si>
    <t>モルテン　</t>
  </si>
  <si>
    <t>デジタイマ110X</t>
  </si>
  <si>
    <t>卓球フェンス</t>
    <rPh sb="0" eb="2">
      <t>タッキュウ</t>
    </rPh>
    <phoneticPr fontId="21"/>
  </si>
  <si>
    <t>モルテン</t>
  </si>
  <si>
    <t>トランポリン</t>
  </si>
  <si>
    <t>W3.05×D5.2×H1.15</t>
  </si>
  <si>
    <t>滋賀ダイハツアリーナ</t>
    <rPh sb="0" eb="2">
      <t>シガ</t>
    </rPh>
    <phoneticPr fontId="21"/>
  </si>
  <si>
    <t>同左</t>
    <rPh sb="0" eb="2">
      <t>ドウサ</t>
    </rPh>
    <phoneticPr fontId="21"/>
  </si>
  <si>
    <t>トランポリン外周用マット</t>
    <rPh sb="6" eb="8">
      <t>ガイシュウ</t>
    </rPh>
    <rPh sb="8" eb="9">
      <t>ヨウ</t>
    </rPh>
    <phoneticPr fontId="21"/>
  </si>
  <si>
    <t>W3×D2×H0.2</t>
  </si>
  <si>
    <t>枚</t>
    <rPh sb="0" eb="1">
      <t>マイ</t>
    </rPh>
    <phoneticPr fontId="21"/>
  </si>
  <si>
    <t>スポッターマット</t>
  </si>
  <si>
    <t>W1.7×D1×H0.12</t>
  </si>
  <si>
    <t>補助台</t>
    <rPh sb="0" eb="2">
      <t>ホジョ</t>
    </rPh>
    <rPh sb="2" eb="3">
      <t>ダイ</t>
    </rPh>
    <phoneticPr fontId="21"/>
  </si>
  <si>
    <t>W2.62×D1.87</t>
  </si>
  <si>
    <t>滋賀県体操協会</t>
    <rPh sb="0" eb="7">
      <t>シガケンタイソウキョウカイ</t>
    </rPh>
    <phoneticPr fontId="21"/>
  </si>
  <si>
    <t>補助マット</t>
    <rPh sb="0" eb="2">
      <t>ホジョ</t>
    </rPh>
    <phoneticPr fontId="21"/>
  </si>
  <si>
    <t>W3×D2.4×H0.2</t>
  </si>
  <si>
    <t>６５インチモニター</t>
  </si>
  <si>
    <t>パナソニック株式会社</t>
    <rPh sb="6" eb="8">
      <t>カブシキ</t>
    </rPh>
    <rPh sb="8" eb="10">
      <t>カイシャ</t>
    </rPh>
    <phoneticPr fontId="21"/>
  </si>
  <si>
    <t>TH-65EQ1J</t>
  </si>
  <si>
    <t>ホワイトボード</t>
  </si>
  <si>
    <t>司会台</t>
    <rPh sb="0" eb="2">
      <t>シカイ</t>
    </rPh>
    <rPh sb="2" eb="3">
      <t>ダイ</t>
    </rPh>
    <phoneticPr fontId="21"/>
  </si>
  <si>
    <t>主審PC（得点集計用）</t>
    <rPh sb="0" eb="2">
      <t>シュシン</t>
    </rPh>
    <rPh sb="5" eb="7">
      <t>トクテン</t>
    </rPh>
    <rPh sb="7" eb="10">
      <t>シュウケイヨウ</t>
    </rPh>
    <phoneticPr fontId="21"/>
  </si>
  <si>
    <t>愛知県体操協会</t>
    <rPh sb="0" eb="3">
      <t>アイチケン</t>
    </rPh>
    <rPh sb="3" eb="5">
      <t>タイソウ</t>
    </rPh>
    <rPh sb="5" eb="7">
      <t>キョウカイ</t>
    </rPh>
    <phoneticPr fontId="21"/>
  </si>
  <si>
    <t>ルーター（得点集計用）</t>
    <rPh sb="5" eb="7">
      <t>トクテン</t>
    </rPh>
    <rPh sb="7" eb="10">
      <t>シュウケイヨウ</t>
    </rPh>
    <phoneticPr fontId="21"/>
  </si>
  <si>
    <t>Go-pro</t>
  </si>
  <si>
    <t>三脚（Go-pro固定用）</t>
    <rPh sb="0" eb="2">
      <t>サンキャク</t>
    </rPh>
    <rPh sb="9" eb="11">
      <t>コテイ</t>
    </rPh>
    <rPh sb="11" eb="12">
      <t>ヨウ</t>
    </rPh>
    <phoneticPr fontId="2"/>
  </si>
  <si>
    <t>表示用モニター</t>
    <rPh sb="0" eb="3">
      <t>ヒョウジヨウ</t>
    </rPh>
    <phoneticPr fontId="21"/>
  </si>
  <si>
    <t>HDTS表示用PC</t>
    <rPh sb="4" eb="7">
      <t>ヒョウジヨウ</t>
    </rPh>
    <phoneticPr fontId="21"/>
  </si>
  <si>
    <t>タブレット</t>
  </si>
  <si>
    <t>体操（競技）</t>
    <rPh sb="0" eb="2">
      <t>タイソウ</t>
    </rPh>
    <rPh sb="3" eb="5">
      <t>キョウギ</t>
    </rPh>
    <phoneticPr fontId="21"/>
  </si>
  <si>
    <t>鉄棒</t>
  </si>
  <si>
    <t>セノー株式会社</t>
    <rPh sb="3" eb="7">
      <t>カブシキガイシャ</t>
    </rPh>
    <phoneticPr fontId="21"/>
  </si>
  <si>
    <t>セノー　AA052062</t>
  </si>
  <si>
    <t>基</t>
    <rPh sb="0" eb="1">
      <t>キ</t>
    </rPh>
    <phoneticPr fontId="21"/>
  </si>
  <si>
    <t>滋賀ダイハツアリーナ
（メインアリーナ）</t>
    <phoneticPr fontId="7"/>
  </si>
  <si>
    <t>つり輪</t>
  </si>
  <si>
    <t>セノー　AB032062</t>
  </si>
  <si>
    <t>平行棒</t>
  </si>
  <si>
    <t>セノー　AC0200</t>
  </si>
  <si>
    <t>段違い平行棒</t>
  </si>
  <si>
    <t>セノー　AD012262</t>
  </si>
  <si>
    <t>平均台</t>
  </si>
  <si>
    <t>セノー　AG013162</t>
  </si>
  <si>
    <t>あん馬</t>
  </si>
  <si>
    <t>セノー　AF021262</t>
  </si>
  <si>
    <t>男子用跳馬</t>
  </si>
  <si>
    <t>セノー　AE041062</t>
  </si>
  <si>
    <t>女子用跳馬</t>
  </si>
  <si>
    <t>セノー　AH043062</t>
  </si>
  <si>
    <t>女子用ゆか</t>
  </si>
  <si>
    <t>タンマ台</t>
  </si>
  <si>
    <t>セノー　AT152262</t>
  </si>
  <si>
    <t>ベース用アダプター</t>
  </si>
  <si>
    <t>セノー　AC015002</t>
  </si>
  <si>
    <t>鉄棒用双発バー(予備）</t>
  </si>
  <si>
    <t>本</t>
    <rPh sb="0" eb="1">
      <t>ホン</t>
    </rPh>
    <phoneticPr fontId="21"/>
  </si>
  <si>
    <t>リングベルトワイヤー(予備）</t>
  </si>
  <si>
    <t>平行棒用バー（予備）</t>
  </si>
  <si>
    <t>式</t>
    <rPh sb="0" eb="1">
      <t>シキ</t>
    </rPh>
    <phoneticPr fontId="21"/>
  </si>
  <si>
    <t>段違い平行棒用バー(予備）</t>
  </si>
  <si>
    <t>つり輪用振れ止め器</t>
  </si>
  <si>
    <t>セノー　AB000015</t>
  </si>
  <si>
    <t>跳躍板スプリング式</t>
  </si>
  <si>
    <t>セノー　AJ0700</t>
  </si>
  <si>
    <t>スペーサーパッド</t>
  </si>
  <si>
    <t>セノー　AT911582</t>
  </si>
  <si>
    <t>ロンダート用着手マット</t>
  </si>
  <si>
    <t>セノー　AM0700</t>
  </si>
  <si>
    <t>鉄棒用着地マット</t>
  </si>
  <si>
    <t>セノー　AM7010</t>
  </si>
  <si>
    <t>つり輪用着地マット</t>
  </si>
  <si>
    <t>セノー　AM7110</t>
  </si>
  <si>
    <t>男子跳馬用着地マット</t>
  </si>
  <si>
    <t>セノー　AM7210</t>
  </si>
  <si>
    <t>あん馬用着地マット</t>
  </si>
  <si>
    <t>セノー　AM7310</t>
  </si>
  <si>
    <t>平行棒用着地マット</t>
  </si>
  <si>
    <t>セノー　AM7410</t>
  </si>
  <si>
    <t>段違い平行棒用着地マット</t>
  </si>
  <si>
    <t>セノー　AM7510</t>
  </si>
  <si>
    <t>平均台用着地マット</t>
  </si>
  <si>
    <t>セノー　AM7610</t>
  </si>
  <si>
    <t>女子跳馬用着地マット</t>
  </si>
  <si>
    <t>鉄棒用追加マット(2m×4m)</t>
  </si>
  <si>
    <t>セノー　AM060262</t>
  </si>
  <si>
    <t>つり輪用追加マット(2m×4m)</t>
  </si>
  <si>
    <t>男子用跳馬追加マット(2m×6m)</t>
  </si>
  <si>
    <t>セノー　AM060762</t>
  </si>
  <si>
    <t>女子用跳馬追加マット(2m×6m)</t>
  </si>
  <si>
    <t>平均台用追加マット(2m×4m）</t>
  </si>
  <si>
    <t>段違い平行棒用追加マット(2m×4m)</t>
  </si>
  <si>
    <t>男子跳馬助走路</t>
  </si>
  <si>
    <t>セノー　AK012062</t>
  </si>
  <si>
    <t>女子跳馬助走路</t>
  </si>
  <si>
    <t>あん馬脚部・緊張索パッド</t>
  </si>
  <si>
    <t>セノー　AF000099</t>
  </si>
  <si>
    <t>平均台用パッド</t>
  </si>
  <si>
    <t>セノー　AG000099</t>
  </si>
  <si>
    <t>補助台</t>
  </si>
  <si>
    <t>セノー　AT3200</t>
  </si>
  <si>
    <t>ソフトマット（厚さ20㎝）</t>
  </si>
  <si>
    <t>セノー　AN905082</t>
  </si>
  <si>
    <t>体操タイマーゆか用</t>
  </si>
  <si>
    <t>セノー　AS400000</t>
  </si>
  <si>
    <t>体操タイマー平均台用</t>
  </si>
  <si>
    <t>セノー　AS400100</t>
  </si>
  <si>
    <t>跳馬跳躍表示板</t>
  </si>
  <si>
    <t>セノー　AS155062</t>
  </si>
  <si>
    <t>段違い平行棒バー間隔計測器</t>
  </si>
  <si>
    <t>セノー　AD2000</t>
  </si>
  <si>
    <t>株式会社モルテン</t>
    <rPh sb="0" eb="4">
      <t>カブシキガイシャ</t>
    </rPh>
    <phoneticPr fontId="21"/>
  </si>
  <si>
    <t>モルテン　ＵＸ0110</t>
  </si>
  <si>
    <t>セノー AH043062</t>
  </si>
  <si>
    <t>滋賀ダイハツアリーナ
（サブアリーナ）</t>
    <phoneticPr fontId="7"/>
  </si>
  <si>
    <t>セノー AF021262</t>
  </si>
  <si>
    <t>セノー AM7310</t>
  </si>
  <si>
    <t>セノー AB032062</t>
  </si>
  <si>
    <t>セノー AM7110</t>
  </si>
  <si>
    <t>セノー AE0500</t>
  </si>
  <si>
    <t>助走路</t>
  </si>
  <si>
    <t>セノー AK012062</t>
  </si>
  <si>
    <t>男子跳馬競技用追加マット</t>
  </si>
  <si>
    <t>セノー AM060762</t>
  </si>
  <si>
    <t>セノー AT911582</t>
  </si>
  <si>
    <t>ロンダード用着手マット</t>
  </si>
  <si>
    <t>セノー AM0700</t>
  </si>
  <si>
    <t>セノー AC0200</t>
  </si>
  <si>
    <t>セノー AM7410</t>
  </si>
  <si>
    <t>セノー AA052062</t>
  </si>
  <si>
    <t>セノー AM7010</t>
  </si>
  <si>
    <t>セノー AJ0700</t>
  </si>
  <si>
    <t>競技用追加マット（2×4ｍ）</t>
  </si>
  <si>
    <t>セノー AM060262</t>
  </si>
  <si>
    <t>滋賀県立東大津高等学校　体育館</t>
    <rPh sb="0" eb="4">
      <t>シガケンリツ</t>
    </rPh>
    <rPh sb="4" eb="5">
      <t>ヒガシ</t>
    </rPh>
    <rPh sb="5" eb="7">
      <t>オオツ</t>
    </rPh>
    <rPh sb="7" eb="9">
      <t>コウトウ</t>
    </rPh>
    <rPh sb="9" eb="11">
      <t>ガッコウ</t>
    </rPh>
    <rPh sb="12" eb="15">
      <t>タイイクカン</t>
    </rPh>
    <phoneticPr fontId="21"/>
  </si>
  <si>
    <t>女子跳馬競技用追加マット</t>
  </si>
  <si>
    <t>女子跳馬競技追加マット</t>
  </si>
  <si>
    <t>滋賀県立栗東体育館</t>
    <rPh sb="0" eb="4">
      <t>シガケンリツ</t>
    </rPh>
    <rPh sb="4" eb="6">
      <t>リットウ</t>
    </rPh>
    <rPh sb="6" eb="9">
      <t>タイイクカン</t>
    </rPh>
    <phoneticPr fontId="21"/>
  </si>
  <si>
    <t>競技用追加マット（2ｍ×4ｍ）</t>
  </si>
  <si>
    <t>男子跳馬用着地マット</t>
    <rPh sb="0" eb="2">
      <t>ダンシ</t>
    </rPh>
    <rPh sb="2" eb="5">
      <t>チョウバヨウ</t>
    </rPh>
    <rPh sb="5" eb="7">
      <t>チャクチ</t>
    </rPh>
    <phoneticPr fontId="21"/>
  </si>
  <si>
    <t>セーリング</t>
  </si>
  <si>
    <t>クーラーボックス</t>
  </si>
  <si>
    <t>ステンバックル　46L</t>
  </si>
  <si>
    <t>個</t>
    <rPh sb="0" eb="1">
      <t>コ</t>
    </rPh>
    <phoneticPr fontId="21"/>
  </si>
  <si>
    <t>大津市柳が崎特設セーリング会場等</t>
  </si>
  <si>
    <t>同左</t>
  </si>
  <si>
    <t>計測用船台</t>
    <rPh sb="0" eb="3">
      <t>ケイソクヨウ</t>
    </rPh>
    <rPh sb="3" eb="5">
      <t>センダイ</t>
    </rPh>
    <phoneticPr fontId="21"/>
  </si>
  <si>
    <t>420・470級対応</t>
    <rPh sb="7" eb="8">
      <t>キュウ</t>
    </rPh>
    <rPh sb="8" eb="10">
      <t>タイオウ</t>
    </rPh>
    <phoneticPr fontId="21"/>
  </si>
  <si>
    <t>マストブーム計測台</t>
    <rPh sb="6" eb="8">
      <t>ケイソク</t>
    </rPh>
    <rPh sb="8" eb="9">
      <t>ダイ</t>
    </rPh>
    <phoneticPr fontId="21"/>
  </si>
  <si>
    <t>ウインドサーフィン対応</t>
    <rPh sb="9" eb="11">
      <t>タイオウ</t>
    </rPh>
    <phoneticPr fontId="21"/>
  </si>
  <si>
    <t>計測台秤</t>
    <rPh sb="0" eb="2">
      <t>ケイソク</t>
    </rPh>
    <rPh sb="2" eb="3">
      <t>ダイ</t>
    </rPh>
    <rPh sb="3" eb="4">
      <t>ハカリ</t>
    </rPh>
    <phoneticPr fontId="21"/>
  </si>
  <si>
    <t>300Kg　目量0.1Kg</t>
  </si>
  <si>
    <t>470級（堤艇）</t>
    <rPh sb="3" eb="4">
      <t>キュウ</t>
    </rPh>
    <rPh sb="5" eb="6">
      <t>ツツミ</t>
    </rPh>
    <rPh sb="6" eb="7">
      <t>テイ</t>
    </rPh>
    <phoneticPr fontId="7"/>
  </si>
  <si>
    <t>4.7ｍ×6ｍ×2ｍ</t>
  </si>
  <si>
    <t>艇</t>
    <rPh sb="0" eb="1">
      <t>テイ</t>
    </rPh>
    <phoneticPr fontId="7"/>
  </si>
  <si>
    <t>・「OTSU DREAM IT CONTENTS」
　ヨット実物体験にて使用</t>
    <phoneticPr fontId="7"/>
  </si>
  <si>
    <t>バドミントン</t>
  </si>
  <si>
    <t>審判台</t>
    <rPh sb="0" eb="2">
      <t>シンパン</t>
    </rPh>
    <rPh sb="2" eb="3">
      <t>ダイ</t>
    </rPh>
    <phoneticPr fontId="21"/>
  </si>
  <si>
    <t>滋賀ダイハツアリーナ</t>
  </si>
  <si>
    <t>コートマット</t>
  </si>
  <si>
    <t>セット</t>
  </si>
  <si>
    <t>ネット</t>
  </si>
  <si>
    <t>練習会場</t>
    <rPh sb="0" eb="2">
      <t>レンシュウ</t>
    </rPh>
    <rPh sb="2" eb="4">
      <t>カイジョウ</t>
    </rPh>
    <phoneticPr fontId="21"/>
  </si>
  <si>
    <t>バドミントンポスト</t>
  </si>
  <si>
    <t>皇子が丘公園体育館</t>
    <rPh sb="0" eb="2">
      <t>オウジ</t>
    </rPh>
    <rPh sb="3" eb="4">
      <t>オカ</t>
    </rPh>
    <rPh sb="4" eb="6">
      <t>コウエン</t>
    </rPh>
    <rPh sb="6" eb="9">
      <t>タイイクカン</t>
    </rPh>
    <phoneticPr fontId="21"/>
  </si>
  <si>
    <t>テニス</t>
  </si>
  <si>
    <t>スコアボード</t>
  </si>
  <si>
    <t>ダンロップ</t>
  </si>
  <si>
    <t xml:space="preserve">TC-514 </t>
  </si>
  <si>
    <t>大石緑地スポーツ村</t>
    <rPh sb="0" eb="2">
      <t>オオイシ</t>
    </rPh>
    <rPh sb="2" eb="4">
      <t>リョクチ</t>
    </rPh>
    <rPh sb="8" eb="9">
      <t>ムラ</t>
    </rPh>
    <phoneticPr fontId="21"/>
  </si>
  <si>
    <t>同左</t>
    <rPh sb="0" eb="1">
      <t>ドウ</t>
    </rPh>
    <rPh sb="1" eb="2">
      <t>ヒダリ</t>
    </rPh>
    <phoneticPr fontId="21"/>
  </si>
  <si>
    <t>湿球黒球温度計</t>
    <rPh sb="0" eb="2">
      <t>シッキュウ</t>
    </rPh>
    <rPh sb="2" eb="3">
      <t>クロ</t>
    </rPh>
    <rPh sb="3" eb="4">
      <t>キュウ</t>
    </rPh>
    <rPh sb="4" eb="7">
      <t>オンドケイ</t>
    </rPh>
    <phoneticPr fontId="21"/>
  </si>
  <si>
    <t>高体連テニス専門部</t>
    <rPh sb="0" eb="3">
      <t>コウタイレン</t>
    </rPh>
    <rPh sb="6" eb="8">
      <t>センモン</t>
    </rPh>
    <rPh sb="8" eb="9">
      <t>ブ</t>
    </rPh>
    <phoneticPr fontId="21"/>
  </si>
  <si>
    <t>フェンシング</t>
  </si>
  <si>
    <t>アルミピスト</t>
  </si>
  <si>
    <t>ウルマン製</t>
    <rPh sb="4" eb="5">
      <t>セイ</t>
    </rPh>
    <phoneticPr fontId="21"/>
  </si>
  <si>
    <t>石山高校</t>
    <rPh sb="0" eb="2">
      <t>イシヤマ</t>
    </rPh>
    <rPh sb="2" eb="4">
      <t>コウコウ</t>
    </rPh>
    <phoneticPr fontId="21"/>
  </si>
  <si>
    <t>同左</t>
    <rPh sb="0" eb="2">
      <t>ドウサ</t>
    </rPh>
    <phoneticPr fontId="7"/>
  </si>
  <si>
    <t>玉川高校</t>
    <rPh sb="0" eb="2">
      <t>タマガワ</t>
    </rPh>
    <rPh sb="2" eb="4">
      <t>コウコウ</t>
    </rPh>
    <phoneticPr fontId="21"/>
  </si>
  <si>
    <t>滋賀県国スポ</t>
    <rPh sb="0" eb="4">
      <t>シガケンコク</t>
    </rPh>
    <phoneticPr fontId="21"/>
  </si>
  <si>
    <t>大山崎町体育館</t>
    <rPh sb="0" eb="3">
      <t>オオヤマザキ</t>
    </rPh>
    <rPh sb="3" eb="4">
      <t>チョウ</t>
    </rPh>
    <rPh sb="4" eb="7">
      <t>タイイクカン</t>
    </rPh>
    <phoneticPr fontId="21"/>
  </si>
  <si>
    <t>審判器</t>
    <rPh sb="0" eb="2">
      <t>シンパン</t>
    </rPh>
    <rPh sb="2" eb="3">
      <t>キ</t>
    </rPh>
    <phoneticPr fontId="21"/>
  </si>
  <si>
    <t>総合ランプ</t>
    <rPh sb="0" eb="2">
      <t>ソウゴウ</t>
    </rPh>
    <phoneticPr fontId="21"/>
  </si>
  <si>
    <t>大山崎体育館</t>
    <rPh sb="0" eb="6">
      <t>オオヤマザキタイイクカン</t>
    </rPh>
    <phoneticPr fontId="21"/>
  </si>
  <si>
    <t>リール</t>
  </si>
  <si>
    <t>武器検査用ボード</t>
    <rPh sb="0" eb="5">
      <t>ブキケンサヨウ</t>
    </rPh>
    <phoneticPr fontId="21"/>
  </si>
  <si>
    <t>和歌山ビッグウエーブ</t>
    <rPh sb="0" eb="3">
      <t>ワカヤマ</t>
    </rPh>
    <phoneticPr fontId="21"/>
  </si>
  <si>
    <t>ビデオ判定システム</t>
    <rPh sb="3" eb="5">
      <t>ハンテイ</t>
    </rPh>
    <phoneticPr fontId="21"/>
  </si>
  <si>
    <t>日本フェンシング協会</t>
    <rPh sb="0" eb="2">
      <t>ニホン</t>
    </rPh>
    <rPh sb="8" eb="10">
      <t>キョウカイ</t>
    </rPh>
    <phoneticPr fontId="21"/>
  </si>
  <si>
    <t>競技体験用剣</t>
    <rPh sb="0" eb="2">
      <t>キョウギ</t>
    </rPh>
    <rPh sb="2" eb="4">
      <t>タイケン</t>
    </rPh>
    <rPh sb="4" eb="5">
      <t>ヨウ</t>
    </rPh>
    <rPh sb="5" eb="6">
      <t>ケン</t>
    </rPh>
    <phoneticPr fontId="7"/>
  </si>
  <si>
    <t>個</t>
    <rPh sb="0" eb="1">
      <t>コ</t>
    </rPh>
    <phoneticPr fontId="7"/>
  </si>
  <si>
    <t>滋賀県フェンシング協会</t>
    <rPh sb="0" eb="3">
      <t>シガケン</t>
    </rPh>
    <rPh sb="9" eb="11">
      <t>キョウカイ</t>
    </rPh>
    <phoneticPr fontId="7"/>
  </si>
  <si>
    <t>・「OTSU DREAM IT CONTENTS」にて使用</t>
  </si>
  <si>
    <t>競技体験用審判器</t>
    <rPh sb="0" eb="2">
      <t>キョウギ</t>
    </rPh>
    <rPh sb="2" eb="5">
      <t>タイケンヨウ</t>
    </rPh>
    <rPh sb="5" eb="7">
      <t>シンパン</t>
    </rPh>
    <rPh sb="7" eb="8">
      <t>キ</t>
    </rPh>
    <phoneticPr fontId="7"/>
  </si>
  <si>
    <t>競技体験用ジャケット</t>
    <rPh sb="0" eb="2">
      <t>キョウギ</t>
    </rPh>
    <rPh sb="2" eb="5">
      <t>タイケンヨウ</t>
    </rPh>
    <phoneticPr fontId="7"/>
  </si>
  <si>
    <t>競技体験用リール</t>
    <rPh sb="0" eb="2">
      <t>キョウギ</t>
    </rPh>
    <rPh sb="2" eb="5">
      <t>タイケンヨウ</t>
    </rPh>
    <phoneticPr fontId="7"/>
  </si>
  <si>
    <t>競技体験用コード</t>
    <rPh sb="0" eb="2">
      <t>キョウギ</t>
    </rPh>
    <rPh sb="2" eb="5">
      <t>タイケンヨウ</t>
    </rPh>
    <phoneticPr fontId="7"/>
  </si>
  <si>
    <t>ゴーグル</t>
  </si>
  <si>
    <t>フェンシングマスク（展示用）</t>
    <rPh sb="10" eb="13">
      <t>テンジヨウ</t>
    </rPh>
    <phoneticPr fontId="7"/>
  </si>
  <si>
    <t>フェンシングジャケット（展示用）</t>
    <rPh sb="12" eb="15">
      <t>テンジヨウ</t>
    </rPh>
    <phoneticPr fontId="7"/>
  </si>
  <si>
    <t>フェンシンググローブ（展示用）</t>
    <rPh sb="11" eb="14">
      <t>テンジヨウ</t>
    </rPh>
    <phoneticPr fontId="7"/>
  </si>
  <si>
    <t>フェンシング剣（展示用）</t>
    <rPh sb="6" eb="7">
      <t>ケン</t>
    </rPh>
    <rPh sb="8" eb="11">
      <t>テンジヨウ</t>
    </rPh>
    <phoneticPr fontId="7"/>
  </si>
  <si>
    <t>フェンシングユニフォーム（展示用）</t>
    <rPh sb="13" eb="16">
      <t>テンジヨウ</t>
    </rPh>
    <phoneticPr fontId="7"/>
  </si>
  <si>
    <t>サッカー
（皇子山）</t>
    <phoneticPr fontId="7"/>
  </si>
  <si>
    <t>大時計</t>
    <rPh sb="0" eb="3">
      <t>オオドケイ</t>
    </rPh>
    <phoneticPr fontId="21"/>
  </si>
  <si>
    <t>エバニュー</t>
  </si>
  <si>
    <t>EKE750</t>
  </si>
  <si>
    <t>公益財団法人　大津市公園緑地協会</t>
    <rPh sb="0" eb="2">
      <t>コウエキ</t>
    </rPh>
    <rPh sb="2" eb="4">
      <t>ザイダン</t>
    </rPh>
    <rPh sb="4" eb="6">
      <t>ホウジン</t>
    </rPh>
    <rPh sb="7" eb="10">
      <t>オオツシ</t>
    </rPh>
    <rPh sb="10" eb="12">
      <t>コウエン</t>
    </rPh>
    <rPh sb="12" eb="14">
      <t>リョクチ</t>
    </rPh>
    <rPh sb="14" eb="16">
      <t>キョウカイ</t>
    </rPh>
    <phoneticPr fontId="21"/>
  </si>
  <si>
    <t>得点板</t>
    <rPh sb="0" eb="2">
      <t>トクテン</t>
    </rPh>
    <rPh sb="2" eb="3">
      <t>バン</t>
    </rPh>
    <phoneticPr fontId="21"/>
  </si>
  <si>
    <t>ルイ高</t>
    <rPh sb="2" eb="3">
      <t>タカ</t>
    </rPh>
    <phoneticPr fontId="21"/>
  </si>
  <si>
    <t>ＲＴ－Ｓ180902</t>
  </si>
  <si>
    <t>選手交代ボード</t>
    <rPh sb="0" eb="2">
      <t>センシュ</t>
    </rPh>
    <rPh sb="2" eb="4">
      <t>コウタイ</t>
    </rPh>
    <phoneticPr fontId="21"/>
  </si>
  <si>
    <t>ＲＴ－Ｓ180931</t>
  </si>
  <si>
    <t>滋賀県サッカー協会</t>
    <rPh sb="0" eb="2">
      <t>コウエキ</t>
    </rPh>
    <rPh sb="2" eb="4">
      <t>ザイダン</t>
    </rPh>
    <phoneticPr fontId="21"/>
  </si>
  <si>
    <t>巻尺（１２０ｍ）</t>
  </si>
  <si>
    <t>EKA074</t>
  </si>
  <si>
    <t>巻尺（５０ｍ）</t>
  </si>
  <si>
    <t>EKA067</t>
  </si>
  <si>
    <t>検尺ロープ</t>
  </si>
  <si>
    <t>EKA197</t>
  </si>
  <si>
    <t>検尺ロープ巻取器</t>
  </si>
  <si>
    <t>EKA200</t>
  </si>
  <si>
    <t>ゴール</t>
  </si>
  <si>
    <t>人工芝</t>
    <rPh sb="0" eb="2">
      <t>ジンコウ</t>
    </rPh>
    <rPh sb="2" eb="3">
      <t>シバ</t>
    </rPh>
    <phoneticPr fontId="21"/>
  </si>
  <si>
    <t>副審フラッグ</t>
    <rPh sb="0" eb="2">
      <t>フクシン</t>
    </rPh>
    <phoneticPr fontId="21"/>
  </si>
  <si>
    <t>QF００２０</t>
  </si>
  <si>
    <t>WBGT</t>
  </si>
  <si>
    <t>タニタ</t>
  </si>
  <si>
    <t>TT562</t>
  </si>
  <si>
    <t>WBGT用スタンド</t>
    <rPh sb="4" eb="5">
      <t>ヨウ</t>
    </rPh>
    <phoneticPr fontId="2"/>
  </si>
  <si>
    <t>マイクスタンド</t>
  </si>
  <si>
    <t>ストップウォッチ</t>
  </si>
  <si>
    <t>セイコー</t>
  </si>
  <si>
    <t>SSBJO025</t>
  </si>
  <si>
    <t>長机</t>
    <rPh sb="0" eb="1">
      <t>ナガ</t>
    </rPh>
    <rPh sb="1" eb="2">
      <t>ツクエ</t>
    </rPh>
    <phoneticPr fontId="21"/>
  </si>
  <si>
    <t>アイリスチトセ</t>
  </si>
  <si>
    <t>OT-1845T C</t>
  </si>
  <si>
    <t>パイプイス</t>
  </si>
  <si>
    <t>IKO</t>
  </si>
  <si>
    <t>IK-0102</t>
  </si>
  <si>
    <t>脚</t>
    <rPh sb="0" eb="1">
      <t>キャク</t>
    </rPh>
    <phoneticPr fontId="21"/>
  </si>
  <si>
    <t>台車</t>
    <rPh sb="0" eb="2">
      <t>ダイシャ</t>
    </rPh>
    <phoneticPr fontId="21"/>
  </si>
  <si>
    <t>アイリスオーヤマ</t>
  </si>
  <si>
    <t>SLD-H001BL</t>
  </si>
  <si>
    <t>医療用洗面台</t>
    <rPh sb="0" eb="3">
      <t>イリョウヨウ</t>
    </rPh>
    <rPh sb="3" eb="6">
      <t>センメンダイ</t>
    </rPh>
    <phoneticPr fontId="23"/>
  </si>
  <si>
    <t>三商</t>
    <rPh sb="0" eb="1">
      <t>サン</t>
    </rPh>
    <rPh sb="1" eb="2">
      <t>ショウ</t>
    </rPh>
    <phoneticPr fontId="21"/>
  </si>
  <si>
    <t>回転丸椅子</t>
    <rPh sb="0" eb="2">
      <t>カイテン</t>
    </rPh>
    <rPh sb="2" eb="3">
      <t>マル</t>
    </rPh>
    <rPh sb="3" eb="5">
      <t>イス</t>
    </rPh>
    <phoneticPr fontId="23"/>
  </si>
  <si>
    <t>YEEZEE</t>
  </si>
  <si>
    <t>カラーコーン</t>
  </si>
  <si>
    <t>安全興業</t>
    <rPh sb="0" eb="2">
      <t>アンゼン</t>
    </rPh>
    <rPh sb="2" eb="4">
      <t>コウギョウ</t>
    </rPh>
    <phoneticPr fontId="21"/>
  </si>
  <si>
    <t>CCCR</t>
  </si>
  <si>
    <t>コーンバー</t>
  </si>
  <si>
    <t>昭和照会</t>
    <rPh sb="0" eb="2">
      <t>ショウワ</t>
    </rPh>
    <rPh sb="2" eb="4">
      <t>ショウカイ</t>
    </rPh>
    <phoneticPr fontId="21"/>
  </si>
  <si>
    <t>マイク</t>
  </si>
  <si>
    <t>サンワサプライ</t>
  </si>
  <si>
    <t>MM-SPHMW4</t>
  </si>
  <si>
    <t>診察台</t>
    <rPh sb="0" eb="2">
      <t>シンサツ</t>
    </rPh>
    <rPh sb="2" eb="3">
      <t>ダイ</t>
    </rPh>
    <phoneticPr fontId="23"/>
  </si>
  <si>
    <t>アズワン</t>
  </si>
  <si>
    <t>TE-M65CR</t>
  </si>
  <si>
    <t>ゴールネット</t>
  </si>
  <si>
    <t>RT-N160504</t>
  </si>
  <si>
    <t>・「OTSU DREAM IT CONTENTS」にて使用</t>
    <phoneticPr fontId="7"/>
  </si>
  <si>
    <t>フットサルゴール</t>
  </si>
  <si>
    <t>RT-F011950</t>
  </si>
  <si>
    <t>皇子山総合運動公園</t>
  </si>
  <si>
    <t>RT-F011935</t>
  </si>
  <si>
    <t>コーナーフラッグ</t>
  </si>
  <si>
    <t>RT-F0109414</t>
  </si>
  <si>
    <t>音響設備</t>
    <rPh sb="0" eb="2">
      <t>オンキョウ</t>
    </rPh>
    <rPh sb="2" eb="4">
      <t>セツビ</t>
    </rPh>
    <phoneticPr fontId="21"/>
  </si>
  <si>
    <t>リスペクト旗</t>
    <rPh sb="5" eb="6">
      <t>ハタ</t>
    </rPh>
    <phoneticPr fontId="7"/>
  </si>
  <si>
    <t>枚</t>
    <rPh sb="0" eb="1">
      <t>マイ</t>
    </rPh>
    <phoneticPr fontId="7"/>
  </si>
  <si>
    <t>公益財団法人　日本サッカー協会</t>
    <rPh sb="0" eb="2">
      <t>コウエキ</t>
    </rPh>
    <rPh sb="2" eb="4">
      <t>ザイダン</t>
    </rPh>
    <rPh sb="4" eb="6">
      <t>ホウジン</t>
    </rPh>
    <rPh sb="7" eb="9">
      <t>ニホン</t>
    </rPh>
    <rPh sb="13" eb="15">
      <t>キョウカイ</t>
    </rPh>
    <phoneticPr fontId="21"/>
  </si>
  <si>
    <t>サッカー
（伊香立）</t>
    <phoneticPr fontId="7"/>
  </si>
  <si>
    <t>守山市</t>
    <rPh sb="0" eb="3">
      <t>モリヤマシ</t>
    </rPh>
    <phoneticPr fontId="21"/>
  </si>
  <si>
    <t>サッカーゴール</t>
  </si>
  <si>
    <t>ポトハンター３SRT-F011935</t>
  </si>
  <si>
    <t>滋賀県サッカー協会</t>
    <rPh sb="0" eb="3">
      <t>シガケン</t>
    </rPh>
    <rPh sb="7" eb="9">
      <t>キョウカイ</t>
    </rPh>
    <phoneticPr fontId="21"/>
  </si>
  <si>
    <t>CFDX4B</t>
  </si>
  <si>
    <t>ゴールウエイト</t>
  </si>
  <si>
    <t>RTーF01112980</t>
  </si>
  <si>
    <t>RT-F011910</t>
  </si>
  <si>
    <t>副審フラッグ</t>
  </si>
  <si>
    <t>滋賀県サッカー協会</t>
  </si>
  <si>
    <t>サッカー
（甲賀）</t>
    <phoneticPr fontId="7"/>
  </si>
  <si>
    <t>交代ボード</t>
    <rPh sb="0" eb="2">
      <t>コウタイ</t>
    </rPh>
    <phoneticPr fontId="21"/>
  </si>
  <si>
    <t xml:space="preserve">RT-S180931 </t>
  </si>
  <si>
    <t>甲賀市水口スポーツの森陸上競技場</t>
    <rPh sb="0" eb="3">
      <t>コウカシ</t>
    </rPh>
    <rPh sb="3" eb="5">
      <t>ミナクチ</t>
    </rPh>
    <rPh sb="10" eb="11">
      <t>モリ</t>
    </rPh>
    <rPh sb="11" eb="13">
      <t>リクジョウ</t>
    </rPh>
    <rPh sb="13" eb="16">
      <t>キョウギジョウ</t>
    </rPh>
    <phoneticPr fontId="21"/>
  </si>
  <si>
    <t>甲賀市水口スポーツの森</t>
    <rPh sb="0" eb="5">
      <t>コウカシミナクチ</t>
    </rPh>
    <rPh sb="10" eb="11">
      <t>モリ</t>
    </rPh>
    <phoneticPr fontId="21"/>
  </si>
  <si>
    <t>人工芝</t>
    <rPh sb="0" eb="3">
      <t>ジンコウシバ</t>
    </rPh>
    <phoneticPr fontId="21"/>
  </si>
  <si>
    <t>－</t>
  </si>
  <si>
    <t>AED</t>
  </si>
  <si>
    <t>ハートスタートＨＳ１</t>
  </si>
  <si>
    <t>TSP太陽株式会社</t>
    <rPh sb="3" eb="9">
      <t>タイヨウカブシキガイシャ</t>
    </rPh>
    <phoneticPr fontId="21"/>
  </si>
  <si>
    <t>WBGT計　</t>
    <rPh sb="4" eb="5">
      <t>ケイ</t>
    </rPh>
    <phoneticPr fontId="21"/>
  </si>
  <si>
    <t>ルイ高</t>
  </si>
  <si>
    <t>RT-F011909</t>
  </si>
  <si>
    <t>対</t>
    <rPh sb="0" eb="1">
      <t>ツイ</t>
    </rPh>
    <phoneticPr fontId="21"/>
  </si>
  <si>
    <t>バスケットボール</t>
  </si>
  <si>
    <t>スタンダード表示盤</t>
    <rPh sb="6" eb="9">
      <t>ヒョウジバン</t>
    </rPh>
    <phoneticPr fontId="21"/>
  </si>
  <si>
    <t>ＵＸ０１２０－Ｓ</t>
  </si>
  <si>
    <t>守山市民体育館</t>
    <rPh sb="0" eb="2">
      <t>モリヤマ</t>
    </rPh>
    <rPh sb="2" eb="4">
      <t>シミン</t>
    </rPh>
    <rPh sb="4" eb="7">
      <t>タイイクカン</t>
    </rPh>
    <phoneticPr fontId="21"/>
  </si>
  <si>
    <t>チーム名表示盤</t>
    <rPh sb="3" eb="4">
      <t>メイ</t>
    </rPh>
    <rPh sb="4" eb="7">
      <t>ヒョウジバン</t>
    </rPh>
    <phoneticPr fontId="21"/>
  </si>
  <si>
    <t>ＵＸ０１２０－Ｔ</t>
  </si>
  <si>
    <t>デラックス表示板</t>
    <rPh sb="5" eb="8">
      <t>ヒョウジバン</t>
    </rPh>
    <phoneticPr fontId="21"/>
  </si>
  <si>
    <t>ＵＸ０１２０－Ｄ</t>
  </si>
  <si>
    <t>連結用電源コード</t>
    <rPh sb="0" eb="3">
      <t>レンケツヨウ</t>
    </rPh>
    <rPh sb="3" eb="5">
      <t>デンゲン</t>
    </rPh>
    <phoneticPr fontId="21"/>
  </si>
  <si>
    <t>ＰＷ００５Ｃ３</t>
  </si>
  <si>
    <t>電源コード</t>
    <rPh sb="0" eb="2">
      <t>デンゲン</t>
    </rPh>
    <phoneticPr fontId="21"/>
  </si>
  <si>
    <t>ＰＷ０５Ｃ３</t>
  </si>
  <si>
    <t>連結用ケーブル</t>
    <rPh sb="0" eb="3">
      <t>レンケツヨウ</t>
    </rPh>
    <phoneticPr fontId="21"/>
  </si>
  <si>
    <t>Ｄ９Ｐ０５Ｃ</t>
  </si>
  <si>
    <t>フロアスタンド</t>
  </si>
  <si>
    <t>ＳＣＦＳＮＲ</t>
  </si>
  <si>
    <t>操作盤</t>
    <rPh sb="0" eb="3">
      <t>ソウサバン</t>
    </rPh>
    <phoneticPr fontId="21"/>
  </si>
  <si>
    <t>ＵＸ０１２０－１２</t>
  </si>
  <si>
    <t>ケーブル</t>
  </si>
  <si>
    <t>Ｄ９Ｐ８０Ｃ</t>
  </si>
  <si>
    <t>リモコンスイッチ机上タイプ</t>
    <rPh sb="8" eb="10">
      <t>キジョウ</t>
    </rPh>
    <phoneticPr fontId="21"/>
  </si>
  <si>
    <t>ＯＴＲＳＰＤ</t>
  </si>
  <si>
    <t>大音量ホーンＤＸ</t>
    <rPh sb="0" eb="3">
      <t>ダイオンリョウ</t>
    </rPh>
    <phoneticPr fontId="21"/>
  </si>
  <si>
    <t>ＢＨＮＤＸ</t>
  </si>
  <si>
    <t>ＢＨＮ１０Ｃ</t>
  </si>
  <si>
    <t>リモコンスイッチ</t>
  </si>
  <si>
    <t>ＤＴＲＳ</t>
  </si>
  <si>
    <t>ケーブルリール</t>
  </si>
  <si>
    <t>ＣＬ１００</t>
  </si>
  <si>
    <t>無線ユニット</t>
    <rPh sb="0" eb="2">
      <t>ムセン</t>
    </rPh>
    <phoneticPr fontId="21"/>
  </si>
  <si>
    <t>ＵＰ１０７０</t>
  </si>
  <si>
    <t>無線受信ユニット</t>
  </si>
  <si>
    <t>ＵＰ１０５０</t>
  </si>
  <si>
    <t>中継ケーブルコネクタ</t>
  </si>
  <si>
    <t>ＵＰ０１３０－０１</t>
  </si>
  <si>
    <t>ショットクロック用リモコンスイッチ</t>
  </si>
  <si>
    <t>ＵＸ００８０－１２</t>
  </si>
  <si>
    <t>フロア用コンパス</t>
    <rPh sb="3" eb="4">
      <t>ヨウ</t>
    </rPh>
    <phoneticPr fontId="21"/>
  </si>
  <si>
    <t>ＣＴＬ</t>
  </si>
  <si>
    <t>滋賀県国スポ・障スポ大会局</t>
    <rPh sb="0" eb="3">
      <t>シガケン</t>
    </rPh>
    <rPh sb="3" eb="13">
      <t>コクスポ・ショウスポタイカイキョク</t>
    </rPh>
    <phoneticPr fontId="21"/>
  </si>
  <si>
    <t>デジタイマ１１０Ｘ</t>
  </si>
  <si>
    <t>ＵＸ０１１０</t>
  </si>
  <si>
    <t>（一社）滋賀県バスケットボール協会</t>
    <rPh sb="1" eb="2">
      <t>イチ</t>
    </rPh>
    <rPh sb="2" eb="3">
      <t>シャ</t>
    </rPh>
    <rPh sb="4" eb="7">
      <t>シガケン</t>
    </rPh>
    <rPh sb="15" eb="17">
      <t>キョウカイ</t>
    </rPh>
    <phoneticPr fontId="21"/>
  </si>
  <si>
    <t>各練習会場（瀬田公園体育館除く）</t>
    <rPh sb="0" eb="1">
      <t>カク</t>
    </rPh>
    <rPh sb="1" eb="3">
      <t>レンシュウ</t>
    </rPh>
    <rPh sb="3" eb="5">
      <t>カイジョウ</t>
    </rPh>
    <rPh sb="6" eb="8">
      <t>セタ</t>
    </rPh>
    <rPh sb="8" eb="10">
      <t>コウエン</t>
    </rPh>
    <rPh sb="10" eb="13">
      <t>タイイクカン</t>
    </rPh>
    <rPh sb="13" eb="14">
      <t>ノゾ</t>
    </rPh>
    <phoneticPr fontId="21"/>
  </si>
  <si>
    <t>めくり得点板</t>
    <rPh sb="3" eb="5">
      <t>トクテン</t>
    </rPh>
    <rPh sb="5" eb="6">
      <t>バン</t>
    </rPh>
    <phoneticPr fontId="21"/>
  </si>
  <si>
    <t>セノー</t>
  </si>
  <si>
    <t>ＤＳ０１５１００</t>
  </si>
  <si>
    <t>滋賀ダイハツアリーナ
（メインアリーナ、サブアリーナ）</t>
    <phoneticPr fontId="7"/>
  </si>
  <si>
    <t>バスケットボール用車いす</t>
    <rPh sb="8" eb="9">
      <t>ヨウ</t>
    </rPh>
    <rPh sb="9" eb="10">
      <t>クルマ</t>
    </rPh>
    <phoneticPr fontId="21"/>
  </si>
  <si>
    <t>日進医療器</t>
    <rPh sb="0" eb="2">
      <t>ニッシン</t>
    </rPh>
    <rPh sb="2" eb="4">
      <t>イリョウ</t>
    </rPh>
    <rPh sb="4" eb="5">
      <t>キ</t>
    </rPh>
    <phoneticPr fontId="21"/>
  </si>
  <si>
    <t>NSB-08リジッド</t>
  </si>
  <si>
    <t>におの浜ふれあいスポーツセンター</t>
    <rPh sb="3" eb="4">
      <t>ハマ</t>
    </rPh>
    <phoneticPr fontId="21"/>
  </si>
  <si>
    <t>滋賀ダイハツアリーナ駐車場</t>
    <rPh sb="0" eb="2">
      <t>シガ</t>
    </rPh>
    <rPh sb="10" eb="13">
      <t>チュウシャジョウ</t>
    </rPh>
    <phoneticPr fontId="21"/>
  </si>
  <si>
    <t>カヌー</t>
  </si>
  <si>
    <t>カヌー（競技艇）</t>
    <rPh sb="4" eb="6">
      <t>キョウギ</t>
    </rPh>
    <rPh sb="6" eb="7">
      <t>テイ</t>
    </rPh>
    <phoneticPr fontId="21"/>
  </si>
  <si>
    <t>艇</t>
    <rPh sb="0" eb="1">
      <t>テイ</t>
    </rPh>
    <phoneticPr fontId="21"/>
  </si>
  <si>
    <t>（選手持参）</t>
    <rPh sb="1" eb="3">
      <t>センシュ</t>
    </rPh>
    <rPh sb="3" eb="5">
      <t>ジサン</t>
    </rPh>
    <phoneticPr fontId="21"/>
  </si>
  <si>
    <t>瀬田川特設カヌー競技場</t>
    <rPh sb="0" eb="2">
      <t>セタ</t>
    </rPh>
    <rPh sb="2" eb="3">
      <t>ガワ</t>
    </rPh>
    <rPh sb="3" eb="5">
      <t>トクセツ</t>
    </rPh>
    <rPh sb="8" eb="11">
      <t>キョウギジョウ</t>
    </rPh>
    <phoneticPr fontId="21"/>
  </si>
  <si>
    <t>・プレー中の事故は対象外とする。</t>
    <phoneticPr fontId="7"/>
  </si>
  <si>
    <t>カヌー（予備艇）</t>
    <rPh sb="4" eb="6">
      <t>ヨビ</t>
    </rPh>
    <rPh sb="6" eb="7">
      <t>テイ</t>
    </rPh>
    <phoneticPr fontId="21"/>
  </si>
  <si>
    <t>滋賀県実行委員会</t>
    <rPh sb="0" eb="3">
      <t>シガケン</t>
    </rPh>
    <rPh sb="3" eb="8">
      <t>ジッコウイインカイ</t>
    </rPh>
    <phoneticPr fontId="21"/>
  </si>
  <si>
    <t>パドル（予備艇用）</t>
    <rPh sb="4" eb="6">
      <t>ヨビ</t>
    </rPh>
    <rPh sb="6" eb="7">
      <t>テイ</t>
    </rPh>
    <rPh sb="7" eb="8">
      <t>ヨウ</t>
    </rPh>
    <phoneticPr fontId="21"/>
  </si>
  <si>
    <t>カヌー（ブース用艇）</t>
  </si>
  <si>
    <t>艇</t>
  </si>
  <si>
    <t>滋賀県カヌー協会</t>
  </si>
  <si>
    <t>パドル（ブース用艇）</t>
  </si>
  <si>
    <t>ライフル射撃
（25m）</t>
    <phoneticPr fontId="7"/>
  </si>
  <si>
    <t>ビームライフル</t>
  </si>
  <si>
    <t>滋賀県立水口高等学校</t>
    <rPh sb="0" eb="3">
      <t>シガケン</t>
    </rPh>
    <rPh sb="3" eb="4">
      <t>リツ</t>
    </rPh>
    <rPh sb="4" eb="6">
      <t>ミナクチ</t>
    </rPh>
    <rPh sb="6" eb="8">
      <t>コウトウ</t>
    </rPh>
    <rPh sb="8" eb="10">
      <t>ガッコウ</t>
    </rPh>
    <phoneticPr fontId="21"/>
  </si>
  <si>
    <t>滋賀県警察学校</t>
    <rPh sb="0" eb="3">
      <t>シガケン</t>
    </rPh>
    <rPh sb="3" eb="5">
      <t>ケイサツ</t>
    </rPh>
    <rPh sb="5" eb="7">
      <t>ガッコウ</t>
    </rPh>
    <phoneticPr fontId="21"/>
  </si>
  <si>
    <t>同左</t>
    <rPh sb="0" eb="2">
      <t>ドウサドウサ</t>
    </rPh>
    <phoneticPr fontId="21"/>
  </si>
  <si>
    <t>靴底柔軟性測定器</t>
    <rPh sb="0" eb="2">
      <t>クツゾコ</t>
    </rPh>
    <rPh sb="2" eb="4">
      <t>ジュウナン</t>
    </rPh>
    <rPh sb="4" eb="5">
      <t>セイ</t>
    </rPh>
    <rPh sb="5" eb="7">
      <t>ソクテイ</t>
    </rPh>
    <rPh sb="7" eb="8">
      <t>キ</t>
    </rPh>
    <phoneticPr fontId="21"/>
  </si>
  <si>
    <t>特定非営利活動法人滋賀県ライフル射撃協会</t>
    <rPh sb="0" eb="2">
      <t>トクテイ</t>
    </rPh>
    <rPh sb="2" eb="5">
      <t>ヒエイリ</t>
    </rPh>
    <rPh sb="5" eb="7">
      <t>カツドウ</t>
    </rPh>
    <rPh sb="7" eb="9">
      <t>ホウジン</t>
    </rPh>
    <rPh sb="9" eb="12">
      <t>シガケン</t>
    </rPh>
    <rPh sb="16" eb="18">
      <t>シャゲキ</t>
    </rPh>
    <rPh sb="18" eb="20">
      <t>キョウカイ</t>
    </rPh>
    <phoneticPr fontId="21"/>
  </si>
  <si>
    <t>重量測定用はかり</t>
    <rPh sb="0" eb="2">
      <t>ジュウリョウ</t>
    </rPh>
    <rPh sb="2" eb="5">
      <t>ソクテイヨウ</t>
    </rPh>
    <phoneticPr fontId="21"/>
  </si>
  <si>
    <t>警視庁警務部教養課</t>
    <rPh sb="0" eb="3">
      <t>ケイシチョウ</t>
    </rPh>
    <rPh sb="3" eb="5">
      <t>ケイム</t>
    </rPh>
    <rPh sb="5" eb="6">
      <t>ブ</t>
    </rPh>
    <rPh sb="6" eb="8">
      <t>キョウヨウ</t>
    </rPh>
    <rPh sb="8" eb="9">
      <t>カ</t>
    </rPh>
    <phoneticPr fontId="21"/>
  </si>
  <si>
    <t>引金測定用ウエイト</t>
    <rPh sb="0" eb="2">
      <t>ヒキガネ</t>
    </rPh>
    <rPh sb="2" eb="5">
      <t>ソクテイヨウ</t>
    </rPh>
    <phoneticPr fontId="21"/>
  </si>
  <si>
    <t>ピストル基準箱</t>
    <rPh sb="4" eb="6">
      <t>キジュン</t>
    </rPh>
    <rPh sb="6" eb="7">
      <t>バコ</t>
    </rPh>
    <phoneticPr fontId="21"/>
  </si>
  <si>
    <t>弾痕測定用ゲージ（38口径用）</t>
    <rPh sb="0" eb="2">
      <t>ダンコン</t>
    </rPh>
    <rPh sb="2" eb="5">
      <t>ソクテイヨウ</t>
    </rPh>
    <rPh sb="11" eb="13">
      <t>コウケイ</t>
    </rPh>
    <rPh sb="13" eb="14">
      <t>ヨウ</t>
    </rPh>
    <phoneticPr fontId="21"/>
  </si>
  <si>
    <t>弾痕測定用ゲージ（32口径用）</t>
    <rPh sb="0" eb="2">
      <t>ダンコン</t>
    </rPh>
    <rPh sb="2" eb="5">
      <t>ソクテイヨウ</t>
    </rPh>
    <rPh sb="11" eb="13">
      <t>コウケイ</t>
    </rPh>
    <rPh sb="13" eb="14">
      <t>ヨウ</t>
    </rPh>
    <phoneticPr fontId="21"/>
  </si>
  <si>
    <t>採点用拡大ルーペ</t>
    <rPh sb="0" eb="3">
      <t>サイテンヨウ</t>
    </rPh>
    <rPh sb="3" eb="5">
      <t>カクダイ</t>
    </rPh>
    <phoneticPr fontId="21"/>
  </si>
  <si>
    <t>射撃台</t>
    <rPh sb="0" eb="2">
      <t>シャゲキ</t>
    </rPh>
    <rPh sb="2" eb="3">
      <t>ダイ</t>
    </rPh>
    <phoneticPr fontId="21"/>
  </si>
  <si>
    <t>滋賀県</t>
    <rPh sb="0" eb="3">
      <t>シガケン</t>
    </rPh>
    <phoneticPr fontId="21"/>
  </si>
  <si>
    <t>ローイング</t>
  </si>
  <si>
    <t>シングル艇</t>
    <rPh sb="4" eb="5">
      <t>テイ</t>
    </rPh>
    <phoneticPr fontId="21"/>
  </si>
  <si>
    <t>桑野造船㈱</t>
    <rPh sb="0" eb="2">
      <t>クワノ</t>
    </rPh>
    <rPh sb="2" eb="4">
      <t>ゾウセン</t>
    </rPh>
    <phoneticPr fontId="21"/>
  </si>
  <si>
    <t>オーダー品</t>
    <rPh sb="4" eb="5">
      <t>ヒン</t>
    </rPh>
    <phoneticPr fontId="21"/>
  </si>
  <si>
    <t>唐橋公園グラウンド(リギング場)</t>
    <rPh sb="0" eb="2">
      <t>カラハシ</t>
    </rPh>
    <rPh sb="2" eb="4">
      <t>コウエン</t>
    </rPh>
    <rPh sb="14" eb="15">
      <t>ジョウ</t>
    </rPh>
    <phoneticPr fontId="21"/>
  </si>
  <si>
    <t>・プレー中及び輸送中の事故は対象外とする。
・非動力船</t>
    <rPh sb="4" eb="5">
      <t>チュウ</t>
    </rPh>
    <rPh sb="5" eb="6">
      <t>オヨ</t>
    </rPh>
    <rPh sb="7" eb="10">
      <t>ユソウチュウ</t>
    </rPh>
    <rPh sb="11" eb="13">
      <t>ジコ</t>
    </rPh>
    <rPh sb="14" eb="17">
      <t>タイショウガイ</t>
    </rPh>
    <phoneticPr fontId="7"/>
  </si>
  <si>
    <t>ダブルスカル艇</t>
    <rPh sb="6" eb="7">
      <t>テイ</t>
    </rPh>
    <phoneticPr fontId="21"/>
  </si>
  <si>
    <t>㈲デルタジャパン</t>
  </si>
  <si>
    <t>・プレー中及び輸送中の事故は対象外とする。
・非動力船</t>
    <phoneticPr fontId="7"/>
  </si>
  <si>
    <t>クォドルプル艇(軽量艇)</t>
    <rPh sb="6" eb="7">
      <t>テイ</t>
    </rPh>
    <rPh sb="8" eb="10">
      <t>ケイリョウ</t>
    </rPh>
    <rPh sb="10" eb="11">
      <t>テイ</t>
    </rPh>
    <phoneticPr fontId="21"/>
  </si>
  <si>
    <t>クォドルプル艇(重量艇)</t>
    <rPh sb="6" eb="7">
      <t>テイ</t>
    </rPh>
    <rPh sb="8" eb="10">
      <t>ジュウリョウ</t>
    </rPh>
    <rPh sb="10" eb="11">
      <t>テイ</t>
    </rPh>
    <phoneticPr fontId="21"/>
  </si>
  <si>
    <t>エルゴメーター（県借用）</t>
    <rPh sb="8" eb="9">
      <t>ケン</t>
    </rPh>
    <rPh sb="9" eb="11">
      <t>シャクヨウ</t>
    </rPh>
    <phoneticPr fontId="21"/>
  </si>
  <si>
    <t>concept社</t>
    <rPh sb="7" eb="8">
      <t>シャ</t>
    </rPh>
    <phoneticPr fontId="21"/>
  </si>
  <si>
    <t>concept2モデルＥ</t>
  </si>
  <si>
    <t>台</t>
    <rPh sb="0" eb="1">
      <t>ダイ</t>
    </rPh>
    <phoneticPr fontId="7"/>
  </si>
  <si>
    <t>関西みらいローイングセンター</t>
    <rPh sb="0" eb="2">
      <t>カンサイ</t>
    </rPh>
    <phoneticPr fontId="21"/>
  </si>
  <si>
    <t>シングルスカル+オール（展示用）</t>
    <rPh sb="12" eb="15">
      <t>テンジヨウ</t>
    </rPh>
    <phoneticPr fontId="21"/>
  </si>
  <si>
    <t>式</t>
    <rPh sb="0" eb="1">
      <t>シキ</t>
    </rPh>
    <phoneticPr fontId="7"/>
  </si>
  <si>
    <t>空手道</t>
  </si>
  <si>
    <t>空手マット</t>
    <rPh sb="0" eb="2">
      <t>カラテ</t>
    </rPh>
    <phoneticPr fontId="21"/>
  </si>
  <si>
    <t>武道館、別館</t>
    <rPh sb="0" eb="3">
      <t>ブドウカン</t>
    </rPh>
    <rPh sb="4" eb="6">
      <t>ベッカン</t>
    </rPh>
    <phoneticPr fontId="21"/>
  </si>
  <si>
    <t>空手道胴着</t>
    <rPh sb="0" eb="2">
      <t>カラテ</t>
    </rPh>
    <rPh sb="2" eb="3">
      <t>ドウ</t>
    </rPh>
    <rPh sb="3" eb="5">
      <t>ドウギ</t>
    </rPh>
    <phoneticPr fontId="21"/>
  </si>
  <si>
    <t>着</t>
    <rPh sb="0" eb="1">
      <t>チャク</t>
    </rPh>
    <phoneticPr fontId="21"/>
  </si>
  <si>
    <t>業者</t>
    <rPh sb="0" eb="2">
      <t>ギョウシャ</t>
    </rPh>
    <phoneticPr fontId="21"/>
  </si>
  <si>
    <t>帯</t>
    <rPh sb="0" eb="1">
      <t>オビ</t>
    </rPh>
    <phoneticPr fontId="21"/>
  </si>
  <si>
    <t>スタンドスピーカー</t>
  </si>
  <si>
    <t>12inchクラス</t>
  </si>
  <si>
    <t>大和産業株式会社滋賀営業所</t>
    <rPh sb="0" eb="2">
      <t>ダイワ</t>
    </rPh>
    <rPh sb="2" eb="4">
      <t>サンギョウ</t>
    </rPh>
    <rPh sb="4" eb="8">
      <t>カブシキガイシャ</t>
    </rPh>
    <rPh sb="8" eb="10">
      <t>シガ</t>
    </rPh>
    <rPh sb="10" eb="13">
      <t>エイギョウショ</t>
    </rPh>
    <phoneticPr fontId="7"/>
  </si>
  <si>
    <t>マイネットスタジアム皇子山
（皇子山総合運動公園野球場）</t>
    <rPh sb="10" eb="13">
      <t>オウジヤマ</t>
    </rPh>
    <rPh sb="15" eb="18">
      <t>オウジヤマ</t>
    </rPh>
    <rPh sb="18" eb="20">
      <t>ソウゴウ</t>
    </rPh>
    <rPh sb="20" eb="22">
      <t>ウンドウ</t>
    </rPh>
    <rPh sb="22" eb="24">
      <t>コウエン</t>
    </rPh>
    <rPh sb="24" eb="27">
      <t>ヤキュウジョウ</t>
    </rPh>
    <phoneticPr fontId="7"/>
  </si>
  <si>
    <t>パワーアンプ</t>
  </si>
  <si>
    <t>大和産業株式会社滋賀営業所</t>
  </si>
  <si>
    <t>ミキサー</t>
  </si>
  <si>
    <t>ＣＤプレーヤー</t>
  </si>
  <si>
    <t>音響周辺機器</t>
    <rPh sb="0" eb="2">
      <t>オンキョウ</t>
    </rPh>
    <rPh sb="2" eb="4">
      <t>シュウヘン</t>
    </rPh>
    <rPh sb="4" eb="6">
      <t>キキ</t>
    </rPh>
    <phoneticPr fontId="7"/>
  </si>
  <si>
    <t>配線ケーブル</t>
    <rPh sb="0" eb="2">
      <t>ハイセン</t>
    </rPh>
    <phoneticPr fontId="7"/>
  </si>
  <si>
    <t>配線雑品</t>
    <rPh sb="0" eb="2">
      <t>ハイセン</t>
    </rPh>
    <rPh sb="2" eb="4">
      <t>ザッピン</t>
    </rPh>
    <phoneticPr fontId="7"/>
  </si>
  <si>
    <t>テント</t>
  </si>
  <si>
    <t>1K×1.5K</t>
  </si>
  <si>
    <t>張</t>
    <rPh sb="0" eb="1">
      <t>ハ</t>
    </rPh>
    <phoneticPr fontId="7"/>
  </si>
  <si>
    <t>ウェイト</t>
  </si>
  <si>
    <t>55kg</t>
  </si>
  <si>
    <t>ストラックアウト</t>
  </si>
  <si>
    <t>（一財）大津市スポーツ協会</t>
    <rPh sb="1" eb="2">
      <t>イチ</t>
    </rPh>
    <rPh sb="2" eb="3">
      <t>ザイ</t>
    </rPh>
    <rPh sb="4" eb="7">
      <t>オオツシ</t>
    </rPh>
    <rPh sb="11" eb="13">
      <t>キョウカイ</t>
    </rPh>
    <phoneticPr fontId="7"/>
  </si>
  <si>
    <t>滋賀県立スポーツ会館</t>
    <rPh sb="0" eb="4">
      <t>シガケンリツ</t>
    </rPh>
    <rPh sb="8" eb="10">
      <t>カイカン</t>
    </rPh>
    <phoneticPr fontId="7"/>
  </si>
  <si>
    <t>総合案内所</t>
    <rPh sb="0" eb="5">
      <t>ソウゴウアンナイジョ</t>
    </rPh>
    <phoneticPr fontId="21"/>
  </si>
  <si>
    <t>タブレット端末</t>
    <rPh sb="5" eb="7">
      <t>タンマツ</t>
    </rPh>
    <phoneticPr fontId="21"/>
  </si>
  <si>
    <t>iPad(6,7,8世代)Cellularモデル
(4G・LTE対応/SIMカード付属 100G)</t>
    <phoneticPr fontId="7"/>
  </si>
  <si>
    <t>RMH-0031</t>
  </si>
  <si>
    <t>大津駅</t>
    <rPh sb="0" eb="3">
      <t>オオツエキ</t>
    </rPh>
    <phoneticPr fontId="21"/>
  </si>
  <si>
    <t>大津市役所</t>
    <rPh sb="0" eb="2">
      <t>オオツ</t>
    </rPh>
    <rPh sb="2" eb="5">
      <t>シヤクショ</t>
    </rPh>
    <phoneticPr fontId="21"/>
  </si>
  <si>
    <t>モバイルルーター</t>
  </si>
  <si>
    <t>NEC　WiMAX</t>
  </si>
  <si>
    <t>X11</t>
  </si>
  <si>
    <t>大津京駅</t>
    <rPh sb="0" eb="4">
      <t>オオツキョウエキ</t>
    </rPh>
    <phoneticPr fontId="21"/>
  </si>
  <si>
    <t>膳所駅</t>
    <rPh sb="0" eb="3">
      <t>ゼゼエキ</t>
    </rPh>
    <phoneticPr fontId="21"/>
  </si>
  <si>
    <t>石山駅</t>
    <rPh sb="0" eb="3">
      <t>イシヤマエキ</t>
    </rPh>
    <phoneticPr fontId="21"/>
  </si>
  <si>
    <t>別紙9-2．「OTSU DREAM IT CONTENTS」参加者数推計</t>
    <rPh sb="0" eb="2">
      <t>ベッシ</t>
    </rPh>
    <rPh sb="30" eb="32">
      <t>サンカ</t>
    </rPh>
    <rPh sb="32" eb="33">
      <t>シャ</t>
    </rPh>
    <rPh sb="33" eb="34">
      <t>スウ</t>
    </rPh>
    <rPh sb="34" eb="36">
      <t>スイケイ</t>
    </rPh>
    <phoneticPr fontId="6"/>
  </si>
  <si>
    <t>各人数について</t>
    <rPh sb="0" eb="1">
      <t>カク</t>
    </rPh>
    <rPh sb="1" eb="3">
      <t>ニンズウ</t>
    </rPh>
    <phoneticPr fontId="6"/>
  </si>
  <si>
    <t>金</t>
    <rPh sb="0" eb="1">
      <t>キン</t>
    </rPh>
    <phoneticPr fontId="6"/>
  </si>
  <si>
    <t>土</t>
    <rPh sb="0" eb="1">
      <t>ド</t>
    </rPh>
    <phoneticPr fontId="6"/>
  </si>
  <si>
    <t>木</t>
  </si>
  <si>
    <t>〇</t>
  </si>
  <si>
    <t>大会役員</t>
    <rPh sb="0" eb="2">
      <t>タイカイ</t>
    </rPh>
    <rPh sb="2" eb="4">
      <t>ヤクイン</t>
    </rPh>
    <phoneticPr fontId="21"/>
  </si>
  <si>
    <t>競技会役員</t>
    <rPh sb="0" eb="3">
      <t>キョウギカイ</t>
    </rPh>
    <rPh sb="3" eb="5">
      <t>ヤクイン</t>
    </rPh>
    <phoneticPr fontId="21"/>
  </si>
  <si>
    <t>競技役員</t>
    <rPh sb="0" eb="2">
      <t>キョウギ</t>
    </rPh>
    <rPh sb="2" eb="4">
      <t>ヤクイン</t>
    </rPh>
    <phoneticPr fontId="21"/>
  </si>
  <si>
    <t>重複（一致）する</t>
    <rPh sb="0" eb="2">
      <t>チョウフク</t>
    </rPh>
    <rPh sb="3" eb="5">
      <t>イッチ</t>
    </rPh>
    <phoneticPr fontId="6"/>
  </si>
  <si>
    <t>競技補助員</t>
    <rPh sb="0" eb="2">
      <t>キョウギ</t>
    </rPh>
    <rPh sb="2" eb="5">
      <t>ホジョイン</t>
    </rPh>
    <phoneticPr fontId="21"/>
  </si>
  <si>
    <t>競技会係員（市職員）</t>
    <rPh sb="0" eb="3">
      <t>キョウギカイ</t>
    </rPh>
    <rPh sb="3" eb="5">
      <t>カカリイン</t>
    </rPh>
    <rPh sb="6" eb="7">
      <t>シ</t>
    </rPh>
    <rPh sb="7" eb="9">
      <t>ショクイン</t>
    </rPh>
    <phoneticPr fontId="21"/>
  </si>
  <si>
    <t>競技会補助員（ボランティア）</t>
    <rPh sb="0" eb="3">
      <t>キョウギカイ</t>
    </rPh>
    <rPh sb="3" eb="6">
      <t>ホジョイン</t>
    </rPh>
    <phoneticPr fontId="21"/>
  </si>
  <si>
    <t>来場者</t>
    <rPh sb="0" eb="3">
      <t>ライジョウシャ</t>
    </rPh>
    <phoneticPr fontId="6"/>
  </si>
  <si>
    <t>大津市柳が崎特設セーリング会場
大型テント周辺</t>
    <phoneticPr fontId="6"/>
  </si>
  <si>
    <t>滋賀ダイハツアリーナ
（滋賀アリーナ）</t>
    <phoneticPr fontId="6"/>
  </si>
  <si>
    <t>○</t>
    <phoneticPr fontId="6"/>
  </si>
  <si>
    <t>高等学校野球（硬式）競技</t>
    <phoneticPr fontId="6"/>
  </si>
  <si>
    <t>別紙３．会場・駐車場等一覧</t>
    <rPh sb="0" eb="2">
      <t>ベッシ</t>
    </rPh>
    <rPh sb="4" eb="6">
      <t>カイジョウ</t>
    </rPh>
    <rPh sb="7" eb="10">
      <t>チュウシャジョウ</t>
    </rPh>
    <rPh sb="10" eb="11">
      <t>トウ</t>
    </rPh>
    <rPh sb="11" eb="13">
      <t>イチラン</t>
    </rPh>
    <phoneticPr fontId="7"/>
  </si>
  <si>
    <t>①競技会場・総合案内所一覧</t>
    <rPh sb="1" eb="3">
      <t>キョウギ</t>
    </rPh>
    <rPh sb="3" eb="5">
      <t>カイジョウ</t>
    </rPh>
    <rPh sb="6" eb="8">
      <t>ソウゴウ</t>
    </rPh>
    <rPh sb="8" eb="11">
      <t>アンナイジョ</t>
    </rPh>
    <rPh sb="11" eb="13">
      <t>イチラン</t>
    </rPh>
    <phoneticPr fontId="7"/>
  </si>
  <si>
    <t>競技名
No.</t>
    <rPh sb="0" eb="2">
      <t>キョウギ</t>
    </rPh>
    <rPh sb="2" eb="3">
      <t>メイ</t>
    </rPh>
    <phoneticPr fontId="7"/>
  </si>
  <si>
    <t>競技名</t>
    <rPh sb="0" eb="2">
      <t>キョウギ</t>
    </rPh>
    <rPh sb="2" eb="3">
      <t>メイ</t>
    </rPh>
    <phoneticPr fontId="7"/>
  </si>
  <si>
    <t>施設名</t>
    <rPh sb="0" eb="3">
      <t>シセツメイ</t>
    </rPh>
    <phoneticPr fontId="7"/>
  </si>
  <si>
    <t>住所</t>
    <rPh sb="0" eb="2">
      <t>ジュウショ</t>
    </rPh>
    <phoneticPr fontId="7"/>
  </si>
  <si>
    <t>全体面積</t>
    <rPh sb="0" eb="2">
      <t>ゼンタイ</t>
    </rPh>
    <rPh sb="2" eb="4">
      <t>メンセキ</t>
    </rPh>
    <phoneticPr fontId="7"/>
  </si>
  <si>
    <t>うち敷地内駐車場の面積</t>
    <phoneticPr fontId="7"/>
  </si>
  <si>
    <t>面積内訳等</t>
    <rPh sb="0" eb="2">
      <t>メンセキ</t>
    </rPh>
    <rPh sb="2" eb="4">
      <t>ウチワケ</t>
    </rPh>
    <rPh sb="4" eb="5">
      <t>ナド</t>
    </rPh>
    <phoneticPr fontId="7"/>
  </si>
  <si>
    <t>借用期間</t>
    <rPh sb="0" eb="2">
      <t>シャクヨウ</t>
    </rPh>
    <rPh sb="2" eb="4">
      <t>キカン</t>
    </rPh>
    <phoneticPr fontId="7"/>
  </si>
  <si>
    <t>会場等
No.</t>
    <rPh sb="0" eb="2">
      <t>カイジョウ</t>
    </rPh>
    <rPh sb="2" eb="3">
      <t>トウ</t>
    </rPh>
    <phoneticPr fontId="7"/>
  </si>
  <si>
    <t>〒520-2164　大津市上田上中野町779番地</t>
    <phoneticPr fontId="7"/>
  </si>
  <si>
    <t>㎡</t>
    <phoneticPr fontId="7"/>
  </si>
  <si>
    <t>月</t>
    <rPh sb="0" eb="1">
      <t>ガツ</t>
    </rPh>
    <phoneticPr fontId="5"/>
  </si>
  <si>
    <t>日</t>
    <rPh sb="0" eb="1">
      <t>ニチ</t>
    </rPh>
    <phoneticPr fontId="5"/>
  </si>
  <si>
    <t>日</t>
    <rPh sb="0" eb="1">
      <t>ヒ</t>
    </rPh>
    <phoneticPr fontId="7"/>
  </si>
  <si>
    <t>体操（競技）</t>
    <rPh sb="3" eb="5">
      <t>キョウギ</t>
    </rPh>
    <phoneticPr fontId="7"/>
  </si>
  <si>
    <t>大津市柳が崎特設セーリング会場</t>
  </si>
  <si>
    <t>〒520-0022　大津市柳が崎１番２号ほか</t>
    <phoneticPr fontId="7"/>
  </si>
  <si>
    <t>㎡</t>
  </si>
  <si>
    <t>大石緑地スポーツ村テニスコート</t>
  </si>
  <si>
    <t>〒520-2262　大津市大石淀一丁目3-32</t>
    <rPh sb="16" eb="17">
      <t>イチ</t>
    </rPh>
    <phoneticPr fontId="7"/>
  </si>
  <si>
    <t>年</t>
    <rPh sb="0" eb="1">
      <t>ネン</t>
    </rPh>
    <phoneticPr fontId="5"/>
  </si>
  <si>
    <t>ウカルちゃんアリーナ（滋賀県立体育館）</t>
  </si>
  <si>
    <t>〒520-0801　大津市におの浜四丁目2-12</t>
  </si>
  <si>
    <t>〒520-0801　大津市におの浜四丁目2-15</t>
  </si>
  <si>
    <t>〒520-0037　大津市御陵町４番１号</t>
    <rPh sb="17" eb="18">
      <t>バン</t>
    </rPh>
    <rPh sb="19" eb="20">
      <t>ゴウ</t>
    </rPh>
    <phoneticPr fontId="7"/>
  </si>
  <si>
    <t>伊香立公園</t>
  </si>
  <si>
    <t>〒520-0357　大津市山百合の丘４</t>
    <phoneticPr fontId="7"/>
  </si>
  <si>
    <t>〒520-0051　甲賀市水口町北内貴230番地</t>
  </si>
  <si>
    <t>滋賀ダイハツアリーナ（滋賀アリーナ）</t>
  </si>
  <si>
    <t>〒520-2164　大津市上田上中野町779番地</t>
  </si>
  <si>
    <t>瀬田川特設カヌー競技場</t>
  </si>
  <si>
    <t>〒520-2264　大津市大石東六丁目1番</t>
  </si>
  <si>
    <t>滋賀県警察学校</t>
    <rPh sb="6" eb="7">
      <t>コウ</t>
    </rPh>
    <phoneticPr fontId="5"/>
  </si>
  <si>
    <t>〒520-0037　大津市御陵町３番３号</t>
    <rPh sb="17" eb="18">
      <t>バン</t>
    </rPh>
    <rPh sb="19" eb="20">
      <t>ゴウ</t>
    </rPh>
    <phoneticPr fontId="7"/>
  </si>
  <si>
    <t>〒520-2142　大津市玉野浦６番１号ほか</t>
    <phoneticPr fontId="7"/>
  </si>
  <si>
    <t>唐橋公園（リギング場＋式典会場）</t>
  </si>
  <si>
    <t>〒520-2134　大津市瀬田一丁目28番ほか</t>
  </si>
  <si>
    <t>〒520-0801　大津市におの浜四丁目2-12</t>
    <rPh sb="17" eb="20">
      <t>ヨンチョウメ</t>
    </rPh>
    <phoneticPr fontId="7"/>
  </si>
  <si>
    <t>マイネットスタジアム皇子山（皇子山総合運動公園野球場）</t>
    <rPh sb="10" eb="13">
      <t>オウジヤマ</t>
    </rPh>
    <rPh sb="14" eb="17">
      <t>オウジヤマ</t>
    </rPh>
    <rPh sb="17" eb="19">
      <t>ソウゴウ</t>
    </rPh>
    <rPh sb="19" eb="21">
      <t>ウンドウ</t>
    </rPh>
    <rPh sb="21" eb="23">
      <t>コウエン</t>
    </rPh>
    <rPh sb="23" eb="26">
      <t>ヤキュウジョウ</t>
    </rPh>
    <phoneticPr fontId="5"/>
  </si>
  <si>
    <t>〒520-0037　大津市御陵町４番１号</t>
    <rPh sb="10" eb="13">
      <t>オオツシ</t>
    </rPh>
    <rPh sb="13" eb="16">
      <t>ゴリョウチョウ</t>
    </rPh>
    <rPh sb="17" eb="18">
      <t>バン</t>
    </rPh>
    <rPh sb="19" eb="20">
      <t>ゴウ</t>
    </rPh>
    <phoneticPr fontId="5"/>
  </si>
  <si>
    <t>総合案内所</t>
    <rPh sb="0" eb="5">
      <t>ソウゴウアンナイジョ</t>
    </rPh>
    <phoneticPr fontId="7"/>
  </si>
  <si>
    <t>大津駅</t>
    <rPh sb="0" eb="3">
      <t>オオツエキ</t>
    </rPh>
    <phoneticPr fontId="5"/>
  </si>
  <si>
    <t>〒520-0055　大津市春日町１番３号</t>
    <rPh sb="10" eb="13">
      <t>オオツシ</t>
    </rPh>
    <rPh sb="13" eb="15">
      <t>カスガ</t>
    </rPh>
    <rPh sb="15" eb="16">
      <t>マチ</t>
    </rPh>
    <rPh sb="17" eb="18">
      <t>バン</t>
    </rPh>
    <rPh sb="19" eb="20">
      <t>ゴウ</t>
    </rPh>
    <phoneticPr fontId="7"/>
  </si>
  <si>
    <t>〒520-0055　大津市春日町１番３号</t>
    <phoneticPr fontId="7"/>
  </si>
  <si>
    <t>大津京駅</t>
    <rPh sb="0" eb="2">
      <t>オオツ</t>
    </rPh>
    <rPh sb="2" eb="3">
      <t>キョウ</t>
    </rPh>
    <rPh sb="3" eb="4">
      <t>エキ</t>
    </rPh>
    <phoneticPr fontId="5"/>
  </si>
  <si>
    <t>〒520-0025　大津市皇子が丘二丁目８番１号</t>
    <rPh sb="10" eb="13">
      <t>オオツシ</t>
    </rPh>
    <rPh sb="13" eb="15">
      <t>オウジ</t>
    </rPh>
    <rPh sb="16" eb="17">
      <t>オカ</t>
    </rPh>
    <rPh sb="18" eb="20">
      <t>チョウメ</t>
    </rPh>
    <rPh sb="21" eb="22">
      <t>バン</t>
    </rPh>
    <rPh sb="23" eb="24">
      <t>ゴウ</t>
    </rPh>
    <phoneticPr fontId="7"/>
  </si>
  <si>
    <t>膳所駅</t>
    <rPh sb="0" eb="2">
      <t>ゼゼ</t>
    </rPh>
    <rPh sb="2" eb="3">
      <t>エキ</t>
    </rPh>
    <phoneticPr fontId="5"/>
  </si>
  <si>
    <t>〒520-0802　大津市馬場二丁目11番８号</t>
    <rPh sb="10" eb="13">
      <t>オオツシ</t>
    </rPh>
    <rPh sb="13" eb="15">
      <t>バンバ</t>
    </rPh>
    <rPh sb="16" eb="18">
      <t>チョウメ</t>
    </rPh>
    <rPh sb="20" eb="21">
      <t>バン</t>
    </rPh>
    <rPh sb="22" eb="23">
      <t>ゴウ</t>
    </rPh>
    <phoneticPr fontId="7"/>
  </si>
  <si>
    <t>石山駅</t>
    <rPh sb="0" eb="3">
      <t>イシヤマエキ</t>
    </rPh>
    <phoneticPr fontId="5"/>
  </si>
  <si>
    <t>〒520-0832　大津市粟津町３番１号</t>
    <rPh sb="10" eb="13">
      <t>オオツシ</t>
    </rPh>
    <rPh sb="13" eb="15">
      <t>アワズ</t>
    </rPh>
    <rPh sb="15" eb="16">
      <t>マチ</t>
    </rPh>
    <rPh sb="17" eb="18">
      <t>バン</t>
    </rPh>
    <rPh sb="19" eb="20">
      <t>ゴウ</t>
    </rPh>
    <phoneticPr fontId="7"/>
  </si>
  <si>
    <t>②練習会場（競技会場外）一覧</t>
    <rPh sb="1" eb="3">
      <t>レンシュウ</t>
    </rPh>
    <rPh sb="3" eb="5">
      <t>カイジョウ</t>
    </rPh>
    <rPh sb="6" eb="8">
      <t>キョウギ</t>
    </rPh>
    <rPh sb="8" eb="10">
      <t>カイジョウ</t>
    </rPh>
    <rPh sb="10" eb="11">
      <t>ガイ</t>
    </rPh>
    <rPh sb="12" eb="14">
      <t>イチラン</t>
    </rPh>
    <phoneticPr fontId="7"/>
  </si>
  <si>
    <t>面積</t>
    <rPh sb="0" eb="2">
      <t>メンセキ</t>
    </rPh>
    <phoneticPr fontId="7"/>
  </si>
  <si>
    <t>面積内訳、備考等</t>
    <rPh sb="0" eb="2">
      <t>メンセキ</t>
    </rPh>
    <rPh sb="2" eb="4">
      <t>ウチワケ</t>
    </rPh>
    <rPh sb="5" eb="7">
      <t>ビコウ</t>
    </rPh>
    <rPh sb="7" eb="8">
      <t>トウ</t>
    </rPh>
    <phoneticPr fontId="7"/>
  </si>
  <si>
    <t>ウカルちゃんアリーナ（滋賀県立体育館）</t>
    <rPh sb="11" eb="15">
      <t>シガケンリツ</t>
    </rPh>
    <rPh sb="15" eb="18">
      <t>タイイクカン</t>
    </rPh>
    <phoneticPr fontId="5"/>
  </si>
  <si>
    <t>滋賀県立東大津高等学校</t>
    <rPh sb="0" eb="4">
      <t>シガケンリツ</t>
    </rPh>
    <rPh sb="4" eb="11">
      <t>ヒガシオオツコウトウガッコウ</t>
    </rPh>
    <phoneticPr fontId="5"/>
  </si>
  <si>
    <t>〒520-2122　大津市瀬田南大萱町1732-2</t>
    <rPh sb="10" eb="13">
      <t>オオツシ</t>
    </rPh>
    <rPh sb="13" eb="15">
      <t>セタ</t>
    </rPh>
    <rPh sb="15" eb="16">
      <t>ミナミ</t>
    </rPh>
    <rPh sb="16" eb="18">
      <t>オオガヤ</t>
    </rPh>
    <rPh sb="18" eb="19">
      <t>マチ</t>
    </rPh>
    <phoneticPr fontId="5"/>
  </si>
  <si>
    <t>床面積（1,230㎡）　　女子サブ会場として使用</t>
    <rPh sb="22" eb="24">
      <t>シヨウ</t>
    </rPh>
    <phoneticPr fontId="7"/>
  </si>
  <si>
    <t>滋賀県立栗東体育館</t>
    <rPh sb="0" eb="4">
      <t>シガケンリツ</t>
    </rPh>
    <rPh sb="4" eb="9">
      <t>リットウタイイクカン</t>
    </rPh>
    <phoneticPr fontId="5"/>
  </si>
  <si>
    <t>〒520-3022　栗東市上鈎514</t>
    <rPh sb="10" eb="13">
      <t>リットウシ</t>
    </rPh>
    <rPh sb="13" eb="14">
      <t>ウエ</t>
    </rPh>
    <rPh sb="14" eb="15">
      <t>コウ</t>
    </rPh>
    <phoneticPr fontId="5"/>
  </si>
  <si>
    <t>床面積（１階アリーナ、２階観客席）延床面積3145.20㎡　　練習会場として使用</t>
    <rPh sb="38" eb="40">
      <t>シヨウ</t>
    </rPh>
    <phoneticPr fontId="7"/>
  </si>
  <si>
    <t>大津市立南郷小学校</t>
    <rPh sb="0" eb="4">
      <t>オオツシリツ</t>
    </rPh>
    <rPh sb="4" eb="6">
      <t>ナンゴウ</t>
    </rPh>
    <rPh sb="6" eb="9">
      <t>ショウガッコウ</t>
    </rPh>
    <phoneticPr fontId="5"/>
  </si>
  <si>
    <t>〒520-0865　大津市南郷一丁目15番９号</t>
    <rPh sb="10" eb="13">
      <t>オオツシ</t>
    </rPh>
    <rPh sb="13" eb="15">
      <t>ナンゴウ</t>
    </rPh>
    <rPh sb="15" eb="18">
      <t>イッチョウメ</t>
    </rPh>
    <rPh sb="20" eb="21">
      <t>バン</t>
    </rPh>
    <rPh sb="22" eb="23">
      <t>ゴウ</t>
    </rPh>
    <phoneticPr fontId="5"/>
  </si>
  <si>
    <t>大津市立田上小学校</t>
    <rPh sb="0" eb="4">
      <t>オオツシリツ</t>
    </rPh>
    <rPh sb="4" eb="6">
      <t>タナカミ</t>
    </rPh>
    <rPh sb="6" eb="9">
      <t>ショウガッコウ</t>
    </rPh>
    <phoneticPr fontId="5"/>
  </si>
  <si>
    <t>〒520-2276　大津市里五丁目８番１号</t>
    <rPh sb="10" eb="13">
      <t>オオツシ</t>
    </rPh>
    <rPh sb="13" eb="14">
      <t>サト</t>
    </rPh>
    <rPh sb="14" eb="17">
      <t>ゴチョウメ</t>
    </rPh>
    <rPh sb="18" eb="19">
      <t>バン</t>
    </rPh>
    <rPh sb="20" eb="21">
      <t>ゴウ</t>
    </rPh>
    <phoneticPr fontId="5"/>
  </si>
  <si>
    <t>大津市立上田上小学校</t>
    <rPh sb="0" eb="4">
      <t>オオツシリツ</t>
    </rPh>
    <rPh sb="4" eb="5">
      <t>ウエ</t>
    </rPh>
    <rPh sb="5" eb="7">
      <t>タナカミ</t>
    </rPh>
    <rPh sb="7" eb="10">
      <t>ショウガッコウ</t>
    </rPh>
    <phoneticPr fontId="5"/>
  </si>
  <si>
    <t>〒520-2113　大津市平野一丁目18番５号</t>
    <rPh sb="10" eb="13">
      <t>オオツシ</t>
    </rPh>
    <rPh sb="13" eb="15">
      <t>ヒラノ</t>
    </rPh>
    <rPh sb="15" eb="18">
      <t>イッチョウメ</t>
    </rPh>
    <rPh sb="20" eb="21">
      <t>バン</t>
    </rPh>
    <rPh sb="22" eb="23">
      <t>ゴウ</t>
    </rPh>
    <phoneticPr fontId="5"/>
  </si>
  <si>
    <t>大津市立瀬田北小学校</t>
    <rPh sb="0" eb="4">
      <t>オオツシリツ</t>
    </rPh>
    <rPh sb="4" eb="6">
      <t>セタ</t>
    </rPh>
    <rPh sb="6" eb="7">
      <t>キタ</t>
    </rPh>
    <rPh sb="7" eb="10">
      <t>ショウガッコウ</t>
    </rPh>
    <phoneticPr fontId="5"/>
  </si>
  <si>
    <t>〒520-2145　大津市大将軍一丁目14番５号</t>
    <rPh sb="10" eb="13">
      <t>オオツシ</t>
    </rPh>
    <rPh sb="13" eb="16">
      <t>タイショウグン</t>
    </rPh>
    <rPh sb="16" eb="19">
      <t>イッチョウメ</t>
    </rPh>
    <rPh sb="21" eb="22">
      <t>バン</t>
    </rPh>
    <rPh sb="23" eb="24">
      <t>ゴウ</t>
    </rPh>
    <phoneticPr fontId="5"/>
  </si>
  <si>
    <t>瀬田公園体育館</t>
    <rPh sb="0" eb="2">
      <t>セタ</t>
    </rPh>
    <rPh sb="2" eb="4">
      <t>コウエン</t>
    </rPh>
    <rPh sb="4" eb="7">
      <t>タイイクカン</t>
    </rPh>
    <phoneticPr fontId="5"/>
  </si>
  <si>
    <t>〒520-2153　大津市一里山六丁目９番１号</t>
    <rPh sb="10" eb="13">
      <t>オオツシ</t>
    </rPh>
    <rPh sb="13" eb="16">
      <t>イチリヤマ</t>
    </rPh>
    <rPh sb="16" eb="19">
      <t>ロクチョウメ</t>
    </rPh>
    <rPh sb="20" eb="21">
      <t>バン</t>
    </rPh>
    <rPh sb="22" eb="23">
      <t>ゴウ</t>
    </rPh>
    <phoneticPr fontId="5"/>
  </si>
  <si>
    <t>石山市民体育館</t>
    <rPh sb="0" eb="2">
      <t>イシヤマ</t>
    </rPh>
    <rPh sb="2" eb="4">
      <t>シミン</t>
    </rPh>
    <rPh sb="4" eb="7">
      <t>タイイクカン</t>
    </rPh>
    <phoneticPr fontId="5"/>
  </si>
  <si>
    <t>〒520-0861　大津市石山寺三丁目10番35号</t>
    <rPh sb="10" eb="13">
      <t>オオツシ</t>
    </rPh>
    <rPh sb="13" eb="16">
      <t>イシヤマデラ</t>
    </rPh>
    <rPh sb="16" eb="19">
      <t>サンチョウメ</t>
    </rPh>
    <rPh sb="21" eb="22">
      <t>バン</t>
    </rPh>
    <rPh sb="24" eb="25">
      <t>ゴウ</t>
    </rPh>
    <phoneticPr fontId="5"/>
  </si>
  <si>
    <t>皇子が丘公園体育館</t>
    <rPh sb="0" eb="2">
      <t>オウジ</t>
    </rPh>
    <rPh sb="3" eb="4">
      <t>オカ</t>
    </rPh>
    <rPh sb="4" eb="6">
      <t>コウエン</t>
    </rPh>
    <rPh sb="6" eb="9">
      <t>タイイクカン</t>
    </rPh>
    <phoneticPr fontId="5"/>
  </si>
  <si>
    <t>〒520-0025　大津市皇子が丘一丁目１番１号</t>
    <rPh sb="10" eb="13">
      <t>オオツシ</t>
    </rPh>
    <rPh sb="13" eb="15">
      <t>オウジ</t>
    </rPh>
    <rPh sb="16" eb="17">
      <t>オカ</t>
    </rPh>
    <rPh sb="17" eb="20">
      <t>イッチョウメ</t>
    </rPh>
    <rPh sb="21" eb="22">
      <t>バン</t>
    </rPh>
    <rPh sb="23" eb="24">
      <t>ゴウ</t>
    </rPh>
    <phoneticPr fontId="5"/>
  </si>
  <si>
    <t>国立大学法人滋賀医科大学</t>
    <rPh sb="0" eb="2">
      <t>コクリツ</t>
    </rPh>
    <rPh sb="2" eb="4">
      <t>ダイガク</t>
    </rPh>
    <rPh sb="4" eb="6">
      <t>ホウジン</t>
    </rPh>
    <rPh sb="6" eb="8">
      <t>シガ</t>
    </rPh>
    <rPh sb="8" eb="10">
      <t>イカ</t>
    </rPh>
    <rPh sb="10" eb="12">
      <t>ダイガク</t>
    </rPh>
    <phoneticPr fontId="5"/>
  </si>
  <si>
    <t>〒520-2192　大津市瀬田月輪町</t>
    <rPh sb="10" eb="13">
      <t>オオツシ</t>
    </rPh>
    <rPh sb="13" eb="18">
      <t>セタツキノワチョウ</t>
    </rPh>
    <phoneticPr fontId="5"/>
  </si>
  <si>
    <t>龍谷大学瀬田キャンパス</t>
    <rPh sb="0" eb="2">
      <t>リュウコク</t>
    </rPh>
    <rPh sb="2" eb="4">
      <t>ダイガク</t>
    </rPh>
    <rPh sb="4" eb="6">
      <t>セタ</t>
    </rPh>
    <phoneticPr fontId="5"/>
  </si>
  <si>
    <t>〒520-2123　大津市瀬田大江町横谷１番５号</t>
    <rPh sb="10" eb="13">
      <t>オオツシ</t>
    </rPh>
    <rPh sb="13" eb="18">
      <t>セタオオエチョウ</t>
    </rPh>
    <rPh sb="18" eb="19">
      <t>ヨコ</t>
    </rPh>
    <rPh sb="19" eb="20">
      <t>タニ</t>
    </rPh>
    <rPh sb="21" eb="22">
      <t>バン</t>
    </rPh>
    <rPh sb="23" eb="24">
      <t>ゴウ</t>
    </rPh>
    <phoneticPr fontId="5"/>
  </si>
  <si>
    <t>龍谷大学瀬田キャンパス　テニスコート</t>
    <rPh sb="0" eb="4">
      <t>リュウコクダイガク</t>
    </rPh>
    <rPh sb="4" eb="6">
      <t>セタ</t>
    </rPh>
    <phoneticPr fontId="5"/>
  </si>
  <si>
    <t>皇子が丘テニスコート</t>
    <rPh sb="0" eb="2">
      <t>オウジ</t>
    </rPh>
    <rPh sb="3" eb="4">
      <t>オカ</t>
    </rPh>
    <phoneticPr fontId="5"/>
  </si>
  <si>
    <t>〒520-0038　大津市山上町13-13</t>
    <phoneticPr fontId="7"/>
  </si>
  <si>
    <t>におの浜ふれあいスポーツセンター</t>
  </si>
  <si>
    <t>〒520-0801　大津市におの浜四丁目2-40</t>
  </si>
  <si>
    <t>J-FREE PARK</t>
    <phoneticPr fontId="7"/>
  </si>
  <si>
    <t>〒525-0064　草津市御倉町110</t>
    <rPh sb="10" eb="12">
      <t>クサツ</t>
    </rPh>
    <rPh sb="12" eb="13">
      <t>シ</t>
    </rPh>
    <rPh sb="13" eb="15">
      <t>オクラ</t>
    </rPh>
    <rPh sb="15" eb="16">
      <t>チョウ</t>
    </rPh>
    <phoneticPr fontId="5"/>
  </si>
  <si>
    <t>施設敷地面積</t>
    <phoneticPr fontId="7"/>
  </si>
  <si>
    <t>大谷大学　湖西キャンパス　グラウンド</t>
  </si>
  <si>
    <t>〒520-0107　大津市雄琴北1丁目25</t>
  </si>
  <si>
    <t>グラウンド敷地面積</t>
    <phoneticPr fontId="7"/>
  </si>
  <si>
    <t>甲賀市水口スポーツの森多目的グラウンド</t>
    <rPh sb="11" eb="14">
      <t>タモクテキ</t>
    </rPh>
    <phoneticPr fontId="5"/>
  </si>
  <si>
    <t>〒520-0051　甲賀市水口町北内貴230番地</t>
    <phoneticPr fontId="7"/>
  </si>
  <si>
    <t>大津商業高等学校</t>
    <rPh sb="0" eb="2">
      <t>オオツ</t>
    </rPh>
    <rPh sb="2" eb="4">
      <t>ショウギョウ</t>
    </rPh>
    <rPh sb="4" eb="6">
      <t>コウトウ</t>
    </rPh>
    <rPh sb="6" eb="8">
      <t>ガッコウ</t>
    </rPh>
    <phoneticPr fontId="5"/>
  </si>
  <si>
    <t>〒520-0037　大津市御陵町２番１号</t>
  </si>
  <si>
    <t>体育館面積</t>
    <phoneticPr fontId="7"/>
  </si>
  <si>
    <t>石山高等学校</t>
    <rPh sb="0" eb="2">
      <t>イシヤマ</t>
    </rPh>
    <rPh sb="2" eb="4">
      <t>コウトウ</t>
    </rPh>
    <rPh sb="4" eb="6">
      <t>ガッコウ</t>
    </rPh>
    <phoneticPr fontId="5"/>
  </si>
  <si>
    <t>〒520-0844　大津市国分一丁目15番１号</t>
    <phoneticPr fontId="7"/>
  </si>
  <si>
    <t>〒520-2153　大津市一里山六丁目９番１号</t>
    <phoneticPr fontId="7"/>
  </si>
  <si>
    <t>大アリーナ面積980㎡＋小アリーナ面積225㎡＋会議室110㎡</t>
    <phoneticPr fontId="7"/>
  </si>
  <si>
    <t>〒520-0025　大津市皇子が丘一丁目１番１号</t>
    <phoneticPr fontId="7"/>
  </si>
  <si>
    <t>大アリーナ面積1675.488㎡＋小体育室295㎡＋トレーニング室179.85㎡
左記のほか会議室あり（大会議室収容人数100名、小会議室収容人数20名）</t>
    <phoneticPr fontId="7"/>
  </si>
  <si>
    <t>〒520-0861　大津市石山寺三丁目10番35号</t>
    <phoneticPr fontId="7"/>
  </si>
  <si>
    <t>体育館面積522㎡＋会議室40㎡</t>
    <phoneticPr fontId="7"/>
  </si>
  <si>
    <t>におの浜ふれあいスポーツセンター</t>
    <rPh sb="3" eb="4">
      <t>ハマ</t>
    </rPh>
    <phoneticPr fontId="5"/>
  </si>
  <si>
    <t>〒520-0801　大津市におの浜四丁目２－40</t>
    <rPh sb="10" eb="13">
      <t>オオツシ</t>
    </rPh>
    <rPh sb="16" eb="17">
      <t>ハマ</t>
    </rPh>
    <rPh sb="17" eb="18">
      <t>ヨン</t>
    </rPh>
    <rPh sb="18" eb="20">
      <t>チョウメ</t>
    </rPh>
    <phoneticPr fontId="5"/>
  </si>
  <si>
    <t>１階アリーナ（1,184.00）＋駐車場（500.00）</t>
    <phoneticPr fontId="7"/>
  </si>
  <si>
    <t>市内某所①　※詳細な場所は今後公表</t>
    <rPh sb="0" eb="2">
      <t>シナイ</t>
    </rPh>
    <rPh sb="2" eb="4">
      <t>ボウショ</t>
    </rPh>
    <rPh sb="7" eb="9">
      <t>ショウサイ</t>
    </rPh>
    <rPh sb="10" eb="12">
      <t>バショ</t>
    </rPh>
    <rPh sb="13" eb="15">
      <t>コンゴ</t>
    </rPh>
    <rPh sb="15" eb="17">
      <t>コウヒョウ</t>
    </rPh>
    <phoneticPr fontId="7"/>
  </si>
  <si>
    <t>道路に打球が出てしまい、車や通行者に損害を与えた場合、隣接会社へ損害を与えた場合の保険対応が必要</t>
    <rPh sb="27" eb="29">
      <t>リンセツ</t>
    </rPh>
    <rPh sb="29" eb="31">
      <t>カイシャ</t>
    </rPh>
    <phoneticPr fontId="7"/>
  </si>
  <si>
    <t>市内某所②　※詳細な場所は今後公表</t>
    <rPh sb="0" eb="2">
      <t>シナイ</t>
    </rPh>
    <rPh sb="2" eb="4">
      <t>ボウショ</t>
    </rPh>
    <phoneticPr fontId="7"/>
  </si>
  <si>
    <t>③その他施設（競技会場外）一覧</t>
    <rPh sb="3" eb="4">
      <t>タ</t>
    </rPh>
    <rPh sb="4" eb="6">
      <t>シセツ</t>
    </rPh>
    <rPh sb="7" eb="9">
      <t>キョウギ</t>
    </rPh>
    <rPh sb="9" eb="11">
      <t>カイジョウ</t>
    </rPh>
    <rPh sb="11" eb="12">
      <t>ガイ</t>
    </rPh>
    <rPh sb="13" eb="15">
      <t>イチラン</t>
    </rPh>
    <phoneticPr fontId="7"/>
  </si>
  <si>
    <t>国立大学法人滋賀医科大学　体育館</t>
    <rPh sb="13" eb="16">
      <t>タイイクカン</t>
    </rPh>
    <phoneticPr fontId="5"/>
  </si>
  <si>
    <t>〒520-2192　大津市瀬田月輪町</t>
    <phoneticPr fontId="7"/>
  </si>
  <si>
    <t>アップ会場</t>
    <phoneticPr fontId="7"/>
  </si>
  <si>
    <t>大津港港湾施設（大津港マリーナ）</t>
  </si>
  <si>
    <t>〒520-0047　大津市浜大津五丁目３-10</t>
    <rPh sb="16" eb="17">
      <t>ゴ</t>
    </rPh>
    <phoneticPr fontId="7"/>
  </si>
  <si>
    <t>びわ湖大津プリンスホテル</t>
    <rPh sb="2" eb="5">
      <t>コオオツ</t>
    </rPh>
    <phoneticPr fontId="5"/>
  </si>
  <si>
    <t>〒520-8520　大津市におの浜四丁目７番７号</t>
    <rPh sb="10" eb="13">
      <t>オオツシ</t>
    </rPh>
    <rPh sb="16" eb="17">
      <t>ハマ</t>
    </rPh>
    <rPh sb="17" eb="20">
      <t>ヨンチョウメ</t>
    </rPh>
    <rPh sb="21" eb="22">
      <t>バン</t>
    </rPh>
    <rPh sb="23" eb="24">
      <t>ゴウ</t>
    </rPh>
    <phoneticPr fontId="5"/>
  </si>
  <si>
    <t>諸会議会場として使用</t>
    <phoneticPr fontId="7"/>
  </si>
  <si>
    <t>国体広場</t>
    <rPh sb="0" eb="2">
      <t>コクタイ</t>
    </rPh>
    <rPh sb="2" eb="4">
      <t>ヒロバ</t>
    </rPh>
    <phoneticPr fontId="5"/>
  </si>
  <si>
    <t>〒520-0037　大津市御陵町４番４号</t>
    <rPh sb="10" eb="12">
      <t>オオツ</t>
    </rPh>
    <rPh sb="13" eb="16">
      <t>ゴリョウチョウ</t>
    </rPh>
    <phoneticPr fontId="5"/>
  </si>
  <si>
    <t>大津市遊びの森ＳＬ公園</t>
    <rPh sb="0" eb="3">
      <t>オオツシ</t>
    </rPh>
    <rPh sb="3" eb="4">
      <t>アソ</t>
    </rPh>
    <rPh sb="6" eb="7">
      <t>モリ</t>
    </rPh>
    <rPh sb="9" eb="11">
      <t>コウエン</t>
    </rPh>
    <phoneticPr fontId="5"/>
  </si>
  <si>
    <t>〒520-0801　大津市におの浜四丁目２</t>
    <rPh sb="10" eb="13">
      <t>オオツシ</t>
    </rPh>
    <rPh sb="16" eb="17">
      <t>ハマ</t>
    </rPh>
    <rPh sb="17" eb="18">
      <t>ヨン</t>
    </rPh>
    <rPh sb="18" eb="20">
      <t>チョウメ</t>
    </rPh>
    <phoneticPr fontId="5"/>
  </si>
  <si>
    <t>滋賀県立武道館</t>
    <rPh sb="0" eb="4">
      <t>シガケンリツ</t>
    </rPh>
    <rPh sb="4" eb="7">
      <t>ブドウカン</t>
    </rPh>
    <phoneticPr fontId="5"/>
  </si>
  <si>
    <t>〒520-0801　大津市におの浜四丁目2-15</t>
    <rPh sb="17" eb="20">
      <t>ヨンチョウメ</t>
    </rPh>
    <phoneticPr fontId="5"/>
  </si>
  <si>
    <t>〒520-8520　大津市におの浜四丁目7-7</t>
    <rPh sb="10" eb="12">
      <t>オオツ</t>
    </rPh>
    <rPh sb="12" eb="13">
      <t>シ</t>
    </rPh>
    <rPh sb="16" eb="17">
      <t>ハマ</t>
    </rPh>
    <rPh sb="17" eb="20">
      <t>ヨンチョウメ</t>
    </rPh>
    <phoneticPr fontId="5"/>
  </si>
  <si>
    <t>滋賀県立スポーツ会館駐車場</t>
    <rPh sb="0" eb="4">
      <t>シガケンリツ</t>
    </rPh>
    <rPh sb="8" eb="10">
      <t>カイカン</t>
    </rPh>
    <rPh sb="10" eb="13">
      <t>チュウシャジョウ</t>
    </rPh>
    <phoneticPr fontId="5"/>
  </si>
  <si>
    <t>〒520-0037　大津市御陵町４番１号</t>
    <rPh sb="10" eb="12">
      <t>オオツ</t>
    </rPh>
    <rPh sb="13" eb="16">
      <t>ゴリョウチョウ</t>
    </rPh>
    <phoneticPr fontId="5"/>
  </si>
  <si>
    <t>駐車場を休憩所テント設置場所として使用</t>
    <phoneticPr fontId="7"/>
  </si>
  <si>
    <t>びわ湖大津プリンスホテル</t>
    <rPh sb="2" eb="3">
      <t>コ</t>
    </rPh>
    <rPh sb="3" eb="5">
      <t>オオツ</t>
    </rPh>
    <phoneticPr fontId="5"/>
  </si>
  <si>
    <t>〒520-8520　大津市におの浜四丁目７番７号</t>
    <rPh sb="10" eb="12">
      <t>オオツ</t>
    </rPh>
    <rPh sb="16" eb="17">
      <t>ハマ</t>
    </rPh>
    <rPh sb="17" eb="20">
      <t>ヨンチョウメ</t>
    </rPh>
    <rPh sb="21" eb="22">
      <t>バン</t>
    </rPh>
    <rPh sb="23" eb="24">
      <t>ゴウ</t>
    </rPh>
    <phoneticPr fontId="5"/>
  </si>
  <si>
    <t>代表者会議会場</t>
    <phoneticPr fontId="7"/>
  </si>
  <si>
    <t>6、10</t>
    <phoneticPr fontId="7"/>
  </si>
  <si>
    <t>テニス、カヌー</t>
    <phoneticPr fontId="7"/>
  </si>
  <si>
    <t>旧リバーヒル大石</t>
  </si>
  <si>
    <t>〒520-2262　大津市大石淀三丁目18番</t>
    <phoneticPr fontId="7"/>
  </si>
  <si>
    <t>緊急撤去先（テニス競技とカヌー競技で使用）</t>
    <phoneticPr fontId="7"/>
  </si>
  <si>
    <t>大石コミュニティセンター</t>
    <rPh sb="0" eb="2">
      <t>オオイシ</t>
    </rPh>
    <phoneticPr fontId="5"/>
  </si>
  <si>
    <t>〒520-2264　大石中一丁目1番</t>
  </si>
  <si>
    <t>１階中会議室（テニス競技とカヌー競技で使用）</t>
    <phoneticPr fontId="7"/>
  </si>
  <si>
    <t>２階小会議室、調理室、和室　３階大会議室（テニス競技とカヌー競技で使用）</t>
    <phoneticPr fontId="7"/>
  </si>
  <si>
    <t>④駐車場（競技会場外）一覧</t>
    <rPh sb="1" eb="4">
      <t>チュウシャジョウ</t>
    </rPh>
    <rPh sb="5" eb="7">
      <t>キョウギ</t>
    </rPh>
    <rPh sb="7" eb="9">
      <t>カイジョウ</t>
    </rPh>
    <rPh sb="9" eb="10">
      <t>ガイ</t>
    </rPh>
    <rPh sb="11" eb="13">
      <t>イチラン</t>
    </rPh>
    <phoneticPr fontId="7"/>
  </si>
  <si>
    <t>収容台数</t>
    <rPh sb="0" eb="2">
      <t>シュウヨウ</t>
    </rPh>
    <rPh sb="2" eb="4">
      <t>ダイスウ</t>
    </rPh>
    <phoneticPr fontId="7"/>
  </si>
  <si>
    <t>駐車場
No.</t>
    <rPh sb="0" eb="3">
      <t>チュウシャジョウ</t>
    </rPh>
    <phoneticPr fontId="7"/>
  </si>
  <si>
    <t>〒520-0801　大津市におの浜4-2-12</t>
    <phoneticPr fontId="7"/>
  </si>
  <si>
    <t>台</t>
    <rPh sb="0" eb="1">
      <t>ダイ</t>
    </rPh>
    <phoneticPr fontId="5"/>
  </si>
  <si>
    <t>近江鉄道株式会社大津営業所駐車場</t>
    <rPh sb="0" eb="2">
      <t>オウミ</t>
    </rPh>
    <rPh sb="2" eb="4">
      <t>テツドウ</t>
    </rPh>
    <rPh sb="4" eb="8">
      <t>カブシキカイシャ</t>
    </rPh>
    <rPh sb="8" eb="13">
      <t>オオツエイギョウショ</t>
    </rPh>
    <rPh sb="13" eb="16">
      <t>チュウシャジョウ</t>
    </rPh>
    <phoneticPr fontId="5"/>
  </si>
  <si>
    <t>〒520-2153　大津市瀬田大江町51番１号</t>
    <rPh sb="10" eb="13">
      <t>オオツシ</t>
    </rPh>
    <rPh sb="13" eb="15">
      <t>セタ</t>
    </rPh>
    <rPh sb="15" eb="18">
      <t>オオエチョウ</t>
    </rPh>
    <rPh sb="20" eb="21">
      <t>バン</t>
    </rPh>
    <rPh sb="22" eb="23">
      <t>ゴウ</t>
    </rPh>
    <phoneticPr fontId="5"/>
  </si>
  <si>
    <t>競技日及び会場転換日（設営・撤去期間を除く）
※輸送交通関係で使用</t>
    <rPh sb="0" eb="3">
      <t>キョウギビ</t>
    </rPh>
    <rPh sb="3" eb="4">
      <t>オヨ</t>
    </rPh>
    <rPh sb="5" eb="7">
      <t>カイジョウ</t>
    </rPh>
    <rPh sb="7" eb="9">
      <t>テンカン</t>
    </rPh>
    <rPh sb="9" eb="10">
      <t>ビ</t>
    </rPh>
    <rPh sb="11" eb="13">
      <t>セツエイ</t>
    </rPh>
    <rPh sb="14" eb="16">
      <t>テッキョ</t>
    </rPh>
    <rPh sb="16" eb="18">
      <t>キカン</t>
    </rPh>
    <rPh sb="19" eb="20">
      <t>ノゾ</t>
    </rPh>
    <rPh sb="24" eb="26">
      <t>ユソウ</t>
    </rPh>
    <rPh sb="26" eb="28">
      <t>コウツウ</t>
    </rPh>
    <rPh sb="28" eb="30">
      <t>カンケイ</t>
    </rPh>
    <rPh sb="31" eb="33">
      <t>シヨウ</t>
    </rPh>
    <phoneticPr fontId="5"/>
  </si>
  <si>
    <t>滋賀県立東大津高等学校（女子サブ会場）</t>
    <rPh sb="0" eb="4">
      <t>シガケンリツ</t>
    </rPh>
    <rPh sb="4" eb="11">
      <t>ヒガシオオツコウトウガッコウ</t>
    </rPh>
    <rPh sb="12" eb="14">
      <t>ジョシ</t>
    </rPh>
    <rPh sb="16" eb="18">
      <t>カイジョウ</t>
    </rPh>
    <phoneticPr fontId="5"/>
  </si>
  <si>
    <t>駐車１区画あたり面積15㎡×駐車台数18台</t>
    <rPh sb="0" eb="2">
      <t>チュウシャ</t>
    </rPh>
    <rPh sb="3" eb="5">
      <t>クカク</t>
    </rPh>
    <rPh sb="8" eb="10">
      <t>メンセキ</t>
    </rPh>
    <rPh sb="14" eb="16">
      <t>チュウシャ</t>
    </rPh>
    <rPh sb="16" eb="18">
      <t>ダイスウ</t>
    </rPh>
    <rPh sb="20" eb="21">
      <t>ダイ</t>
    </rPh>
    <phoneticPr fontId="7"/>
  </si>
  <si>
    <t>滋賀県立栗東体育館（練習会場）</t>
    <rPh sb="0" eb="4">
      <t>シガケンリツ</t>
    </rPh>
    <rPh sb="4" eb="9">
      <t>リットウタイイクカン</t>
    </rPh>
    <rPh sb="10" eb="12">
      <t>レンシュウ</t>
    </rPh>
    <rPh sb="12" eb="14">
      <t>カイジョウ</t>
    </rPh>
    <phoneticPr fontId="5"/>
  </si>
  <si>
    <t>駐車１区画あたり面積15㎡×駐車台数35台</t>
    <phoneticPr fontId="7"/>
  </si>
  <si>
    <t>びわこボートレース場第一駐車場</t>
    <rPh sb="9" eb="10">
      <t>ジョウ</t>
    </rPh>
    <rPh sb="10" eb="12">
      <t>ダイイチ</t>
    </rPh>
    <rPh sb="12" eb="15">
      <t>チュウシャジョウ</t>
    </rPh>
    <phoneticPr fontId="5"/>
  </si>
  <si>
    <t>〒520-0025　大津市皇子が丘三丁目３</t>
    <rPh sb="10" eb="13">
      <t>オオツシ</t>
    </rPh>
    <rPh sb="13" eb="15">
      <t>オウジ</t>
    </rPh>
    <rPh sb="16" eb="17">
      <t>オカ</t>
    </rPh>
    <rPh sb="17" eb="18">
      <t>３</t>
    </rPh>
    <rPh sb="18" eb="20">
      <t>チョウメ</t>
    </rPh>
    <phoneticPr fontId="5"/>
  </si>
  <si>
    <t>台</t>
  </si>
  <si>
    <t>300台（セーリング会場利用分）　200m×105m=21,000㎡</t>
    <phoneticPr fontId="7"/>
  </si>
  <si>
    <t>１台あたり20㎡計算</t>
    <phoneticPr fontId="7"/>
  </si>
  <si>
    <t>１台あたり20㎡計算</t>
  </si>
  <si>
    <t>競技日及び会場転換日（設営・撤去期間を除く）
※輸送交通関係で使用</t>
    <rPh sb="0" eb="3">
      <t>キョウギビ</t>
    </rPh>
    <rPh sb="3" eb="4">
      <t>オヨ</t>
    </rPh>
    <rPh sb="5" eb="7">
      <t>カイジョウ</t>
    </rPh>
    <rPh sb="7" eb="9">
      <t>テンカン</t>
    </rPh>
    <rPh sb="9" eb="10">
      <t>ビ</t>
    </rPh>
    <rPh sb="11" eb="13">
      <t>セツエイ</t>
    </rPh>
    <rPh sb="14" eb="16">
      <t>テッキョ</t>
    </rPh>
    <rPh sb="16" eb="18">
      <t>キカン</t>
    </rPh>
    <rPh sb="19" eb="20">
      <t>ノゾ</t>
    </rPh>
    <rPh sb="31" eb="33">
      <t>シヨウ</t>
    </rPh>
    <phoneticPr fontId="5"/>
  </si>
  <si>
    <t>大石淀グラウンド・ゴルフ場</t>
    <rPh sb="0" eb="2">
      <t>オオイシ</t>
    </rPh>
    <rPh sb="2" eb="3">
      <t>ヨド</t>
    </rPh>
    <rPh sb="12" eb="13">
      <t>ジョウ</t>
    </rPh>
    <phoneticPr fontId="5"/>
  </si>
  <si>
    <t>〒520-2262　大津市大石淀町737番地の６</t>
    <phoneticPr fontId="7"/>
  </si>
  <si>
    <t>皇子が丘公園駐車場</t>
    <rPh sb="0" eb="2">
      <t>オウジ</t>
    </rPh>
    <rPh sb="3" eb="4">
      <t>オカ</t>
    </rPh>
    <rPh sb="4" eb="6">
      <t>コウエン</t>
    </rPh>
    <rPh sb="6" eb="9">
      <t>チュウシャジョウ</t>
    </rPh>
    <phoneticPr fontId="5"/>
  </si>
  <si>
    <t>〒520-0025　大津市皇子が丘一丁目１</t>
    <rPh sb="17" eb="18">
      <t>イチ</t>
    </rPh>
    <phoneticPr fontId="7"/>
  </si>
  <si>
    <t>月</t>
    <rPh sb="0" eb="1">
      <t>ゲツ</t>
    </rPh>
    <phoneticPr fontId="5"/>
  </si>
  <si>
    <t>龍谷大学瀬田キャンパス駐車場</t>
    <rPh sb="0" eb="4">
      <t>リュウコクダイガク</t>
    </rPh>
    <rPh sb="4" eb="6">
      <t>セタ</t>
    </rPh>
    <rPh sb="11" eb="14">
      <t>チュウシャジョウ</t>
    </rPh>
    <phoneticPr fontId="5"/>
  </si>
  <si>
    <t>〒520-2123　大津市瀬田大江町横谷1-5</t>
    <phoneticPr fontId="7"/>
  </si>
  <si>
    <t>南郷水産センター駐車場</t>
    <rPh sb="0" eb="4">
      <t>ナンゴウスイサン</t>
    </rPh>
    <rPh sb="8" eb="11">
      <t>チュウシャジョウ</t>
    </rPh>
    <phoneticPr fontId="5"/>
  </si>
  <si>
    <t>〒520-2279　大津市黒津四丁目4</t>
    <rPh sb="10" eb="18">
      <t>オオツシクロヅヨンチョウメ</t>
    </rPh>
    <phoneticPr fontId="5"/>
  </si>
  <si>
    <t>競技日（設営・撤去期間を除く）
※輸送交通関係で使用</t>
    <rPh sb="0" eb="3">
      <t>キョウギビ</t>
    </rPh>
    <rPh sb="4" eb="6">
      <t>セツエイ</t>
    </rPh>
    <rPh sb="7" eb="9">
      <t>テッキョ</t>
    </rPh>
    <rPh sb="9" eb="11">
      <t>キカン</t>
    </rPh>
    <rPh sb="12" eb="13">
      <t>ノゾ</t>
    </rPh>
    <rPh sb="24" eb="26">
      <t>シヨウ</t>
    </rPh>
    <phoneticPr fontId="5"/>
  </si>
  <si>
    <t>武道館横駐車場</t>
    <rPh sb="0" eb="3">
      <t>ブドウカン</t>
    </rPh>
    <rPh sb="3" eb="4">
      <t>ヨコ</t>
    </rPh>
    <rPh sb="4" eb="7">
      <t>チュウシャジョウ</t>
    </rPh>
    <phoneticPr fontId="5"/>
  </si>
  <si>
    <t>〒520-0801　大津市におの浜四丁目2-15</t>
    <rPh sb="10" eb="13">
      <t>オオツシ</t>
    </rPh>
    <rPh sb="16" eb="20">
      <t>ハマヨンチョウメ</t>
    </rPh>
    <phoneticPr fontId="5"/>
  </si>
  <si>
    <t>武道館駐車場</t>
    <rPh sb="0" eb="3">
      <t>ブドウカン</t>
    </rPh>
    <rPh sb="3" eb="6">
      <t>チュウシャジョウ</t>
    </rPh>
    <phoneticPr fontId="5"/>
  </si>
  <si>
    <t>滋賀県遺族会館駐車場</t>
    <rPh sb="0" eb="3">
      <t>シガケン</t>
    </rPh>
    <rPh sb="3" eb="5">
      <t>イゾク</t>
    </rPh>
    <rPh sb="5" eb="7">
      <t>カイカン</t>
    </rPh>
    <rPh sb="7" eb="10">
      <t>チュウシャジョウ</t>
    </rPh>
    <phoneticPr fontId="5"/>
  </si>
  <si>
    <t>〒520-0801　大津市におの浜四丁目2-34</t>
    <rPh sb="10" eb="12">
      <t>オオツ</t>
    </rPh>
    <rPh sb="12" eb="13">
      <t>シ</t>
    </rPh>
    <rPh sb="16" eb="17">
      <t>ハマ</t>
    </rPh>
    <rPh sb="17" eb="20">
      <t>ヨンチョウメ</t>
    </rPh>
    <phoneticPr fontId="5"/>
  </si>
  <si>
    <t>大津市水再生センター駐車場</t>
    <rPh sb="0" eb="2">
      <t>オオツ</t>
    </rPh>
    <rPh sb="2" eb="3">
      <t>シ</t>
    </rPh>
    <rPh sb="3" eb="4">
      <t>ミズ</t>
    </rPh>
    <rPh sb="4" eb="6">
      <t>サイセイ</t>
    </rPh>
    <rPh sb="10" eb="13">
      <t>チュウシャジョウ</t>
    </rPh>
    <phoneticPr fontId="5"/>
  </si>
  <si>
    <t>〒520-0811　大津市由美浜1-1</t>
    <rPh sb="10" eb="12">
      <t>オオツ</t>
    </rPh>
    <rPh sb="12" eb="13">
      <t>シ</t>
    </rPh>
    <rPh sb="13" eb="16">
      <t>ユミハマ</t>
    </rPh>
    <phoneticPr fontId="5"/>
  </si>
  <si>
    <t>におの浜ふれあいスポーツセンター駐車場</t>
    <rPh sb="3" eb="4">
      <t>ハマ</t>
    </rPh>
    <rPh sb="16" eb="19">
      <t>チュウシャジョウ</t>
    </rPh>
    <phoneticPr fontId="5"/>
  </si>
  <si>
    <t>〒520-0801　大津市におの浜四丁目2-40</t>
    <rPh sb="10" eb="12">
      <t>オオツ</t>
    </rPh>
    <rPh sb="12" eb="13">
      <t>シ</t>
    </rPh>
    <rPh sb="16" eb="17">
      <t>ハマ</t>
    </rPh>
    <rPh sb="17" eb="20">
      <t>ヨンチョウメ</t>
    </rPh>
    <phoneticPr fontId="5"/>
  </si>
  <si>
    <t>なぎさプロムナード駐車場</t>
    <rPh sb="9" eb="12">
      <t>チュウシャジョウ</t>
    </rPh>
    <phoneticPr fontId="5"/>
  </si>
  <si>
    <t>〒520-0801　大津市におの浜三丁目2</t>
    <rPh sb="10" eb="12">
      <t>オオツ</t>
    </rPh>
    <rPh sb="12" eb="13">
      <t>シ</t>
    </rPh>
    <rPh sb="16" eb="17">
      <t>ハマ</t>
    </rPh>
    <rPh sb="17" eb="20">
      <t>サンチョウメ</t>
    </rPh>
    <phoneticPr fontId="5"/>
  </si>
  <si>
    <t>ラクエドラゴンホースパーク駐車場</t>
    <rPh sb="13" eb="16">
      <t>チュウシャジョウ</t>
    </rPh>
    <phoneticPr fontId="5"/>
  </si>
  <si>
    <t>〒520-0352　大津市伊香立下在地町2006</t>
    <phoneticPr fontId="5"/>
  </si>
  <si>
    <t>競技日</t>
    <phoneticPr fontId="7"/>
  </si>
  <si>
    <t>〒520-0844　大津市国分一丁目15番1号</t>
  </si>
  <si>
    <t>〒520-0025　大津市皇子が丘一丁目１番１号</t>
    <rPh sb="17" eb="18">
      <t>イチ</t>
    </rPh>
    <rPh sb="21" eb="22">
      <t>バン</t>
    </rPh>
    <rPh sb="23" eb="24">
      <t>ゴウ</t>
    </rPh>
    <phoneticPr fontId="7"/>
  </si>
  <si>
    <t>大石小学校</t>
    <rPh sb="0" eb="2">
      <t>オオイシ</t>
    </rPh>
    <rPh sb="2" eb="5">
      <t>ショウガッコウ</t>
    </rPh>
    <phoneticPr fontId="5"/>
  </si>
  <si>
    <t>〒520-2264　大津市大石東七丁目1番</t>
    <rPh sb="16" eb="19">
      <t>７チョウメ</t>
    </rPh>
    <rPh sb="20" eb="21">
      <t>バン</t>
    </rPh>
    <phoneticPr fontId="5"/>
  </si>
  <si>
    <t>大石東児童公園①</t>
    <rPh sb="0" eb="2">
      <t>オオイシ</t>
    </rPh>
    <rPh sb="2" eb="3">
      <t>ヒガシ</t>
    </rPh>
    <rPh sb="3" eb="5">
      <t>ジドウ</t>
    </rPh>
    <rPh sb="5" eb="7">
      <t>コウエン</t>
    </rPh>
    <phoneticPr fontId="5"/>
  </si>
  <si>
    <t>〒520-2264　大津市大石東六丁目</t>
  </si>
  <si>
    <t>大石東児童公園②</t>
    <rPh sb="0" eb="2">
      <t>オオイシ</t>
    </rPh>
    <rPh sb="2" eb="3">
      <t>ヒガシ</t>
    </rPh>
    <rPh sb="3" eb="5">
      <t>ジドウ</t>
    </rPh>
    <rPh sb="5" eb="7">
      <t>コウエン</t>
    </rPh>
    <phoneticPr fontId="5"/>
  </si>
  <si>
    <t>大石東児童公園③</t>
  </si>
  <si>
    <t>浄土寺（駐車場用地）</t>
  </si>
  <si>
    <t>〒520-2264　大石東一丁目10番6号</t>
  </si>
  <si>
    <t>大石緑地スポーツ村多目的グラウンド</t>
    <phoneticPr fontId="7"/>
  </si>
  <si>
    <t>〒520-2262　大石淀一丁目3番32号</t>
  </si>
  <si>
    <t>住宅政策課所有地</t>
    <rPh sb="0" eb="2">
      <t>ジュウタク</t>
    </rPh>
    <rPh sb="2" eb="5">
      <t>セイサクカ</t>
    </rPh>
    <rPh sb="5" eb="8">
      <t>ショユウチ</t>
    </rPh>
    <phoneticPr fontId="5"/>
  </si>
  <si>
    <t>〒520-2264　大石中三丁目1番ほか</t>
    <rPh sb="12" eb="13">
      <t>ナカ</t>
    </rPh>
    <rPh sb="13" eb="14">
      <t>ミ</t>
    </rPh>
    <rPh sb="14" eb="16">
      <t>チョウメ</t>
    </rPh>
    <rPh sb="17" eb="18">
      <t>バン</t>
    </rPh>
    <phoneticPr fontId="5"/>
  </si>
  <si>
    <t>新浜ヤード（北ヤード）</t>
    <phoneticPr fontId="7"/>
  </si>
  <si>
    <t>〒520-0067　草津市新浜町付近</t>
  </si>
  <si>
    <t>新浜ヤード（南ヤード）</t>
    <phoneticPr fontId="7"/>
  </si>
  <si>
    <t>ロイヤルオーク跡地</t>
    <rPh sb="7" eb="9">
      <t>アトチ</t>
    </rPh>
    <phoneticPr fontId="5"/>
  </si>
  <si>
    <t>〒520-2143　大津市萱野浦23</t>
    <phoneticPr fontId="7"/>
  </si>
  <si>
    <t>コーナン（乗降所）</t>
    <rPh sb="5" eb="7">
      <t>ジョウコウ</t>
    </rPh>
    <rPh sb="7" eb="8">
      <t>ジョ</t>
    </rPh>
    <phoneticPr fontId="5"/>
  </si>
  <si>
    <t>〒520-2134　大津市瀬田一丁目１番１号</t>
    <phoneticPr fontId="7"/>
  </si>
  <si>
    <t>乗降のみ</t>
    <phoneticPr fontId="7"/>
  </si>
  <si>
    <t>〒520-0801　大津市におの浜4-2-15</t>
    <phoneticPr fontId="7"/>
  </si>
  <si>
    <t>〒520-0801　大津市におの浜４丁目２</t>
    <phoneticPr fontId="7"/>
  </si>
  <si>
    <t>大津市水再生センター駐車場</t>
    <rPh sb="0" eb="3">
      <t>オオツシ</t>
    </rPh>
    <rPh sb="3" eb="4">
      <t>ミズ</t>
    </rPh>
    <rPh sb="4" eb="6">
      <t>サイセイ</t>
    </rPh>
    <rPh sb="10" eb="13">
      <t>チュウシャジョウ</t>
    </rPh>
    <phoneticPr fontId="5"/>
  </si>
  <si>
    <t>〒520-0811　大津市由美浜1-1</t>
    <phoneticPr fontId="7"/>
  </si>
  <si>
    <t>なぎさのプロムナード駐車場</t>
    <rPh sb="10" eb="13">
      <t>チュウシャジョウ</t>
    </rPh>
    <phoneticPr fontId="5"/>
  </si>
  <si>
    <t>〒520-0801　大津市におの浜三丁目２</t>
    <rPh sb="17" eb="20">
      <t>サンチョウメ</t>
    </rPh>
    <phoneticPr fontId="5"/>
  </si>
  <si>
    <t>タイムズにおの浜駐車場</t>
    <rPh sb="7" eb="8">
      <t>ハマ</t>
    </rPh>
    <rPh sb="8" eb="11">
      <t>チュウシャジョウ</t>
    </rPh>
    <phoneticPr fontId="5"/>
  </si>
  <si>
    <t>〒520-0801　大津市におの浜二丁目２-1</t>
    <rPh sb="17" eb="18">
      <t>フタ</t>
    </rPh>
    <rPh sb="18" eb="20">
      <t>チョウメ</t>
    </rPh>
    <phoneticPr fontId="5"/>
  </si>
  <si>
    <t>面積＝１区画（2.5ｍ×5.0ｍ）×駐車台数（60台）</t>
    <phoneticPr fontId="7"/>
  </si>
  <si>
    <t>高等学校野球（硬式）</t>
  </si>
  <si>
    <t>堅田観光駐車場</t>
    <rPh sb="0" eb="2">
      <t>カタダ</t>
    </rPh>
    <rPh sb="2" eb="4">
      <t>カンコウ</t>
    </rPh>
    <rPh sb="4" eb="7">
      <t>チュウシャジョウ</t>
    </rPh>
    <phoneticPr fontId="5"/>
  </si>
  <si>
    <t>〒520-0242　大津市本堅田三丁目2</t>
    <rPh sb="10" eb="13">
      <t>オオツシ</t>
    </rPh>
    <rPh sb="13" eb="14">
      <t>ホン</t>
    </rPh>
    <rPh sb="14" eb="16">
      <t>カタダ</t>
    </rPh>
    <rPh sb="16" eb="19">
      <t>サンチョウメ</t>
    </rPh>
    <phoneticPr fontId="5"/>
  </si>
  <si>
    <t>一部区画を使用</t>
    <rPh sb="0" eb="2">
      <t>イチブ</t>
    </rPh>
    <rPh sb="2" eb="4">
      <t>クカク</t>
    </rPh>
    <rPh sb="5" eb="7">
      <t>シヨウ</t>
    </rPh>
    <phoneticPr fontId="5"/>
  </si>
  <si>
    <t>大宮川観光駐車場</t>
    <rPh sb="0" eb="2">
      <t>オオミヤ</t>
    </rPh>
    <rPh sb="2" eb="3">
      <t>カワ</t>
    </rPh>
    <rPh sb="3" eb="5">
      <t>カンコウ</t>
    </rPh>
    <rPh sb="5" eb="8">
      <t>チュウシャジョウ</t>
    </rPh>
    <phoneticPr fontId="5"/>
  </si>
  <si>
    <t>〒520-0113　大津市坂本五丁目21</t>
    <rPh sb="10" eb="13">
      <t>オオツシ</t>
    </rPh>
    <rPh sb="13" eb="15">
      <t>サカモト</t>
    </rPh>
    <rPh sb="15" eb="18">
      <t>ゴチョウメ</t>
    </rPh>
    <phoneticPr fontId="5"/>
  </si>
  <si>
    <t>大石コミュニティセンター駐車場</t>
    <rPh sb="0" eb="2">
      <t>オオイシ</t>
    </rPh>
    <rPh sb="12" eb="15">
      <t>チュウシャジョウ</t>
    </rPh>
    <phoneticPr fontId="5"/>
  </si>
  <si>
    <t>〒520-2264　大津市大石中一丁目1番</t>
    <rPh sb="10" eb="13">
      <t>オオツシ</t>
    </rPh>
    <phoneticPr fontId="7"/>
  </si>
  <si>
    <t>テニス競技とカヌー競技で使用</t>
    <rPh sb="3" eb="5">
      <t>キョウギ</t>
    </rPh>
    <rPh sb="9" eb="11">
      <t>キョウギ</t>
    </rPh>
    <rPh sb="12" eb="14">
      <t>シヨウ</t>
    </rPh>
    <phoneticPr fontId="5"/>
  </si>
  <si>
    <t>輸送交通関係</t>
    <rPh sb="0" eb="6">
      <t>ユソウコウツウカンケイ</t>
    </rPh>
    <phoneticPr fontId="7"/>
  </si>
  <si>
    <t>皇子山総合運動公園多目的運動広場</t>
    <rPh sb="0" eb="3">
      <t>オウジヤマ</t>
    </rPh>
    <rPh sb="3" eb="9">
      <t>ソウゴウウンドウコウエン</t>
    </rPh>
    <rPh sb="9" eb="12">
      <t>タモクテキ</t>
    </rPh>
    <rPh sb="12" eb="14">
      <t>ウンドウ</t>
    </rPh>
    <rPh sb="14" eb="16">
      <t>ヒロバ</t>
    </rPh>
    <phoneticPr fontId="5"/>
  </si>
  <si>
    <t>競技日及び練習日等</t>
    <phoneticPr fontId="7"/>
  </si>
  <si>
    <t>別紙４．仮設物設置状況一覧</t>
    <rPh sb="0" eb="2">
      <t>ベッシ</t>
    </rPh>
    <rPh sb="4" eb="7">
      <t>カセツブツ</t>
    </rPh>
    <rPh sb="7" eb="9">
      <t>セッチ</t>
    </rPh>
    <rPh sb="9" eb="11">
      <t>ジョウキョウ</t>
    </rPh>
    <rPh sb="11" eb="13">
      <t>イチラン</t>
    </rPh>
    <phoneticPr fontId="7"/>
  </si>
  <si>
    <t>仮設物名称</t>
    <rPh sb="0" eb="2">
      <t>カセツ</t>
    </rPh>
    <rPh sb="2" eb="3">
      <t>ブツ</t>
    </rPh>
    <rPh sb="3" eb="5">
      <t>メイショウ</t>
    </rPh>
    <phoneticPr fontId="7"/>
  </si>
  <si>
    <t>規格（m）</t>
    <rPh sb="0" eb="2">
      <t>キカク</t>
    </rPh>
    <phoneticPr fontId="7"/>
  </si>
  <si>
    <t>➀
㎡</t>
    <phoneticPr fontId="7"/>
  </si>
  <si>
    <t>②
数量</t>
    <rPh sb="2" eb="4">
      <t>スウリョウ</t>
    </rPh>
    <phoneticPr fontId="7"/>
  </si>
  <si>
    <r>
      <rPr>
        <b/>
        <sz val="11"/>
        <rFont val="Segoe UI Symbol"/>
        <family val="1"/>
      </rPr>
      <t>➀</t>
    </r>
    <r>
      <rPr>
        <b/>
        <sz val="11"/>
        <rFont val="Calibri"/>
        <family val="1"/>
      </rPr>
      <t>×</t>
    </r>
    <r>
      <rPr>
        <b/>
        <sz val="11"/>
        <rFont val="Segoe UI Symbol"/>
        <family val="1"/>
      </rPr>
      <t>②</t>
    </r>
    <r>
      <rPr>
        <b/>
        <sz val="11"/>
        <rFont val="UD デジタル 教科書体 NP-R"/>
        <family val="1"/>
        <charset val="128"/>
      </rPr>
      <t xml:space="preserve">
㎡</t>
    </r>
    <phoneticPr fontId="7"/>
  </si>
  <si>
    <t>形状
（看板）</t>
    <rPh sb="0" eb="2">
      <t>ケイジョウ</t>
    </rPh>
    <rPh sb="4" eb="6">
      <t>カンバン</t>
    </rPh>
    <phoneticPr fontId="7"/>
  </si>
  <si>
    <t>設置期間</t>
    <rPh sb="0" eb="2">
      <t>セッチ</t>
    </rPh>
    <rPh sb="2" eb="4">
      <t>キカン</t>
    </rPh>
    <phoneticPr fontId="7"/>
  </si>
  <si>
    <t>幅（W）</t>
    <rPh sb="0" eb="1">
      <t>ハバ</t>
    </rPh>
    <phoneticPr fontId="7"/>
  </si>
  <si>
    <t>高さ（H）</t>
    <rPh sb="0" eb="1">
      <t>タカ</t>
    </rPh>
    <phoneticPr fontId="7"/>
  </si>
  <si>
    <t>奥行（D）</t>
    <rPh sb="0" eb="2">
      <t>オクユ</t>
    </rPh>
    <phoneticPr fontId="7"/>
  </si>
  <si>
    <t>会場・駐車場等一覧
敷地内・外</t>
    <rPh sb="3" eb="6">
      <t>チュウシャジョウ</t>
    </rPh>
    <rPh sb="6" eb="7">
      <t>トウ</t>
    </rPh>
    <rPh sb="7" eb="9">
      <t>イチラン</t>
    </rPh>
    <phoneticPr fontId="7"/>
  </si>
  <si>
    <t>設置場所名称</t>
    <rPh sb="0" eb="2">
      <t>セッチ</t>
    </rPh>
    <rPh sb="2" eb="4">
      <t>バショ</t>
    </rPh>
    <rPh sb="4" eb="6">
      <t>メイショウ</t>
    </rPh>
    <phoneticPr fontId="7"/>
  </si>
  <si>
    <t>体操（新体操）</t>
    <rPh sb="0" eb="2">
      <t>タイソウ</t>
    </rPh>
    <rPh sb="3" eb="6">
      <t>シンタイソウ</t>
    </rPh>
    <phoneticPr fontId="5"/>
  </si>
  <si>
    <t>看板</t>
    <rPh sb="0" eb="2">
      <t>カンバン</t>
    </rPh>
    <phoneticPr fontId="5"/>
  </si>
  <si>
    <t>m</t>
  </si>
  <si>
    <t>年</t>
  </si>
  <si>
    <t>月</t>
    <rPh sb="0" eb="1">
      <t>ガツ</t>
    </rPh>
    <phoneticPr fontId="11"/>
  </si>
  <si>
    <t>日</t>
    <rPh sb="0" eb="1">
      <t>ニチ</t>
    </rPh>
    <phoneticPr fontId="11"/>
  </si>
  <si>
    <t>内</t>
    <rPh sb="0" eb="1">
      <t>ナイ</t>
    </rPh>
    <phoneticPr fontId="5"/>
  </si>
  <si>
    <t>滋賀ダイハツアリーナ</t>
    <rPh sb="0" eb="2">
      <t>シガ</t>
    </rPh>
    <phoneticPr fontId="5"/>
  </si>
  <si>
    <t>本部ステージ</t>
    <rPh sb="0" eb="2">
      <t>ホンブ</t>
    </rPh>
    <phoneticPr fontId="5"/>
  </si>
  <si>
    <t>女子審判席（３列目）</t>
    <rPh sb="0" eb="2">
      <t>ジョシ</t>
    </rPh>
    <rPh sb="2" eb="4">
      <t>シンパン</t>
    </rPh>
    <rPh sb="4" eb="5">
      <t>セキ</t>
    </rPh>
    <rPh sb="7" eb="9">
      <t>レツメ</t>
    </rPh>
    <phoneticPr fontId="5"/>
  </si>
  <si>
    <t>コードリール</t>
  </si>
  <si>
    <t>ポールパーテーション</t>
  </si>
  <si>
    <t>パーテーション</t>
  </si>
  <si>
    <t>三つ折りパーテーション</t>
    <rPh sb="0" eb="1">
      <t>ミ</t>
    </rPh>
    <rPh sb="2" eb="3">
      <t>オ</t>
    </rPh>
    <phoneticPr fontId="5"/>
  </si>
  <si>
    <t>マッサージベッド</t>
  </si>
  <si>
    <t>アイロン</t>
  </si>
  <si>
    <t>アイロン台</t>
    <rPh sb="4" eb="5">
      <t>ダイ</t>
    </rPh>
    <phoneticPr fontId="5"/>
  </si>
  <si>
    <t>担架</t>
    <rPh sb="0" eb="2">
      <t>タンカ</t>
    </rPh>
    <phoneticPr fontId="5"/>
  </si>
  <si>
    <t>ポータブルステージ</t>
  </si>
  <si>
    <t>業務用掃除機</t>
  </si>
  <si>
    <t>業務用大型モップ</t>
  </si>
  <si>
    <t>アングル棚</t>
    <rPh sb="4" eb="5">
      <t>タナ</t>
    </rPh>
    <phoneticPr fontId="5"/>
  </si>
  <si>
    <t>テント1.5K2K</t>
  </si>
  <si>
    <t>テント2K3K</t>
  </si>
  <si>
    <t>テント1K2K</t>
  </si>
  <si>
    <t>ミスト扇風機</t>
    <rPh sb="3" eb="6">
      <t>センプウキ</t>
    </rPh>
    <phoneticPr fontId="5"/>
  </si>
  <si>
    <t>発電機</t>
    <rPh sb="0" eb="3">
      <t>ハツデンキ</t>
    </rPh>
    <phoneticPr fontId="5"/>
  </si>
  <si>
    <t>スタンド灰皿</t>
    <rPh sb="4" eb="6">
      <t>ハイザラ</t>
    </rPh>
    <phoneticPr fontId="5"/>
  </si>
  <si>
    <t>消火器（ABC粉末10型）</t>
    <rPh sb="0" eb="3">
      <t>ショウカキ</t>
    </rPh>
    <rPh sb="7" eb="9">
      <t>フンマツ</t>
    </rPh>
    <rPh sb="11" eb="12">
      <t>カタ</t>
    </rPh>
    <phoneticPr fontId="5"/>
  </si>
  <si>
    <t>スピーカー</t>
  </si>
  <si>
    <t>スピーカースタンド</t>
  </si>
  <si>
    <t>CD/SDデッキ</t>
  </si>
  <si>
    <t>プラカード</t>
  </si>
  <si>
    <t>プラカードラック台車</t>
  </si>
  <si>
    <t>プラカード台座</t>
    <rPh sb="5" eb="7">
      <t>ダイザ</t>
    </rPh>
    <phoneticPr fontId="26"/>
  </si>
  <si>
    <t>手具検定板</t>
    <rPh sb="0" eb="1">
      <t>テ</t>
    </rPh>
    <rPh sb="1" eb="2">
      <t>グ</t>
    </rPh>
    <rPh sb="2" eb="4">
      <t>ケンテイ</t>
    </rPh>
    <rPh sb="4" eb="5">
      <t>イタ</t>
    </rPh>
    <phoneticPr fontId="5"/>
  </si>
  <si>
    <t>表彰台</t>
    <rPh sb="0" eb="2">
      <t>ヒョウショウ</t>
    </rPh>
    <rPh sb="2" eb="3">
      <t>ダイ</t>
    </rPh>
    <phoneticPr fontId="5"/>
  </si>
  <si>
    <t>フォトスポット</t>
  </si>
  <si>
    <t>ポスター等掲示用看板</t>
    <rPh sb="4" eb="5">
      <t>トウ</t>
    </rPh>
    <rPh sb="5" eb="8">
      <t>ケイジヨウ</t>
    </rPh>
    <rPh sb="8" eb="10">
      <t>カンバン</t>
    </rPh>
    <phoneticPr fontId="5"/>
  </si>
  <si>
    <t>フォトパネル</t>
  </si>
  <si>
    <t>卓上プリンター</t>
    <rPh sb="0" eb="2">
      <t>タクジョウ</t>
    </rPh>
    <phoneticPr fontId="5"/>
  </si>
  <si>
    <t>複合機</t>
    <rPh sb="0" eb="3">
      <t>フクゴウキ</t>
    </rPh>
    <phoneticPr fontId="5"/>
  </si>
  <si>
    <t>内</t>
    <rPh sb="0" eb="1">
      <t>ナイ</t>
    </rPh>
    <phoneticPr fontId="7"/>
  </si>
  <si>
    <t>ラミネーター</t>
  </si>
  <si>
    <t>外</t>
    <rPh sb="0" eb="1">
      <t>ガイ</t>
    </rPh>
    <phoneticPr fontId="7"/>
  </si>
  <si>
    <t>プラシキ</t>
  </si>
  <si>
    <t>工場扇</t>
    <rPh sb="0" eb="2">
      <t>コウジョウ</t>
    </rPh>
    <rPh sb="2" eb="3">
      <t>オオギ</t>
    </rPh>
    <phoneticPr fontId="5"/>
  </si>
  <si>
    <t>台車</t>
    <rPh sb="0" eb="2">
      <t>ダイシャ</t>
    </rPh>
    <phoneticPr fontId="5"/>
  </si>
  <si>
    <t>薄鋼電線管</t>
  </si>
  <si>
    <t>600Vビニル絶縁電線</t>
    <phoneticPr fontId="7"/>
  </si>
  <si>
    <t>600Vビニル絶縁ビニルシースケーブル</t>
    <phoneticPr fontId="7"/>
  </si>
  <si>
    <t>ﾄﾘﾌﾟﾚｯｸｽ型電力ケーブル</t>
  </si>
  <si>
    <t>600Vビニル絶縁ビニルキャップタイヤケーブル</t>
    <phoneticPr fontId="7"/>
  </si>
  <si>
    <t>分岐盤</t>
  </si>
  <si>
    <t>電灯分電盤</t>
  </si>
  <si>
    <t>気化式冷風機</t>
    <rPh sb="0" eb="2">
      <t>キカ</t>
    </rPh>
    <rPh sb="2" eb="3">
      <t>シキ</t>
    </rPh>
    <rPh sb="3" eb="6">
      <t>レイフウキ</t>
    </rPh>
    <phoneticPr fontId="5"/>
  </si>
  <si>
    <t>体操（トランポリン）</t>
  </si>
  <si>
    <t>立看板</t>
    <rPh sb="0" eb="1">
      <t>タテ</t>
    </rPh>
    <rPh sb="1" eb="3">
      <t>カンバン</t>
    </rPh>
    <phoneticPr fontId="5"/>
  </si>
  <si>
    <t>スタンド看板</t>
    <rPh sb="4" eb="6">
      <t>カンバン</t>
    </rPh>
    <phoneticPr fontId="5"/>
  </si>
  <si>
    <t>旗看板</t>
    <rPh sb="0" eb="1">
      <t>ハタ</t>
    </rPh>
    <rPh sb="1" eb="3">
      <t>カンバン</t>
    </rPh>
    <phoneticPr fontId="5"/>
  </si>
  <si>
    <t>バックパネル</t>
  </si>
  <si>
    <t>インタビューボード</t>
  </si>
  <si>
    <t>タイトル横看板</t>
    <rPh sb="4" eb="5">
      <t>ヨコ</t>
    </rPh>
    <rPh sb="5" eb="7">
      <t>カンバン</t>
    </rPh>
    <phoneticPr fontId="5"/>
  </si>
  <si>
    <t>プラカードラック台車</t>
    <rPh sb="8" eb="10">
      <t>ダイシャ</t>
    </rPh>
    <phoneticPr fontId="5"/>
  </si>
  <si>
    <t>プラカード台座</t>
    <rPh sb="5" eb="7">
      <t>ダイザ</t>
    </rPh>
    <phoneticPr fontId="5"/>
  </si>
  <si>
    <t>会場案内図</t>
    <rPh sb="0" eb="2">
      <t>カイジョウ</t>
    </rPh>
    <rPh sb="2" eb="5">
      <t>アンナイズ</t>
    </rPh>
    <phoneticPr fontId="5"/>
  </si>
  <si>
    <t>パイプテント（1.5K2K）</t>
  </si>
  <si>
    <t>パイプテント（2K3K）</t>
  </si>
  <si>
    <t>パイプテント（1K2K）</t>
  </si>
  <si>
    <t>重り</t>
    <rPh sb="0" eb="1">
      <t>オモ</t>
    </rPh>
    <phoneticPr fontId="5"/>
  </si>
  <si>
    <t>表彰台（１位）</t>
    <rPh sb="0" eb="2">
      <t>ヒョウショウ</t>
    </rPh>
    <rPh sb="2" eb="3">
      <t>ダイ</t>
    </rPh>
    <rPh sb="5" eb="6">
      <t>イ</t>
    </rPh>
    <phoneticPr fontId="5"/>
  </si>
  <si>
    <t>表彰台（２位）</t>
    <rPh sb="0" eb="2">
      <t>ヒョウショウ</t>
    </rPh>
    <rPh sb="2" eb="3">
      <t>ダイ</t>
    </rPh>
    <rPh sb="5" eb="6">
      <t>イ</t>
    </rPh>
    <phoneticPr fontId="5"/>
  </si>
  <si>
    <t>表彰台（３位）</t>
    <rPh sb="0" eb="2">
      <t>ヒョウショウ</t>
    </rPh>
    <rPh sb="2" eb="3">
      <t>ダイ</t>
    </rPh>
    <rPh sb="5" eb="6">
      <t>イ</t>
    </rPh>
    <phoneticPr fontId="5"/>
  </si>
  <si>
    <t>表彰盆</t>
    <rPh sb="0" eb="2">
      <t>ヒョウショウ</t>
    </rPh>
    <rPh sb="2" eb="3">
      <t>ボン</t>
    </rPh>
    <phoneticPr fontId="5"/>
  </si>
  <si>
    <t>卓球フェンス</t>
    <rPh sb="0" eb="2">
      <t>タッキュウ</t>
    </rPh>
    <phoneticPr fontId="5"/>
  </si>
  <si>
    <t>アングル棚</t>
    <rPh sb="4" eb="5">
      <t>ダナ</t>
    </rPh>
    <phoneticPr fontId="5"/>
  </si>
  <si>
    <t>ノートパソコン</t>
  </si>
  <si>
    <t>レターケース</t>
  </si>
  <si>
    <t>OAタップ</t>
  </si>
  <si>
    <t>床養生</t>
    <rPh sb="0" eb="1">
      <t>ユカ</t>
    </rPh>
    <rPh sb="1" eb="3">
      <t>ヨウジョウ</t>
    </rPh>
    <phoneticPr fontId="5"/>
  </si>
  <si>
    <t>布パーテーション</t>
    <rPh sb="0" eb="1">
      <t>ヌノ</t>
    </rPh>
    <phoneticPr fontId="5"/>
  </si>
  <si>
    <t>応接テーブル</t>
    <rPh sb="0" eb="2">
      <t>オウセツ</t>
    </rPh>
    <phoneticPr fontId="26"/>
  </si>
  <si>
    <t>モーブチェア</t>
  </si>
  <si>
    <t>電気ポット</t>
    <rPh sb="0" eb="2">
      <t>デンキ</t>
    </rPh>
    <phoneticPr fontId="26"/>
  </si>
  <si>
    <t>ハンガーラック</t>
  </si>
  <si>
    <t>ハンガー</t>
  </si>
  <si>
    <t>オリゴテーブル</t>
  </si>
  <si>
    <t>クロシアアームチェア</t>
  </si>
  <si>
    <t>オリゴローテーブル</t>
  </si>
  <si>
    <t>簡易ベット</t>
    <rPh sb="0" eb="2">
      <t>カンイ</t>
    </rPh>
    <phoneticPr fontId="5"/>
  </si>
  <si>
    <t>診察台</t>
    <rPh sb="0" eb="2">
      <t>シンサツ</t>
    </rPh>
    <rPh sb="2" eb="3">
      <t>ダイ</t>
    </rPh>
    <phoneticPr fontId="5"/>
  </si>
  <si>
    <t>事務机</t>
    <rPh sb="0" eb="2">
      <t>ジム</t>
    </rPh>
    <rPh sb="2" eb="3">
      <t>ツクエ</t>
    </rPh>
    <phoneticPr fontId="26"/>
  </si>
  <si>
    <t>回転丸椅子</t>
    <rPh sb="0" eb="2">
      <t>カイテン</t>
    </rPh>
    <rPh sb="2" eb="3">
      <t>マル</t>
    </rPh>
    <rPh sb="3" eb="5">
      <t>イス</t>
    </rPh>
    <phoneticPr fontId="26"/>
  </si>
  <si>
    <t>車椅子</t>
    <rPh sb="0" eb="3">
      <t>クルマイス</t>
    </rPh>
    <phoneticPr fontId="26"/>
  </si>
  <si>
    <t>どぶづけ</t>
  </si>
  <si>
    <t>ブルーシート</t>
  </si>
  <si>
    <t>防火シート</t>
    <rPh sb="0" eb="2">
      <t>ボウカ</t>
    </rPh>
    <phoneticPr fontId="5"/>
  </si>
  <si>
    <t>ガーデンテーブル</t>
  </si>
  <si>
    <t>ガーデンチェア</t>
  </si>
  <si>
    <t>工場扇</t>
    <rPh sb="0" eb="3">
      <t>コウジョウセン</t>
    </rPh>
    <phoneticPr fontId="5"/>
  </si>
  <si>
    <t>消火器</t>
    <rPh sb="0" eb="3">
      <t>ショウカキ</t>
    </rPh>
    <phoneticPr fontId="5"/>
  </si>
  <si>
    <t>司会台</t>
    <rPh sb="0" eb="2">
      <t>シカイ</t>
    </rPh>
    <rPh sb="2" eb="3">
      <t>ダイ</t>
    </rPh>
    <phoneticPr fontId="5"/>
  </si>
  <si>
    <t>モニタースタンド（６５インチ用）</t>
    <rPh sb="14" eb="15">
      <t>ヨウ</t>
    </rPh>
    <phoneticPr fontId="5"/>
  </si>
  <si>
    <t>600Vビニル絶縁電線</t>
  </si>
  <si>
    <t>600Vビニル絶縁ビニルシースケーブル</t>
  </si>
  <si>
    <t>600Vビニル絶縁ビニルキャップタイヤケーブル</t>
  </si>
  <si>
    <t>コンセント</t>
  </si>
  <si>
    <t>発電機</t>
  </si>
  <si>
    <t>接地材料</t>
  </si>
  <si>
    <t>消火器(ABC粉末10型)</t>
  </si>
  <si>
    <t>ﾌﾞﾚｰｶｰ</t>
  </si>
  <si>
    <t>スイッチャ―</t>
  </si>
  <si>
    <t>SDI分配器</t>
    <rPh sb="3" eb="6">
      <t>ブンパイキ</t>
    </rPh>
    <phoneticPr fontId="26"/>
  </si>
  <si>
    <t>接続線材・養生材（映像工事）</t>
    <rPh sb="0" eb="4">
      <t>セツゾクセンザイ</t>
    </rPh>
    <rPh sb="5" eb="8">
      <t>ヨウジョウザイ</t>
    </rPh>
    <rPh sb="9" eb="11">
      <t>エイゾウ</t>
    </rPh>
    <rPh sb="11" eb="13">
      <t>コウジ</t>
    </rPh>
    <phoneticPr fontId="26"/>
  </si>
  <si>
    <t>アナログミキサー</t>
  </si>
  <si>
    <t>グラフィックイコライザー</t>
  </si>
  <si>
    <t>有線マイク</t>
    <rPh sb="0" eb="2">
      <t>ユウセン</t>
    </rPh>
    <phoneticPr fontId="26"/>
  </si>
  <si>
    <t>ワイヤレスマイク/レシーバー</t>
  </si>
  <si>
    <t>CDデッキ</t>
  </si>
  <si>
    <t>パワードスピーカー</t>
  </si>
  <si>
    <t>接続線材・養生材</t>
    <rPh sb="0" eb="4">
      <t>セツゾクセンザイ</t>
    </rPh>
    <rPh sb="5" eb="8">
      <t>ヨウジョウザイ</t>
    </rPh>
    <phoneticPr fontId="26"/>
  </si>
  <si>
    <t>体操（競技）</t>
    <rPh sb="0" eb="2">
      <t>タイソウ</t>
    </rPh>
    <rPh sb="3" eb="5">
      <t>キョウギ</t>
    </rPh>
    <phoneticPr fontId="5"/>
  </si>
  <si>
    <t>立看板</t>
    <rPh sb="0" eb="3">
      <t>タテカンバン</t>
    </rPh>
    <phoneticPr fontId="5"/>
  </si>
  <si>
    <t>パネル</t>
  </si>
  <si>
    <t>ボード</t>
  </si>
  <si>
    <t>会場案内図</t>
    <rPh sb="0" eb="5">
      <t>カイジョウアンナイズ</t>
    </rPh>
    <phoneticPr fontId="5"/>
  </si>
  <si>
    <t>雨樋</t>
  </si>
  <si>
    <t>アルミ製伸縮2連ﾊｼｺﾞ</t>
  </si>
  <si>
    <t>6～10</t>
  </si>
  <si>
    <t>アングル棚</t>
  </si>
  <si>
    <t>重り（仮設テント用）</t>
    <rPh sb="3" eb="5">
      <t>カセツ</t>
    </rPh>
    <rPh sb="8" eb="9">
      <t>ヨウ</t>
    </rPh>
    <phoneticPr fontId="5"/>
  </si>
  <si>
    <t>音響機器</t>
  </si>
  <si>
    <t>ガラス面養生(突っ張り棒＋カーテン(防炎)</t>
  </si>
  <si>
    <t>消火バケツ</t>
  </si>
  <si>
    <t>スズランテープ</t>
  </si>
  <si>
    <t>スタンド灰皿</t>
  </si>
  <si>
    <t>台車</t>
  </si>
  <si>
    <t>卓上プリンター</t>
  </si>
  <si>
    <t>脱衣カゴ</t>
  </si>
  <si>
    <t>卓球フェンス</t>
  </si>
  <si>
    <t>電気ポット</t>
  </si>
  <si>
    <t>どぶつけ</t>
  </si>
  <si>
    <t>布パーテーション</t>
  </si>
  <si>
    <t>パイプテント</t>
  </si>
  <si>
    <t>表彰台(床面：赤パンチ仕上げ)</t>
  </si>
  <si>
    <t>表彰盆</t>
  </si>
  <si>
    <t>複合機</t>
  </si>
  <si>
    <t>ミスト扇風機</t>
  </si>
  <si>
    <t>三つ折りパーテーション</t>
  </si>
  <si>
    <t>担架</t>
  </si>
  <si>
    <t>A型</t>
    <rPh sb="1" eb="2">
      <t>ガタ</t>
    </rPh>
    <phoneticPr fontId="5"/>
  </si>
  <si>
    <t>滋賀県立東大津高校体育館</t>
    <rPh sb="0" eb="4">
      <t>シガケンリツ</t>
    </rPh>
    <rPh sb="4" eb="5">
      <t>ヒガシ</t>
    </rPh>
    <rPh sb="5" eb="7">
      <t>オオツ</t>
    </rPh>
    <rPh sb="7" eb="9">
      <t>コウコウ</t>
    </rPh>
    <rPh sb="9" eb="12">
      <t>タイイクカン</t>
    </rPh>
    <phoneticPr fontId="5"/>
  </si>
  <si>
    <t>仮設エアコン</t>
    <rPh sb="0" eb="2">
      <t>カセツ</t>
    </rPh>
    <phoneticPr fontId="5"/>
  </si>
  <si>
    <t>仮設トイレ</t>
    <rPh sb="0" eb="2">
      <t>カセツ</t>
    </rPh>
    <phoneticPr fontId="5"/>
  </si>
  <si>
    <t>目隠しパネル</t>
  </si>
  <si>
    <t>滋賀県立栗東体育館</t>
    <rPh sb="0" eb="4">
      <t>シガケンリツ</t>
    </rPh>
    <rPh sb="4" eb="6">
      <t>リットウ</t>
    </rPh>
    <rPh sb="6" eb="9">
      <t>タイイクカン</t>
    </rPh>
    <phoneticPr fontId="5"/>
  </si>
  <si>
    <t>のぼり旗</t>
    <rPh sb="3" eb="4">
      <t>ハタ</t>
    </rPh>
    <phoneticPr fontId="5"/>
  </si>
  <si>
    <t>大津市柳が崎特設セーリング会場</t>
    <rPh sb="0" eb="3">
      <t>オオツシ</t>
    </rPh>
    <rPh sb="3" eb="4">
      <t>ヤナ</t>
    </rPh>
    <rPh sb="5" eb="15">
      <t>サキトクセツセーリングカイジョウ</t>
    </rPh>
    <phoneticPr fontId="5"/>
  </si>
  <si>
    <t>映像機器一式</t>
    <rPh sb="0" eb="2">
      <t>エイゾウ</t>
    </rPh>
    <rPh sb="2" eb="4">
      <t>キキ</t>
    </rPh>
    <rPh sb="4" eb="6">
      <t>イッシキ</t>
    </rPh>
    <phoneticPr fontId="5"/>
  </si>
  <si>
    <t>旗ポール固定台</t>
    <rPh sb="0" eb="1">
      <t>ハタ</t>
    </rPh>
    <rPh sb="4" eb="6">
      <t>コテイ</t>
    </rPh>
    <rPh sb="6" eb="7">
      <t>ダイ</t>
    </rPh>
    <phoneticPr fontId="5"/>
  </si>
  <si>
    <t>電気工事一式</t>
    <rPh sb="0" eb="2">
      <t>デンキ</t>
    </rPh>
    <rPh sb="2" eb="4">
      <t>コウジ</t>
    </rPh>
    <rPh sb="4" eb="6">
      <t>イッシキ</t>
    </rPh>
    <phoneticPr fontId="5"/>
  </si>
  <si>
    <t>仮設シャワー</t>
    <rPh sb="0" eb="2">
      <t>カセツ</t>
    </rPh>
    <phoneticPr fontId="5"/>
  </si>
  <si>
    <t>スロープ</t>
  </si>
  <si>
    <t>音響機器一式</t>
    <rPh sb="0" eb="2">
      <t>オンキョウ</t>
    </rPh>
    <rPh sb="2" eb="4">
      <t>キキ</t>
    </rPh>
    <rPh sb="4" eb="6">
      <t>イッシキ</t>
    </rPh>
    <phoneticPr fontId="5"/>
  </si>
  <si>
    <t>式典会場</t>
    <rPh sb="0" eb="4">
      <t>シキテンカイジョウ</t>
    </rPh>
    <phoneticPr fontId="5"/>
  </si>
  <si>
    <t>テント1.5ｋ2ｋ</t>
  </si>
  <si>
    <t>テント2ｋ3ｋ</t>
  </si>
  <si>
    <t>ボードラック</t>
  </si>
  <si>
    <t>仮設バース用鉄板</t>
    <rPh sb="0" eb="2">
      <t>カセツ</t>
    </rPh>
    <rPh sb="5" eb="6">
      <t>ヨウ</t>
    </rPh>
    <rPh sb="6" eb="8">
      <t>テッパン</t>
    </rPh>
    <phoneticPr fontId="5"/>
  </si>
  <si>
    <t>給排水工事一式</t>
    <rPh sb="0" eb="5">
      <t>キュウハイスイコウジ</t>
    </rPh>
    <rPh sb="5" eb="7">
      <t>イッシキ</t>
    </rPh>
    <phoneticPr fontId="5"/>
  </si>
  <si>
    <t>立看板（計測所）</t>
    <rPh sb="0" eb="3">
      <t>タテカンバン</t>
    </rPh>
    <rPh sb="4" eb="6">
      <t>ケイソク</t>
    </rPh>
    <rPh sb="6" eb="7">
      <t>ジョ</t>
    </rPh>
    <phoneticPr fontId="5"/>
  </si>
  <si>
    <t>立看板（ウインドサーフィン用計測所）</t>
    <rPh sb="0" eb="3">
      <t>タテカンバン</t>
    </rPh>
    <rPh sb="13" eb="14">
      <t>ヨウ</t>
    </rPh>
    <rPh sb="14" eb="16">
      <t>ケイソク</t>
    </rPh>
    <rPh sb="16" eb="17">
      <t>ジョ</t>
    </rPh>
    <phoneticPr fontId="5"/>
  </si>
  <si>
    <t>立看板（１人乗りディンギー用計測所）</t>
    <rPh sb="0" eb="3">
      <t>タテカンバン</t>
    </rPh>
    <rPh sb="5" eb="6">
      <t>ヒト</t>
    </rPh>
    <rPh sb="6" eb="7">
      <t>ノ</t>
    </rPh>
    <rPh sb="13" eb="14">
      <t>ヨウ</t>
    </rPh>
    <rPh sb="14" eb="16">
      <t>ケイソク</t>
    </rPh>
    <rPh sb="16" eb="17">
      <t>ジョ</t>
    </rPh>
    <phoneticPr fontId="5"/>
  </si>
  <si>
    <t>立看板（総合受付・関係者受付）</t>
    <rPh sb="0" eb="3">
      <t>タテカンバン</t>
    </rPh>
    <rPh sb="4" eb="6">
      <t>ソウゴウ</t>
    </rPh>
    <rPh sb="6" eb="8">
      <t>ウケツケ</t>
    </rPh>
    <rPh sb="9" eb="12">
      <t>カンケイシャ</t>
    </rPh>
    <rPh sb="12" eb="14">
      <t>ウケツケ</t>
    </rPh>
    <phoneticPr fontId="5"/>
  </si>
  <si>
    <t>立看板（男子更衣室）</t>
    <rPh sb="0" eb="3">
      <t>タテカンバン</t>
    </rPh>
    <rPh sb="4" eb="6">
      <t>ダンシ</t>
    </rPh>
    <rPh sb="6" eb="9">
      <t>コウイシツ</t>
    </rPh>
    <phoneticPr fontId="5"/>
  </si>
  <si>
    <t>立看板（女子更衣室）</t>
    <rPh sb="0" eb="3">
      <t>タテカンバン</t>
    </rPh>
    <rPh sb="4" eb="6">
      <t>ジョシ</t>
    </rPh>
    <rPh sb="6" eb="9">
      <t>コウイシツ</t>
    </rPh>
    <phoneticPr fontId="5"/>
  </si>
  <si>
    <t>立看板（男子シャワー室）</t>
    <rPh sb="0" eb="3">
      <t>タテカンバン</t>
    </rPh>
    <rPh sb="4" eb="6">
      <t>ダンシ</t>
    </rPh>
    <rPh sb="10" eb="11">
      <t>シツ</t>
    </rPh>
    <phoneticPr fontId="5"/>
  </si>
  <si>
    <t>立看板（女子シャワー室）</t>
    <rPh sb="0" eb="3">
      <t>タテカンバン</t>
    </rPh>
    <rPh sb="4" eb="6">
      <t>ジョシ</t>
    </rPh>
    <rPh sb="10" eb="11">
      <t>シツ</t>
    </rPh>
    <phoneticPr fontId="5"/>
  </si>
  <si>
    <t>立看板（シャトルバス待機所）</t>
    <rPh sb="0" eb="3">
      <t>タテカンバン</t>
    </rPh>
    <rPh sb="10" eb="12">
      <t>タイキ</t>
    </rPh>
    <rPh sb="12" eb="13">
      <t>ジョ</t>
    </rPh>
    <phoneticPr fontId="5"/>
  </si>
  <si>
    <t>立看板（レース申告受付所）</t>
    <rPh sb="0" eb="3">
      <t>タテカンバン</t>
    </rPh>
    <rPh sb="7" eb="9">
      <t>シンコク</t>
    </rPh>
    <rPh sb="9" eb="12">
      <t>ウケツケショ</t>
    </rPh>
    <phoneticPr fontId="5"/>
  </si>
  <si>
    <t>立看板（搬入出受付所）</t>
    <rPh sb="0" eb="3">
      <t>タテカンバン</t>
    </rPh>
    <rPh sb="4" eb="7">
      <t>ハンニュウシュツ</t>
    </rPh>
    <rPh sb="7" eb="10">
      <t>ウケツケショ</t>
    </rPh>
    <phoneticPr fontId="5"/>
  </si>
  <si>
    <t>立看板（駐輪場）</t>
    <rPh sb="0" eb="3">
      <t>タテカンバン</t>
    </rPh>
    <rPh sb="4" eb="7">
      <t>チュウリンジョウ</t>
    </rPh>
    <phoneticPr fontId="5"/>
  </si>
  <si>
    <t>タイトル看板（大会名）</t>
    <rPh sb="4" eb="6">
      <t>カンバン</t>
    </rPh>
    <rPh sb="7" eb="9">
      <t>タイカイ</t>
    </rPh>
    <rPh sb="9" eb="10">
      <t>メイ</t>
    </rPh>
    <phoneticPr fontId="5"/>
  </si>
  <si>
    <t>立看板（会場案内図）</t>
    <rPh sb="0" eb="3">
      <t>タテカンバン</t>
    </rPh>
    <rPh sb="4" eb="6">
      <t>カイジョウ</t>
    </rPh>
    <rPh sb="6" eb="9">
      <t>アンナイズ</t>
    </rPh>
    <phoneticPr fontId="5"/>
  </si>
  <si>
    <t>立看板（歓迎看板）</t>
    <rPh sb="0" eb="3">
      <t>タテカンバン</t>
    </rPh>
    <rPh sb="4" eb="6">
      <t>カンゲイ</t>
    </rPh>
    <rPh sb="6" eb="8">
      <t>カンバン</t>
    </rPh>
    <phoneticPr fontId="5"/>
  </si>
  <si>
    <t>立看板（案内所）</t>
    <rPh sb="0" eb="3">
      <t>タテカンバン</t>
    </rPh>
    <rPh sb="4" eb="6">
      <t>アンナイ</t>
    </rPh>
    <rPh sb="6" eb="7">
      <t>ジョ</t>
    </rPh>
    <phoneticPr fontId="5"/>
  </si>
  <si>
    <t>立看板（一般観覧者入口）</t>
    <rPh sb="0" eb="3">
      <t>タテカンバン</t>
    </rPh>
    <rPh sb="4" eb="9">
      <t>イッパンカンランシャ</t>
    </rPh>
    <rPh sb="9" eb="10">
      <t>イ</t>
    </rPh>
    <rPh sb="10" eb="11">
      <t>グチ</t>
    </rPh>
    <phoneticPr fontId="5"/>
  </si>
  <si>
    <t>立看板（関係者駐車場）</t>
    <rPh sb="0" eb="3">
      <t>タテカンバン</t>
    </rPh>
    <rPh sb="4" eb="10">
      <t>カンケイシャチュウシャジョウ</t>
    </rPh>
    <phoneticPr fontId="5"/>
  </si>
  <si>
    <t>立看板（一般駐車場）</t>
    <rPh sb="0" eb="3">
      <t>タテカンバン</t>
    </rPh>
    <rPh sb="4" eb="6">
      <t>イッパン</t>
    </rPh>
    <rPh sb="6" eb="9">
      <t>チュウシャジョウ</t>
    </rPh>
    <phoneticPr fontId="5"/>
  </si>
  <si>
    <t>立看板（休憩所）</t>
    <rPh sb="0" eb="3">
      <t>タテカンバン</t>
    </rPh>
    <rPh sb="4" eb="6">
      <t>キュウケイ</t>
    </rPh>
    <rPh sb="6" eb="7">
      <t>ジョ</t>
    </rPh>
    <phoneticPr fontId="5"/>
  </si>
  <si>
    <t>立看板（無料ドリンクコーナー）</t>
    <rPh sb="0" eb="3">
      <t>タテカンバン</t>
    </rPh>
    <rPh sb="4" eb="6">
      <t>ムリョウ</t>
    </rPh>
    <phoneticPr fontId="5"/>
  </si>
  <si>
    <t>立看板（トイレ）</t>
    <rPh sb="0" eb="3">
      <t>タテカンバン</t>
    </rPh>
    <phoneticPr fontId="5"/>
  </si>
  <si>
    <t>立看板（おもてなしコーナー）</t>
    <rPh sb="0" eb="3">
      <t>タテカンバン</t>
    </rPh>
    <phoneticPr fontId="5"/>
  </si>
  <si>
    <t>立看板（予備）</t>
    <rPh sb="0" eb="3">
      <t>タテカンバン</t>
    </rPh>
    <rPh sb="4" eb="6">
      <t>ヨビ</t>
    </rPh>
    <phoneticPr fontId="5"/>
  </si>
  <si>
    <t>立看板（弁当引換所）</t>
    <rPh sb="0" eb="3">
      <t>タテカンバン</t>
    </rPh>
    <rPh sb="4" eb="9">
      <t>ベントウヒキカエジョ</t>
    </rPh>
    <phoneticPr fontId="5"/>
  </si>
  <si>
    <t>バルーン投光器</t>
    <rPh sb="4" eb="7">
      <t>トウコウキ</t>
    </rPh>
    <phoneticPr fontId="5"/>
  </si>
  <si>
    <t>仮設桟橋</t>
    <rPh sb="0" eb="2">
      <t>カセツ</t>
    </rPh>
    <rPh sb="2" eb="4">
      <t>サンバシ</t>
    </rPh>
    <phoneticPr fontId="5"/>
  </si>
  <si>
    <t>イントレ</t>
  </si>
  <si>
    <t>自転車</t>
    <rPh sb="0" eb="3">
      <t>ジテンシャ</t>
    </rPh>
    <phoneticPr fontId="5"/>
  </si>
  <si>
    <t>長机</t>
    <rPh sb="0" eb="2">
      <t>ナガヅクエ</t>
    </rPh>
    <phoneticPr fontId="5"/>
  </si>
  <si>
    <t>スポットクーラー</t>
  </si>
  <si>
    <t>ウォークマット</t>
  </si>
  <si>
    <t>リヤカー</t>
  </si>
  <si>
    <t>冷蔵庫</t>
    <rPh sb="0" eb="3">
      <t>レイゾウコ</t>
    </rPh>
    <phoneticPr fontId="5"/>
  </si>
  <si>
    <t>フォトモニュメント</t>
  </si>
  <si>
    <t>外</t>
    <rPh sb="0" eb="1">
      <t>ガイ</t>
    </rPh>
    <phoneticPr fontId="5"/>
  </si>
  <si>
    <t>びわ湖大津館入り口道路脇</t>
    <rPh sb="2" eb="3">
      <t>コ</t>
    </rPh>
    <rPh sb="3" eb="5">
      <t>オオツ</t>
    </rPh>
    <rPh sb="5" eb="6">
      <t>カン</t>
    </rPh>
    <rPh sb="6" eb="7">
      <t>イ</t>
    </rPh>
    <rPh sb="8" eb="9">
      <t>グチ</t>
    </rPh>
    <rPh sb="9" eb="11">
      <t>ドウロ</t>
    </rPh>
    <rPh sb="11" eb="12">
      <t>ワキ</t>
    </rPh>
    <phoneticPr fontId="5"/>
  </si>
  <si>
    <t>〒520-0022</t>
    <phoneticPr fontId="7"/>
  </si>
  <si>
    <t>大津市柳が崎5-35　道路脇</t>
    <rPh sb="0" eb="3">
      <t>オオツシ</t>
    </rPh>
    <rPh sb="3" eb="4">
      <t>ヤナ</t>
    </rPh>
    <rPh sb="5" eb="6">
      <t>サキ</t>
    </rPh>
    <rPh sb="11" eb="13">
      <t>ドウロ</t>
    </rPh>
    <rPh sb="13" eb="14">
      <t>ワキ</t>
    </rPh>
    <phoneticPr fontId="7"/>
  </si>
  <si>
    <t>1.5K2Ｋ</t>
  </si>
  <si>
    <t>滋賀ダイハツアリーナ内
（売店）</t>
    <rPh sb="10" eb="11">
      <t>ナイ</t>
    </rPh>
    <rPh sb="13" eb="15">
      <t>バイテン</t>
    </rPh>
    <phoneticPr fontId="5"/>
  </si>
  <si>
    <t>滋賀ダイハツアリーナ内
（地域のふるまいコーナー）</t>
    <rPh sb="13" eb="15">
      <t>チイキ</t>
    </rPh>
    <phoneticPr fontId="5"/>
  </si>
  <si>
    <t>滋賀ダイハツアリーナ内
（無料ドリンクコーナー（一般用））</t>
    <rPh sb="13" eb="15">
      <t>ムリョウ</t>
    </rPh>
    <rPh sb="24" eb="27">
      <t>イッパンヨウ</t>
    </rPh>
    <phoneticPr fontId="5"/>
  </si>
  <si>
    <t>滋賀ダイハツアリーナ内
（一般休憩所）</t>
    <rPh sb="13" eb="15">
      <t>イッパン</t>
    </rPh>
    <rPh sb="15" eb="17">
      <t>キュウケイ</t>
    </rPh>
    <rPh sb="17" eb="18">
      <t>ジョ</t>
    </rPh>
    <phoneticPr fontId="5"/>
  </si>
  <si>
    <t>2Ｋ3Ｋ</t>
  </si>
  <si>
    <t>滋賀ダイハツアリーナ内
（駐車場係控所）</t>
    <rPh sb="13" eb="16">
      <t>チュウシャジョウ</t>
    </rPh>
    <rPh sb="16" eb="17">
      <t>カカリ</t>
    </rPh>
    <rPh sb="17" eb="18">
      <t>ヒカエ</t>
    </rPh>
    <rPh sb="18" eb="19">
      <t>ショ</t>
    </rPh>
    <phoneticPr fontId="5"/>
  </si>
  <si>
    <t>滋賀ダイハツアリーナ内
（きんまいブース（ＰＲブース））</t>
    <phoneticPr fontId="7"/>
  </si>
  <si>
    <t>滋賀ダイハツアリーナ内
（ごみ集積所）</t>
    <rPh sb="15" eb="17">
      <t>シュウセキ</t>
    </rPh>
    <rPh sb="17" eb="18">
      <t>ジョ</t>
    </rPh>
    <phoneticPr fontId="5"/>
  </si>
  <si>
    <t>滋賀ダイハツアリーナ内
（輸送交通本部）</t>
    <rPh sb="13" eb="15">
      <t>ユソウ</t>
    </rPh>
    <rPh sb="15" eb="17">
      <t>コウツウ</t>
    </rPh>
    <rPh sb="17" eb="19">
      <t>ホンブ</t>
    </rPh>
    <phoneticPr fontId="5"/>
  </si>
  <si>
    <t>1K2Ｋ</t>
  </si>
  <si>
    <t>滋賀ダイハツアリーナ内
（喫煙所）</t>
    <rPh sb="13" eb="16">
      <t>キツエンジョ</t>
    </rPh>
    <phoneticPr fontId="5"/>
  </si>
  <si>
    <t>滋賀ダイハツアリーナ内</t>
    <rPh sb="0" eb="2">
      <t>シガ</t>
    </rPh>
    <rPh sb="10" eb="11">
      <t>ナイ</t>
    </rPh>
    <phoneticPr fontId="5"/>
  </si>
  <si>
    <t>電波時計</t>
    <rPh sb="0" eb="2">
      <t>デンパ</t>
    </rPh>
    <rPh sb="2" eb="4">
      <t>トケイ</t>
    </rPh>
    <phoneticPr fontId="5"/>
  </si>
  <si>
    <t>レーザープリンター</t>
  </si>
  <si>
    <t>インクジェットプリンター</t>
  </si>
  <si>
    <t>モニター</t>
  </si>
  <si>
    <t>台車</t>
    <rPh sb="0" eb="2">
      <t>ダイシャ</t>
    </rPh>
    <phoneticPr fontId="25"/>
  </si>
  <si>
    <t>消火バケツ</t>
    <rPh sb="0" eb="2">
      <t>ショウカ</t>
    </rPh>
    <phoneticPr fontId="26"/>
  </si>
  <si>
    <t>防火シート</t>
    <rPh sb="0" eb="2">
      <t>ボウカ</t>
    </rPh>
    <phoneticPr fontId="26"/>
  </si>
  <si>
    <t>601Vビニル絶縁ビニルシースケーブル</t>
  </si>
  <si>
    <t>602Vビニル絶縁ビニルシースケーブル</t>
  </si>
  <si>
    <t>603Vビニル絶縁ビニルシースケーブル</t>
  </si>
  <si>
    <t>デジタルビデオカメラ</t>
  </si>
  <si>
    <t>三脚</t>
    <rPh sb="0" eb="2">
      <t>サンキャク</t>
    </rPh>
    <phoneticPr fontId="26"/>
  </si>
  <si>
    <t>確認モニター</t>
    <rPh sb="0" eb="2">
      <t>カクニン</t>
    </rPh>
    <phoneticPr fontId="5"/>
  </si>
  <si>
    <t>立看板</t>
    <rPh sb="0" eb="1">
      <t>タテ</t>
    </rPh>
    <rPh sb="1" eb="3">
      <t>カンバン</t>
    </rPh>
    <phoneticPr fontId="26"/>
  </si>
  <si>
    <t>立看板</t>
    <rPh sb="0" eb="1">
      <t>タテ</t>
    </rPh>
    <rPh sb="1" eb="3">
      <t>カンバン</t>
    </rPh>
    <phoneticPr fontId="27"/>
  </si>
  <si>
    <t>旗看板</t>
    <rPh sb="0" eb="1">
      <t>ハタ</t>
    </rPh>
    <rPh sb="1" eb="3">
      <t>カンバン</t>
    </rPh>
    <phoneticPr fontId="26"/>
  </si>
  <si>
    <t>旗看板</t>
    <rPh sb="0" eb="1">
      <t>ハタ</t>
    </rPh>
    <rPh sb="1" eb="3">
      <t>カンバン</t>
    </rPh>
    <phoneticPr fontId="27"/>
  </si>
  <si>
    <t>スタンド看板</t>
    <rPh sb="4" eb="6">
      <t>カンバン</t>
    </rPh>
    <phoneticPr fontId="26"/>
  </si>
  <si>
    <t>スタンド看板</t>
    <rPh sb="4" eb="6">
      <t>カンバン</t>
    </rPh>
    <phoneticPr fontId="27"/>
  </si>
  <si>
    <t>プラカードラック台車</t>
    <rPh sb="8" eb="10">
      <t>ダイシャ</t>
    </rPh>
    <phoneticPr fontId="26"/>
  </si>
  <si>
    <t>タイトル横看板</t>
    <rPh sb="4" eb="5">
      <t>ヨコ</t>
    </rPh>
    <rPh sb="5" eb="7">
      <t>カンバン</t>
    </rPh>
    <phoneticPr fontId="26"/>
  </si>
  <si>
    <t>タイトル横看板</t>
    <rPh sb="4" eb="5">
      <t>ヨコ</t>
    </rPh>
    <rPh sb="5" eb="7">
      <t>カンバン</t>
    </rPh>
    <phoneticPr fontId="27"/>
  </si>
  <si>
    <t>歓迎看板</t>
    <rPh sb="0" eb="2">
      <t>カンゲイ</t>
    </rPh>
    <rPh sb="2" eb="4">
      <t>カンバン</t>
    </rPh>
    <phoneticPr fontId="26"/>
  </si>
  <si>
    <t>歓迎看板</t>
    <rPh sb="0" eb="2">
      <t>カンゲイ</t>
    </rPh>
    <rPh sb="2" eb="4">
      <t>カンバン</t>
    </rPh>
    <phoneticPr fontId="27"/>
  </si>
  <si>
    <t>組合せ表</t>
    <rPh sb="0" eb="2">
      <t>クミアワ</t>
    </rPh>
    <rPh sb="3" eb="4">
      <t>ヒョウ</t>
    </rPh>
    <phoneticPr fontId="26"/>
  </si>
  <si>
    <t>組合せ表</t>
    <rPh sb="0" eb="2">
      <t>クミアワ</t>
    </rPh>
    <rPh sb="3" eb="4">
      <t>ヒョウ</t>
    </rPh>
    <phoneticPr fontId="27"/>
  </si>
  <si>
    <t>会場案内図</t>
    <rPh sb="0" eb="5">
      <t>カイジョウアンナイズ</t>
    </rPh>
    <phoneticPr fontId="26"/>
  </si>
  <si>
    <t>会場案内図</t>
    <rPh sb="0" eb="5">
      <t>カイジョウアンナイズ</t>
    </rPh>
    <phoneticPr fontId="27"/>
  </si>
  <si>
    <t>立看板</t>
    <rPh sb="0" eb="1">
      <t>タテ</t>
    </rPh>
    <rPh sb="1" eb="3">
      <t>カンバン</t>
    </rPh>
    <phoneticPr fontId="24"/>
  </si>
  <si>
    <t>立看板</t>
    <rPh sb="0" eb="1">
      <t>タ</t>
    </rPh>
    <rPh sb="1" eb="3">
      <t>カンバン</t>
    </rPh>
    <phoneticPr fontId="5"/>
  </si>
  <si>
    <t>大津市立南郷小学校体育館</t>
    <rPh sb="0" eb="4">
      <t>オオツシリツ</t>
    </rPh>
    <rPh sb="4" eb="6">
      <t>ナンゴウ</t>
    </rPh>
    <rPh sb="6" eb="9">
      <t>ショウガッコウ</t>
    </rPh>
    <rPh sb="9" eb="12">
      <t>タイイクカン</t>
    </rPh>
    <phoneticPr fontId="1"/>
  </si>
  <si>
    <t>大津市立田上小学校体育館</t>
    <rPh sb="0" eb="4">
      <t>オオツシリツ</t>
    </rPh>
    <rPh sb="4" eb="6">
      <t>タナカミ</t>
    </rPh>
    <rPh sb="6" eb="9">
      <t>ショウガッコウ</t>
    </rPh>
    <rPh sb="9" eb="12">
      <t>タイイクカン</t>
    </rPh>
    <phoneticPr fontId="1"/>
  </si>
  <si>
    <t>大津市立上田上小学校体育館</t>
    <rPh sb="0" eb="4">
      <t>オオツシリツ</t>
    </rPh>
    <rPh sb="4" eb="5">
      <t>カミ</t>
    </rPh>
    <rPh sb="5" eb="7">
      <t>タナカミ</t>
    </rPh>
    <rPh sb="7" eb="10">
      <t>ショウガッコウ</t>
    </rPh>
    <phoneticPr fontId="1"/>
  </si>
  <si>
    <t>大津市立瀬田北小学校体育館</t>
    <rPh sb="0" eb="4">
      <t>オオツシリツ</t>
    </rPh>
    <rPh sb="4" eb="6">
      <t>セタ</t>
    </rPh>
    <rPh sb="6" eb="7">
      <t>キタ</t>
    </rPh>
    <rPh sb="7" eb="10">
      <t>ショウガッコウ</t>
    </rPh>
    <rPh sb="10" eb="13">
      <t>タイイクカン</t>
    </rPh>
    <phoneticPr fontId="1"/>
  </si>
  <si>
    <t>皇子が丘公園体育館</t>
    <rPh sb="0" eb="2">
      <t>オウジ</t>
    </rPh>
    <rPh sb="3" eb="4">
      <t>オカ</t>
    </rPh>
    <rPh sb="4" eb="6">
      <t>コウエン</t>
    </rPh>
    <rPh sb="6" eb="9">
      <t>タイイクカン</t>
    </rPh>
    <phoneticPr fontId="1"/>
  </si>
  <si>
    <t>龍谷大学瀬田キャンパス体育館</t>
    <rPh sb="0" eb="2">
      <t>リュウコク</t>
    </rPh>
    <rPh sb="2" eb="4">
      <t>ダイガク</t>
    </rPh>
    <rPh sb="4" eb="6">
      <t>セタ</t>
    </rPh>
    <rPh sb="11" eb="14">
      <t>タイイクカン</t>
    </rPh>
    <phoneticPr fontId="1"/>
  </si>
  <si>
    <t>ユニットハウス</t>
  </si>
  <si>
    <t>大石緑地スポーツ村</t>
  </si>
  <si>
    <t>エアコン</t>
  </si>
  <si>
    <t>簡易ベッド</t>
    <rPh sb="0" eb="2">
      <t>カンイ</t>
    </rPh>
    <phoneticPr fontId="5"/>
  </si>
  <si>
    <t>車椅子</t>
    <rPh sb="0" eb="3">
      <t>クルマイス</t>
    </rPh>
    <phoneticPr fontId="5"/>
  </si>
  <si>
    <t>プリンター</t>
  </si>
  <si>
    <t>拡声器</t>
    <rPh sb="0" eb="3">
      <t>カクセイキ</t>
    </rPh>
    <phoneticPr fontId="5"/>
  </si>
  <si>
    <t>バケツ</t>
  </si>
  <si>
    <t>ごみ箱</t>
    <rPh sb="2" eb="3">
      <t>バコ</t>
    </rPh>
    <phoneticPr fontId="5"/>
  </si>
  <si>
    <t>ステップ</t>
  </si>
  <si>
    <t>照明車</t>
    <rPh sb="0" eb="2">
      <t>ショウメイ</t>
    </rPh>
    <rPh sb="2" eb="3">
      <t>シャ</t>
    </rPh>
    <phoneticPr fontId="5"/>
  </si>
  <si>
    <t>LEDバルーン投光器</t>
    <rPh sb="7" eb="10">
      <t>トウコウキ</t>
    </rPh>
    <phoneticPr fontId="5"/>
  </si>
  <si>
    <t>イレクターフェンス</t>
  </si>
  <si>
    <t>ネットフェンス</t>
  </si>
  <si>
    <t>ウォーターサーバー</t>
  </si>
  <si>
    <t>仮設スタンド</t>
    <rPh sb="0" eb="2">
      <t>カセツ</t>
    </rPh>
    <phoneticPr fontId="5"/>
  </si>
  <si>
    <t>仮設スタンド　スロープ付き</t>
    <rPh sb="0" eb="2">
      <t>カセツ</t>
    </rPh>
    <rPh sb="11" eb="12">
      <t>ツ</t>
    </rPh>
    <phoneticPr fontId="5"/>
  </si>
  <si>
    <t>演台</t>
    <rPh sb="0" eb="2">
      <t>エンダイ</t>
    </rPh>
    <phoneticPr fontId="5"/>
  </si>
  <si>
    <t>トロフィー台</t>
    <rPh sb="5" eb="6">
      <t>ダイ</t>
    </rPh>
    <phoneticPr fontId="5"/>
  </si>
  <si>
    <t>手洗い器</t>
    <rPh sb="0" eb="2">
      <t>テアラ</t>
    </rPh>
    <rPh sb="3" eb="4">
      <t>キ</t>
    </rPh>
    <phoneticPr fontId="5"/>
  </si>
  <si>
    <t>目隠しパネル</t>
    <rPh sb="0" eb="2">
      <t>メカク</t>
    </rPh>
    <phoneticPr fontId="5"/>
  </si>
  <si>
    <t>ベビーベット</t>
  </si>
  <si>
    <t>発電機　90KVA</t>
    <rPh sb="0" eb="3">
      <t>ハツデンキ</t>
    </rPh>
    <phoneticPr fontId="5"/>
  </si>
  <si>
    <t>発電機　45KVA</t>
    <rPh sb="0" eb="3">
      <t>ハツデンキ</t>
    </rPh>
    <phoneticPr fontId="5"/>
  </si>
  <si>
    <t>発電機　3KVA</t>
    <rPh sb="0" eb="3">
      <t>ハツデンキ</t>
    </rPh>
    <phoneticPr fontId="5"/>
  </si>
  <si>
    <t>発電機　13KVA</t>
    <rPh sb="0" eb="3">
      <t>ハツデンキ</t>
    </rPh>
    <phoneticPr fontId="5"/>
  </si>
  <si>
    <t>発電機　25KVA</t>
    <rPh sb="0" eb="3">
      <t>ハツデンキ</t>
    </rPh>
    <phoneticPr fontId="5"/>
  </si>
  <si>
    <t>ケーブル保護剤</t>
    <rPh sb="4" eb="6">
      <t>ホゴ</t>
    </rPh>
    <rPh sb="6" eb="7">
      <t>ザイ</t>
    </rPh>
    <phoneticPr fontId="5"/>
  </si>
  <si>
    <t>横断幕</t>
    <rPh sb="0" eb="3">
      <t>オウダンマク</t>
    </rPh>
    <phoneticPr fontId="5"/>
  </si>
  <si>
    <t>バックボード</t>
  </si>
  <si>
    <t>足元灯</t>
    <rPh sb="0" eb="2">
      <t>アシモト</t>
    </rPh>
    <rPh sb="2" eb="3">
      <t>トウ</t>
    </rPh>
    <phoneticPr fontId="5"/>
  </si>
  <si>
    <t>ゴムマット</t>
  </si>
  <si>
    <t>審判台嵩上げ</t>
    <rPh sb="0" eb="2">
      <t>シンパン</t>
    </rPh>
    <rPh sb="2" eb="3">
      <t>ダイ</t>
    </rPh>
    <rPh sb="3" eb="5">
      <t>カサア</t>
    </rPh>
    <phoneticPr fontId="5"/>
  </si>
  <si>
    <t>アルミレーキ</t>
  </si>
  <si>
    <t>てみ</t>
  </si>
  <si>
    <t>審判台日除け</t>
    <rPh sb="0" eb="2">
      <t>シンパン</t>
    </rPh>
    <rPh sb="2" eb="3">
      <t>ダイ</t>
    </rPh>
    <rPh sb="3" eb="5">
      <t>ヒヨ</t>
    </rPh>
    <phoneticPr fontId="5"/>
  </si>
  <si>
    <t>タブレット端末</t>
    <rPh sb="5" eb="7">
      <t>タンマツ</t>
    </rPh>
    <phoneticPr fontId="5"/>
  </si>
  <si>
    <t>大石緑地スポーツ村</t>
    <phoneticPr fontId="5"/>
  </si>
  <si>
    <t>m</t>
    <phoneticPr fontId="7"/>
  </si>
  <si>
    <t>皇子が丘公園</t>
    <rPh sb="0" eb="2">
      <t>オウジ</t>
    </rPh>
    <rPh sb="3" eb="6">
      <t>オカコウエン</t>
    </rPh>
    <phoneticPr fontId="5"/>
  </si>
  <si>
    <t>南郷水産センター駐車場</t>
  </si>
  <si>
    <t>パイプ椅子</t>
    <rPh sb="3" eb="5">
      <t>イス</t>
    </rPh>
    <phoneticPr fontId="5"/>
  </si>
  <si>
    <t>アングル棚</t>
    <rPh sb="4" eb="5">
      <t>タナ</t>
    </rPh>
    <phoneticPr fontId="10"/>
  </si>
  <si>
    <t>バルーンライト</t>
  </si>
  <si>
    <t>発電機</t>
    <rPh sb="0" eb="3">
      <t>ハツデンキ</t>
    </rPh>
    <phoneticPr fontId="7"/>
  </si>
  <si>
    <t>電源ドラム</t>
    <rPh sb="0" eb="2">
      <t>デンゲン</t>
    </rPh>
    <phoneticPr fontId="10"/>
  </si>
  <si>
    <t>三角矢印板(方向表示板）</t>
    <rPh sb="0" eb="2">
      <t>サンカク</t>
    </rPh>
    <rPh sb="2" eb="4">
      <t>ヤジルシ</t>
    </rPh>
    <rPh sb="4" eb="5">
      <t>イタ</t>
    </rPh>
    <rPh sb="6" eb="8">
      <t>ホウコウ</t>
    </rPh>
    <rPh sb="8" eb="11">
      <t>ヒョウジバン</t>
    </rPh>
    <phoneticPr fontId="10"/>
  </si>
  <si>
    <t>仮設トイレ</t>
    <rPh sb="0" eb="2">
      <t>カセツ</t>
    </rPh>
    <phoneticPr fontId="7"/>
  </si>
  <si>
    <t>手洗い器</t>
    <rPh sb="0" eb="2">
      <t>テアラ</t>
    </rPh>
    <rPh sb="3" eb="4">
      <t>キ</t>
    </rPh>
    <phoneticPr fontId="7"/>
  </si>
  <si>
    <t>ドアパーテーション</t>
  </si>
  <si>
    <t>ドラムコード</t>
  </si>
  <si>
    <t>フローレンライト</t>
  </si>
  <si>
    <t>平台</t>
    <rPh sb="0" eb="2">
      <t>ヒラダイ</t>
    </rPh>
    <phoneticPr fontId="5"/>
  </si>
  <si>
    <t>駐輪場フェンス</t>
    <rPh sb="0" eb="3">
      <t>チュウリンジョウ</t>
    </rPh>
    <phoneticPr fontId="5"/>
  </si>
  <si>
    <t>テント（1.5ｋ×2ｋ）</t>
  </si>
  <si>
    <t>テント（2ｋ×3ｋ）</t>
  </si>
  <si>
    <t>テント（3ｋ×5ｋ）</t>
  </si>
  <si>
    <t>テントウエイト</t>
  </si>
  <si>
    <t>横幕（1ｋ）</t>
    <rPh sb="0" eb="2">
      <t>ヨコマク</t>
    </rPh>
    <phoneticPr fontId="5"/>
  </si>
  <si>
    <t>横幕（1.5ｋ）</t>
    <rPh sb="0" eb="2">
      <t>ヨコマク</t>
    </rPh>
    <phoneticPr fontId="5"/>
  </si>
  <si>
    <t>横幕（2ｋ）</t>
    <rPh sb="0" eb="2">
      <t>ヨコマク</t>
    </rPh>
    <phoneticPr fontId="5"/>
  </si>
  <si>
    <t>横幕（3ｋ）</t>
    <rPh sb="0" eb="2">
      <t>ヨコマク</t>
    </rPh>
    <phoneticPr fontId="5"/>
  </si>
  <si>
    <t>横幕（5ｋ）</t>
    <rPh sb="0" eb="2">
      <t>ヨコマク</t>
    </rPh>
    <phoneticPr fontId="5"/>
  </si>
  <si>
    <t>発電機（3kva）</t>
    <rPh sb="0" eb="3">
      <t>ハツデンキ</t>
    </rPh>
    <phoneticPr fontId="5"/>
  </si>
  <si>
    <t>発電機（25kva）</t>
    <rPh sb="0" eb="3">
      <t>ハツデンキ</t>
    </rPh>
    <phoneticPr fontId="5"/>
  </si>
  <si>
    <t>発電機（45kva）</t>
    <rPh sb="0" eb="3">
      <t>ハツデンキ</t>
    </rPh>
    <phoneticPr fontId="5"/>
  </si>
  <si>
    <t>発電機（60kva）</t>
    <rPh sb="0" eb="3">
      <t>ハツデンキ</t>
    </rPh>
    <phoneticPr fontId="5"/>
  </si>
  <si>
    <t>工場扇風機</t>
    <rPh sb="0" eb="2">
      <t>コウジョウ</t>
    </rPh>
    <rPh sb="2" eb="5">
      <t>センプウキ</t>
    </rPh>
    <phoneticPr fontId="5"/>
  </si>
  <si>
    <t>すのこ</t>
  </si>
  <si>
    <t>大会名横看板</t>
    <rPh sb="0" eb="2">
      <t>タイカイ</t>
    </rPh>
    <rPh sb="2" eb="3">
      <t>メイ</t>
    </rPh>
    <rPh sb="3" eb="4">
      <t>ヨコ</t>
    </rPh>
    <rPh sb="4" eb="6">
      <t>カンバン</t>
    </rPh>
    <phoneticPr fontId="5"/>
  </si>
  <si>
    <t>吊り下げ式</t>
    <rPh sb="0" eb="1">
      <t>ツ</t>
    </rPh>
    <rPh sb="2" eb="3">
      <t>サ</t>
    </rPh>
    <rPh sb="4" eb="5">
      <t>シキ</t>
    </rPh>
    <phoneticPr fontId="5"/>
  </si>
  <si>
    <t>旗パネル</t>
    <rPh sb="0" eb="1">
      <t>ハタ</t>
    </rPh>
    <phoneticPr fontId="5"/>
  </si>
  <si>
    <t>歓迎看板</t>
    <rPh sb="0" eb="2">
      <t>カンゲイ</t>
    </rPh>
    <rPh sb="2" eb="4">
      <t>カンバン</t>
    </rPh>
    <phoneticPr fontId="5"/>
  </si>
  <si>
    <t>諸室名立看板</t>
    <rPh sb="0" eb="1">
      <t>ショ</t>
    </rPh>
    <rPh sb="1" eb="2">
      <t>シツ</t>
    </rPh>
    <rPh sb="2" eb="3">
      <t>メイ</t>
    </rPh>
    <rPh sb="3" eb="4">
      <t>タテ</t>
    </rPh>
    <rPh sb="4" eb="6">
      <t>カンバン</t>
    </rPh>
    <phoneticPr fontId="5"/>
  </si>
  <si>
    <t>立札看板</t>
    <rPh sb="0" eb="2">
      <t>タテフダ</t>
    </rPh>
    <rPh sb="2" eb="4">
      <t>カンバン</t>
    </rPh>
    <phoneticPr fontId="5"/>
  </si>
  <si>
    <t>誘導表示看板</t>
    <rPh sb="0" eb="2">
      <t>ユウドウ</t>
    </rPh>
    <rPh sb="2" eb="4">
      <t>ヒョウジ</t>
    </rPh>
    <rPh sb="4" eb="6">
      <t>カンバン</t>
    </rPh>
    <phoneticPr fontId="5"/>
  </si>
  <si>
    <t>組合せ掲示板</t>
    <rPh sb="0" eb="2">
      <t>クミアワ</t>
    </rPh>
    <rPh sb="3" eb="6">
      <t>ケイジバン</t>
    </rPh>
    <phoneticPr fontId="5"/>
  </si>
  <si>
    <t>諸室名看板</t>
    <rPh sb="0" eb="1">
      <t>ショ</t>
    </rPh>
    <rPh sb="1" eb="2">
      <t>シツ</t>
    </rPh>
    <rPh sb="2" eb="3">
      <t>メイ</t>
    </rPh>
    <rPh sb="3" eb="5">
      <t>カンバン</t>
    </rPh>
    <phoneticPr fontId="5"/>
  </si>
  <si>
    <t>立て掛け式</t>
    <rPh sb="0" eb="1">
      <t>タ</t>
    </rPh>
    <rPh sb="2" eb="3">
      <t>カ</t>
    </rPh>
    <rPh sb="4" eb="5">
      <t>シキ</t>
    </rPh>
    <phoneticPr fontId="5"/>
  </si>
  <si>
    <t>滋賀県立武道館</t>
    <rPh sb="0" eb="7">
      <t>シガケンリツブドウカン</t>
    </rPh>
    <phoneticPr fontId="5"/>
  </si>
  <si>
    <t>テント（２ｋ×３ｋ）</t>
  </si>
  <si>
    <t>SL公園</t>
    <rPh sb="2" eb="4">
      <t>コウエン</t>
    </rPh>
    <phoneticPr fontId="5"/>
  </si>
  <si>
    <t>〒520-0801</t>
  </si>
  <si>
    <t>大津市におの浜四丁目4-2</t>
    <rPh sb="0" eb="2">
      <t>オオツ</t>
    </rPh>
    <rPh sb="2" eb="3">
      <t>シ</t>
    </rPh>
    <rPh sb="6" eb="7">
      <t>ハマ</t>
    </rPh>
    <rPh sb="7" eb="10">
      <t>ヨンチョウメ</t>
    </rPh>
    <phoneticPr fontId="5"/>
  </si>
  <si>
    <t>テント（３ｋ×５ｋ）</t>
  </si>
  <si>
    <t>ごみかご</t>
  </si>
  <si>
    <t>なぎさ公園</t>
    <rPh sb="3" eb="5">
      <t>コウエン</t>
    </rPh>
    <phoneticPr fontId="5"/>
  </si>
  <si>
    <t>〒520-0801</t>
    <phoneticPr fontId="7"/>
  </si>
  <si>
    <t>大津市におの浜</t>
    <rPh sb="0" eb="2">
      <t>オオツ</t>
    </rPh>
    <rPh sb="2" eb="3">
      <t>シ</t>
    </rPh>
    <rPh sb="6" eb="7">
      <t>ハマ</t>
    </rPh>
    <phoneticPr fontId="5"/>
  </si>
  <si>
    <t>サッカー（皇子山）</t>
  </si>
  <si>
    <t>アングル棚</t>
    <rPh sb="4" eb="5">
      <t>タナ</t>
    </rPh>
    <phoneticPr fontId="26"/>
  </si>
  <si>
    <t>担架</t>
    <rPh sb="0" eb="2">
      <t>タンカ</t>
    </rPh>
    <phoneticPr fontId="26"/>
  </si>
  <si>
    <t>台車</t>
    <rPh sb="0" eb="2">
      <t>ダイシャ</t>
    </rPh>
    <phoneticPr fontId="26"/>
  </si>
  <si>
    <t>卓上プリンター</t>
    <rPh sb="0" eb="2">
      <t>タクジョウ</t>
    </rPh>
    <phoneticPr fontId="26"/>
  </si>
  <si>
    <t>脱衣カゴ</t>
    <rPh sb="0" eb="2">
      <t>ダツイ</t>
    </rPh>
    <phoneticPr fontId="26"/>
  </si>
  <si>
    <t>簡易ベッド</t>
    <rPh sb="0" eb="2">
      <t>カンイ</t>
    </rPh>
    <phoneticPr fontId="26"/>
  </si>
  <si>
    <t>布団セット</t>
    <rPh sb="0" eb="2">
      <t>フトン</t>
    </rPh>
    <phoneticPr fontId="26"/>
  </si>
  <si>
    <t>診察台</t>
    <rPh sb="0" eb="2">
      <t>シンサツ</t>
    </rPh>
    <rPh sb="2" eb="3">
      <t>ダイ</t>
    </rPh>
    <phoneticPr fontId="26"/>
  </si>
  <si>
    <t>三つ折りパーテーション</t>
    <rPh sb="0" eb="1">
      <t>ミ</t>
    </rPh>
    <rPh sb="2" eb="3">
      <t>オ</t>
    </rPh>
    <phoneticPr fontId="26"/>
  </si>
  <si>
    <t>医療用洗面台</t>
    <rPh sb="0" eb="3">
      <t>イリョウヨウ</t>
    </rPh>
    <rPh sb="3" eb="6">
      <t>センメンダイ</t>
    </rPh>
    <phoneticPr fontId="26"/>
  </si>
  <si>
    <t>クーラーボックス（45L）</t>
  </si>
  <si>
    <t>床養生</t>
    <rPh sb="0" eb="1">
      <t>ユカ</t>
    </rPh>
    <rPh sb="1" eb="3">
      <t>ヨウジョウ</t>
    </rPh>
    <phoneticPr fontId="26"/>
  </si>
  <si>
    <t>L字スタンド</t>
    <rPh sb="1" eb="2">
      <t>ジ</t>
    </rPh>
    <phoneticPr fontId="26"/>
  </si>
  <si>
    <t>工場扇</t>
    <rPh sb="0" eb="3">
      <t>コウジョウセン</t>
    </rPh>
    <phoneticPr fontId="26"/>
  </si>
  <si>
    <t>どぶづけ（150L程度）</t>
    <rPh sb="9" eb="11">
      <t>テイド</t>
    </rPh>
    <phoneticPr fontId="5"/>
  </si>
  <si>
    <t>ポリタンク</t>
  </si>
  <si>
    <t>布巾用物干し</t>
    <rPh sb="0" eb="2">
      <t>フキン</t>
    </rPh>
    <rPh sb="2" eb="3">
      <t>ヨウ</t>
    </rPh>
    <rPh sb="3" eb="5">
      <t>モノホ</t>
    </rPh>
    <phoneticPr fontId="26"/>
  </si>
  <si>
    <t>白布</t>
    <rPh sb="0" eb="2">
      <t>シロヌノ</t>
    </rPh>
    <phoneticPr fontId="26"/>
  </si>
  <si>
    <t>表彰盆</t>
    <rPh sb="0" eb="2">
      <t>ヒョウショウ</t>
    </rPh>
    <rPh sb="2" eb="3">
      <t>ボン</t>
    </rPh>
    <phoneticPr fontId="26"/>
  </si>
  <si>
    <t>金属製ごみ箱(70L)</t>
    <rPh sb="0" eb="3">
      <t>キンゾクセイ</t>
    </rPh>
    <rPh sb="5" eb="6">
      <t>バコ</t>
    </rPh>
    <phoneticPr fontId="26"/>
  </si>
  <si>
    <t>ミスト扇風機</t>
    <rPh sb="3" eb="6">
      <t>センプウキ</t>
    </rPh>
    <phoneticPr fontId="26"/>
  </si>
  <si>
    <t>スタンド灰皿</t>
    <rPh sb="4" eb="6">
      <t>ハイザラ</t>
    </rPh>
    <phoneticPr fontId="26"/>
  </si>
  <si>
    <t>吸音パネル</t>
    <rPh sb="0" eb="2">
      <t>キュウオン</t>
    </rPh>
    <phoneticPr fontId="26"/>
  </si>
  <si>
    <t>自転車</t>
    <rPh sb="0" eb="3">
      <t>ジテンシャ</t>
    </rPh>
    <phoneticPr fontId="26"/>
  </si>
  <si>
    <t>パラソルセット</t>
  </si>
  <si>
    <t>カーテン</t>
  </si>
  <si>
    <t>ケーブル接続コネクタ</t>
    <phoneticPr fontId="7"/>
  </si>
  <si>
    <t>ブレーカー</t>
    <phoneticPr fontId="7"/>
  </si>
  <si>
    <t>ケーブル保護材</t>
    <phoneticPr fontId="7"/>
  </si>
  <si>
    <t>燃料費</t>
    <rPh sb="0" eb="3">
      <t>ネンリョウヒ</t>
    </rPh>
    <phoneticPr fontId="26"/>
  </si>
  <si>
    <t>立看板(両面)</t>
    <rPh sb="0" eb="1">
      <t>タテ</t>
    </rPh>
    <rPh sb="1" eb="3">
      <t>カンバン</t>
    </rPh>
    <rPh sb="4" eb="6">
      <t>リョウメン</t>
    </rPh>
    <phoneticPr fontId="26"/>
  </si>
  <si>
    <t>歓迎看板</t>
    <rPh sb="0" eb="4">
      <t>カンゲイカンバン</t>
    </rPh>
    <phoneticPr fontId="26"/>
  </si>
  <si>
    <t>タイトル横断幕</t>
    <rPh sb="4" eb="7">
      <t>オウダンマク</t>
    </rPh>
    <phoneticPr fontId="26"/>
  </si>
  <si>
    <t>会場案内図</t>
    <rPh sb="0" eb="2">
      <t>カイジョウ</t>
    </rPh>
    <rPh sb="2" eb="5">
      <t>アンナイズ</t>
    </rPh>
    <phoneticPr fontId="26"/>
  </si>
  <si>
    <t>トーナメントボード</t>
  </si>
  <si>
    <t>弁当引換所(注意事項含む)</t>
    <rPh sb="0" eb="2">
      <t>ベントウ</t>
    </rPh>
    <rPh sb="2" eb="4">
      <t>ヒキカエ</t>
    </rPh>
    <rPh sb="4" eb="5">
      <t>ジョ</t>
    </rPh>
    <rPh sb="6" eb="8">
      <t>チュウイ</t>
    </rPh>
    <rPh sb="8" eb="10">
      <t>ジコウ</t>
    </rPh>
    <rPh sb="10" eb="11">
      <t>フク</t>
    </rPh>
    <phoneticPr fontId="26"/>
  </si>
  <si>
    <t>注意事項</t>
    <rPh sb="0" eb="4">
      <t>チュウイジコウ</t>
    </rPh>
    <phoneticPr fontId="26"/>
  </si>
  <si>
    <t>掲揚旗</t>
    <rPh sb="0" eb="2">
      <t>ケイヨウ</t>
    </rPh>
    <rPh sb="2" eb="3">
      <t>ハタ</t>
    </rPh>
    <phoneticPr fontId="26"/>
  </si>
  <si>
    <t>旗</t>
    <rPh sb="0" eb="1">
      <t>ハタ</t>
    </rPh>
    <phoneticPr fontId="5"/>
  </si>
  <si>
    <t>AD用看板</t>
    <rPh sb="2" eb="3">
      <t>ヨウ</t>
    </rPh>
    <rPh sb="3" eb="5">
      <t>カンバン</t>
    </rPh>
    <phoneticPr fontId="26"/>
  </si>
  <si>
    <t>駐車場注意事項</t>
    <rPh sb="0" eb="3">
      <t>チュウシャジョウ</t>
    </rPh>
    <rPh sb="3" eb="5">
      <t>チュウイ</t>
    </rPh>
    <rPh sb="5" eb="7">
      <t>ジコウ</t>
    </rPh>
    <phoneticPr fontId="26"/>
  </si>
  <si>
    <t>チェーンパーテーション</t>
  </si>
  <si>
    <t>J-FREE PARK</t>
  </si>
  <si>
    <t>花プランター</t>
    <rPh sb="0" eb="1">
      <t>ハナ</t>
    </rPh>
    <phoneticPr fontId="5"/>
  </si>
  <si>
    <t>大津市役所　北駐車場前</t>
    <rPh sb="0" eb="3">
      <t>オオツシ</t>
    </rPh>
    <rPh sb="3" eb="5">
      <t>ヤクショ</t>
    </rPh>
    <rPh sb="6" eb="7">
      <t>キタ</t>
    </rPh>
    <rPh sb="7" eb="10">
      <t>チュウシャジョウ</t>
    </rPh>
    <rPh sb="10" eb="11">
      <t>マエ</t>
    </rPh>
    <phoneticPr fontId="5"/>
  </si>
  <si>
    <t>〒520-0037</t>
  </si>
  <si>
    <t>大津市御陵町３ー１</t>
  </si>
  <si>
    <t>サッカー（伊香立）</t>
  </si>
  <si>
    <t>伊香立公園内</t>
    <rPh sb="5" eb="6">
      <t>ナイ</t>
    </rPh>
    <phoneticPr fontId="7"/>
  </si>
  <si>
    <t>架台工事</t>
    <rPh sb="0" eb="2">
      <t>カダイ</t>
    </rPh>
    <rPh sb="2" eb="4">
      <t>コウジ</t>
    </rPh>
    <phoneticPr fontId="5"/>
  </si>
  <si>
    <t>伊香立公園内（ＭＣ席）</t>
    <rPh sb="9" eb="10">
      <t>セキ</t>
    </rPh>
    <phoneticPr fontId="5"/>
  </si>
  <si>
    <t>パイプテント（２Ｋ３Ｋ）</t>
  </si>
  <si>
    <t>伊香立公園内（競技役員席）</t>
    <rPh sb="7" eb="9">
      <t>キョウギ</t>
    </rPh>
    <rPh sb="9" eb="11">
      <t>ヤクイン</t>
    </rPh>
    <rPh sb="11" eb="12">
      <t>セキ</t>
    </rPh>
    <phoneticPr fontId="5"/>
  </si>
  <si>
    <t>ＯＡタップ</t>
  </si>
  <si>
    <t>レンタルＷＩＦＩ</t>
  </si>
  <si>
    <t>電波時計</t>
    <rPh sb="0" eb="2">
      <t>デンパ</t>
    </rPh>
    <rPh sb="2" eb="4">
      <t>ドケイ</t>
    </rPh>
    <phoneticPr fontId="5"/>
  </si>
  <si>
    <t>伊香立公園内（記録員席）</t>
    <rPh sb="7" eb="9">
      <t>キロク</t>
    </rPh>
    <rPh sb="9" eb="10">
      <t>イン</t>
    </rPh>
    <rPh sb="10" eb="11">
      <t>セキ</t>
    </rPh>
    <phoneticPr fontId="5"/>
  </si>
  <si>
    <t>パイプテント（1.5ｋ2ｋ）</t>
  </si>
  <si>
    <t>伊香立公園内
（視察員・報道員席）</t>
    <rPh sb="8" eb="11">
      <t>シサツイン</t>
    </rPh>
    <rPh sb="12" eb="14">
      <t>ホウドウ</t>
    </rPh>
    <rPh sb="14" eb="15">
      <t>イン</t>
    </rPh>
    <rPh sb="15" eb="16">
      <t>セキ</t>
    </rPh>
    <phoneticPr fontId="5"/>
  </si>
  <si>
    <t>トラス</t>
  </si>
  <si>
    <t>伊香立公園内
（第４審判席・担架係員席）</t>
    <rPh sb="8" eb="9">
      <t>ダイ</t>
    </rPh>
    <rPh sb="10" eb="12">
      <t>シンパン</t>
    </rPh>
    <rPh sb="12" eb="13">
      <t>セキ</t>
    </rPh>
    <rPh sb="14" eb="16">
      <t>タンカ</t>
    </rPh>
    <rPh sb="16" eb="17">
      <t>カカリ</t>
    </rPh>
    <rPh sb="17" eb="18">
      <t>イン</t>
    </rPh>
    <rPh sb="18" eb="19">
      <t>セキ</t>
    </rPh>
    <phoneticPr fontId="5"/>
  </si>
  <si>
    <t>キャンパス（白）</t>
    <rPh sb="6" eb="7">
      <t>シロ</t>
    </rPh>
    <phoneticPr fontId="5"/>
  </si>
  <si>
    <t>重り60ｋｇ</t>
    <rPh sb="0" eb="1">
      <t>オモ</t>
    </rPh>
    <phoneticPr fontId="5"/>
  </si>
  <si>
    <t>頭上クッション材</t>
    <rPh sb="0" eb="2">
      <t>ズジョウ</t>
    </rPh>
    <rPh sb="7" eb="8">
      <t>ザイ</t>
    </rPh>
    <phoneticPr fontId="5"/>
  </si>
  <si>
    <t>ポータブル電源</t>
    <rPh sb="5" eb="7">
      <t>デンゲン</t>
    </rPh>
    <phoneticPr fontId="5"/>
  </si>
  <si>
    <t>伊香立公園内（得点・計時員席）</t>
    <rPh sb="7" eb="9">
      <t>トクテン</t>
    </rPh>
    <rPh sb="10" eb="12">
      <t>ケイジ</t>
    </rPh>
    <rPh sb="12" eb="13">
      <t>イン</t>
    </rPh>
    <rPh sb="13" eb="14">
      <t>セキ</t>
    </rPh>
    <phoneticPr fontId="5"/>
  </si>
  <si>
    <t>横幕</t>
    <rPh sb="0" eb="2">
      <t>ヨコマク</t>
    </rPh>
    <phoneticPr fontId="5"/>
  </si>
  <si>
    <t>伊香立公園内（ＭＣＭ室・ＭＣ席）</t>
    <rPh sb="10" eb="11">
      <t>シツ</t>
    </rPh>
    <rPh sb="14" eb="15">
      <t>セキ</t>
    </rPh>
    <phoneticPr fontId="5"/>
  </si>
  <si>
    <t>伊香立公園内（チームベンチ）</t>
    <phoneticPr fontId="7"/>
  </si>
  <si>
    <t>伊香立公園内（一般観覧席）</t>
    <rPh sb="7" eb="9">
      <t>イッパン</t>
    </rPh>
    <rPh sb="9" eb="12">
      <t>カンランセキ</t>
    </rPh>
    <phoneticPr fontId="5"/>
  </si>
  <si>
    <t>プラスチックベンチ</t>
  </si>
  <si>
    <t>パイプテント（1.5Ｋ2Ｋ）</t>
  </si>
  <si>
    <t>伊香立公園内（車いす席）</t>
    <rPh sb="7" eb="8">
      <t>クルマ</t>
    </rPh>
    <rPh sb="10" eb="11">
      <t>セキ</t>
    </rPh>
    <phoneticPr fontId="5"/>
  </si>
  <si>
    <t>伊香立公園内（実施本部）</t>
    <rPh sb="7" eb="9">
      <t>ジッシ</t>
    </rPh>
    <rPh sb="9" eb="11">
      <t>ホンブ</t>
    </rPh>
    <phoneticPr fontId="5"/>
  </si>
  <si>
    <t>ステップボード</t>
  </si>
  <si>
    <t>伊香立公園内（審判員控所）</t>
    <rPh sb="7" eb="9">
      <t>シンパン</t>
    </rPh>
    <rPh sb="9" eb="10">
      <t>イン</t>
    </rPh>
    <rPh sb="10" eb="11">
      <t>ヒカ</t>
    </rPh>
    <rPh sb="11" eb="12">
      <t>ショ</t>
    </rPh>
    <phoneticPr fontId="5"/>
  </si>
  <si>
    <t>横幕（２Ｋ）</t>
    <rPh sb="0" eb="2">
      <t>ヨコマク</t>
    </rPh>
    <phoneticPr fontId="5"/>
  </si>
  <si>
    <t>伊香立公園内（救護所）</t>
    <rPh sb="7" eb="10">
      <t>キュウゴショ</t>
    </rPh>
    <phoneticPr fontId="5"/>
  </si>
  <si>
    <t>気化式冷風機</t>
    <rPh sb="0" eb="2">
      <t>キカ</t>
    </rPh>
    <rPh sb="2" eb="3">
      <t>シキ</t>
    </rPh>
    <rPh sb="3" eb="6">
      <t>レイフウキ</t>
    </rPh>
    <phoneticPr fontId="26"/>
  </si>
  <si>
    <t>伊香立公園内（協議役員控所）</t>
    <rPh sb="7" eb="9">
      <t>キョウギ</t>
    </rPh>
    <rPh sb="9" eb="11">
      <t>ヤクイン</t>
    </rPh>
    <rPh sb="11" eb="12">
      <t>ヒカ</t>
    </rPh>
    <rPh sb="12" eb="13">
      <t>ショ</t>
    </rPh>
    <phoneticPr fontId="5"/>
  </si>
  <si>
    <t>伊香立公園内（選手控所）</t>
    <rPh sb="7" eb="9">
      <t>センシュ</t>
    </rPh>
    <rPh sb="9" eb="10">
      <t>ヒカエ</t>
    </rPh>
    <rPh sb="10" eb="11">
      <t>ショ</t>
    </rPh>
    <phoneticPr fontId="5"/>
  </si>
  <si>
    <t>伊香立公園内（アップ場）</t>
    <rPh sb="10" eb="11">
      <t>ジョウ</t>
    </rPh>
    <phoneticPr fontId="5"/>
  </si>
  <si>
    <t>伊香立公園内
（無料ドリンクコーナー）</t>
    <rPh sb="8" eb="10">
      <t>ムリョウ</t>
    </rPh>
    <phoneticPr fontId="5"/>
  </si>
  <si>
    <t>伊香立公園内（弁当引換所）</t>
    <rPh sb="7" eb="9">
      <t>ベントウ</t>
    </rPh>
    <rPh sb="9" eb="11">
      <t>ヒキカエ</t>
    </rPh>
    <rPh sb="11" eb="12">
      <t>ショ</t>
    </rPh>
    <phoneticPr fontId="5"/>
  </si>
  <si>
    <t>伊香立公園内（受付案内所）</t>
    <rPh sb="7" eb="9">
      <t>ウケツケ</t>
    </rPh>
    <rPh sb="9" eb="11">
      <t>アンナイ</t>
    </rPh>
    <rPh sb="11" eb="12">
      <t>ジョ</t>
    </rPh>
    <phoneticPr fontId="5"/>
  </si>
  <si>
    <t>伊香立公園内
（きんまいブース（ＰＲブース））</t>
    <phoneticPr fontId="7"/>
  </si>
  <si>
    <t>伊香立公園内（売店）</t>
    <rPh sb="7" eb="9">
      <t>バイテン</t>
    </rPh>
    <phoneticPr fontId="5"/>
  </si>
  <si>
    <t>伊香立公園内（ふるまいコーナー）</t>
    <phoneticPr fontId="7"/>
  </si>
  <si>
    <t>伊香立公園内（一般休憩所）</t>
    <rPh sb="7" eb="9">
      <t>イッパン</t>
    </rPh>
    <rPh sb="9" eb="11">
      <t>キュウケイ</t>
    </rPh>
    <rPh sb="11" eb="12">
      <t>ショ</t>
    </rPh>
    <phoneticPr fontId="5"/>
  </si>
  <si>
    <t>金属製ごみ箱</t>
    <rPh sb="0" eb="3">
      <t>キンゾクセイ</t>
    </rPh>
    <rPh sb="5" eb="6">
      <t>ハコ</t>
    </rPh>
    <phoneticPr fontId="5"/>
  </si>
  <si>
    <t>伊香立公園内（喫煙所）</t>
    <rPh sb="7" eb="10">
      <t>キツエンジョ</t>
    </rPh>
    <phoneticPr fontId="5"/>
  </si>
  <si>
    <t>消火バケツ</t>
    <rPh sb="0" eb="2">
      <t>ショウカ</t>
    </rPh>
    <phoneticPr fontId="5"/>
  </si>
  <si>
    <t>伊香立公園内（ごみ集積所）</t>
    <rPh sb="9" eb="11">
      <t>シュウセキ</t>
    </rPh>
    <rPh sb="11" eb="12">
      <t>ショ</t>
    </rPh>
    <phoneticPr fontId="5"/>
  </si>
  <si>
    <t>伊香立公園内（駐車場係控所）</t>
    <rPh sb="7" eb="10">
      <t>チュウシャジョウ</t>
    </rPh>
    <rPh sb="10" eb="11">
      <t>カカリ</t>
    </rPh>
    <rPh sb="11" eb="12">
      <t>ヒカエ</t>
    </rPh>
    <rPh sb="12" eb="13">
      <t>ショ</t>
    </rPh>
    <phoneticPr fontId="5"/>
  </si>
  <si>
    <t>誘導棒</t>
    <rPh sb="0" eb="2">
      <t>ユウドウ</t>
    </rPh>
    <rPh sb="2" eb="3">
      <t>ボウ</t>
    </rPh>
    <phoneticPr fontId="26"/>
  </si>
  <si>
    <t>工場扇</t>
    <rPh sb="0" eb="2">
      <t>コウジョウ</t>
    </rPh>
    <phoneticPr fontId="26"/>
  </si>
  <si>
    <t>誘導(矢印)板</t>
    <rPh sb="0" eb="2">
      <t>ユウドウ</t>
    </rPh>
    <rPh sb="3" eb="5">
      <t>ヤジルシ</t>
    </rPh>
    <rPh sb="6" eb="7">
      <t>イタ</t>
    </rPh>
    <phoneticPr fontId="26"/>
  </si>
  <si>
    <t>伊香立公園内（輸送交通本部）</t>
    <rPh sb="7" eb="9">
      <t>ユソウ</t>
    </rPh>
    <rPh sb="9" eb="11">
      <t>コウツウ</t>
    </rPh>
    <rPh sb="11" eb="13">
      <t>ホンブ</t>
    </rPh>
    <phoneticPr fontId="5"/>
  </si>
  <si>
    <t>雨樋</t>
    <rPh sb="0" eb="2">
      <t>アマドイ</t>
    </rPh>
    <phoneticPr fontId="26"/>
  </si>
  <si>
    <t>Ｐロープ</t>
  </si>
  <si>
    <t>伊香立公園内（一般駐車場）</t>
    <rPh sb="7" eb="9">
      <t>イッパン</t>
    </rPh>
    <rPh sb="9" eb="12">
      <t>チュウシャジョウ</t>
    </rPh>
    <phoneticPr fontId="5"/>
  </si>
  <si>
    <t>伊香立公園内
（ドーピングコントロール）</t>
    <phoneticPr fontId="7"/>
  </si>
  <si>
    <t>伊香立公園内
（授乳室・カームダウンスペース）</t>
    <rPh sb="8" eb="10">
      <t>ジュニュウ</t>
    </rPh>
    <rPh sb="10" eb="11">
      <t>シツ</t>
    </rPh>
    <phoneticPr fontId="5"/>
  </si>
  <si>
    <t>伊香立公園内（学校観戦席）</t>
    <rPh sb="7" eb="9">
      <t>ガッコウ</t>
    </rPh>
    <rPh sb="9" eb="11">
      <t>カンセン</t>
    </rPh>
    <rPh sb="11" eb="12">
      <t>セキ</t>
    </rPh>
    <phoneticPr fontId="5"/>
  </si>
  <si>
    <t>男子トイレ</t>
    <rPh sb="0" eb="2">
      <t>ダンシ</t>
    </rPh>
    <phoneticPr fontId="28"/>
  </si>
  <si>
    <t>伊香立公園内（仮設トイレ）</t>
    <rPh sb="7" eb="9">
      <t>カセツ</t>
    </rPh>
    <phoneticPr fontId="5"/>
  </si>
  <si>
    <t>女子トイレ</t>
    <rPh sb="0" eb="2">
      <t>ジョシ</t>
    </rPh>
    <phoneticPr fontId="28"/>
  </si>
  <si>
    <t>手洗い器</t>
    <rPh sb="0" eb="2">
      <t>テアラ</t>
    </rPh>
    <rPh sb="3" eb="4">
      <t>キ</t>
    </rPh>
    <phoneticPr fontId="28"/>
  </si>
  <si>
    <t>目隠しパネル</t>
    <rPh sb="0" eb="2">
      <t>メカク</t>
    </rPh>
    <phoneticPr fontId="26"/>
  </si>
  <si>
    <t>伊香立公園内（優先駐車場）</t>
    <rPh sb="7" eb="9">
      <t>ユウセン</t>
    </rPh>
    <rPh sb="9" eb="12">
      <t>チュウシャジョウ</t>
    </rPh>
    <phoneticPr fontId="5"/>
  </si>
  <si>
    <t>伊香立公園内（電気工事）</t>
    <rPh sb="7" eb="9">
      <t>デンキ</t>
    </rPh>
    <rPh sb="9" eb="11">
      <t>コウジ</t>
    </rPh>
    <phoneticPr fontId="5"/>
  </si>
  <si>
    <t>燃料費</t>
    <rPh sb="0" eb="2">
      <t>ネンリョウ</t>
    </rPh>
    <rPh sb="2" eb="3">
      <t>ヒ</t>
    </rPh>
    <phoneticPr fontId="26"/>
  </si>
  <si>
    <t>トランペットスピーカー</t>
  </si>
  <si>
    <t>伊香立公園内（音響工事）</t>
    <rPh sb="7" eb="9">
      <t>オンキョウ</t>
    </rPh>
    <rPh sb="9" eb="11">
      <t>コウジ</t>
    </rPh>
    <phoneticPr fontId="5"/>
  </si>
  <si>
    <t>ワイヤレスマイク</t>
  </si>
  <si>
    <t>CD/MDデッキ</t>
  </si>
  <si>
    <t>接続線材・養生材</t>
    <rPh sb="0" eb="8">
      <t>セツゾクセンザイテンヨウジョウザイ</t>
    </rPh>
    <phoneticPr fontId="26"/>
  </si>
  <si>
    <t>立看板Ｉ型</t>
    <rPh sb="0" eb="1">
      <t>タ</t>
    </rPh>
    <rPh sb="1" eb="3">
      <t>カンバン</t>
    </rPh>
    <rPh sb="4" eb="5">
      <t>カタ</t>
    </rPh>
    <phoneticPr fontId="5"/>
  </si>
  <si>
    <t>伊香立公園内（看板工事）</t>
    <rPh sb="7" eb="9">
      <t>カンバン</t>
    </rPh>
    <rPh sb="9" eb="11">
      <t>コウジ</t>
    </rPh>
    <phoneticPr fontId="5"/>
  </si>
  <si>
    <t>ターポリン</t>
  </si>
  <si>
    <t>伊香立公園内（その他）</t>
    <rPh sb="9" eb="10">
      <t>タ</t>
    </rPh>
    <phoneticPr fontId="5"/>
  </si>
  <si>
    <t>立看板Ｉ型</t>
  </si>
  <si>
    <t>内</t>
    <rPh sb="0" eb="1">
      <t>ウチ</t>
    </rPh>
    <phoneticPr fontId="5"/>
  </si>
  <si>
    <t>大谷大学湖西キャンパス</t>
    <rPh sb="0" eb="2">
      <t>オオタニ</t>
    </rPh>
    <rPh sb="2" eb="4">
      <t>ダイガク</t>
    </rPh>
    <rPh sb="4" eb="6">
      <t>コセイ</t>
    </rPh>
    <phoneticPr fontId="5"/>
  </si>
  <si>
    <t>〒520-0107</t>
  </si>
  <si>
    <t>大津市雄琴北1丁目25</t>
  </si>
  <si>
    <t>伊香立公園内
（伊香立公園入口付近道路脇）</t>
    <rPh sb="13" eb="15">
      <t>イリグチ</t>
    </rPh>
    <rPh sb="15" eb="17">
      <t>フキン</t>
    </rPh>
    <rPh sb="17" eb="19">
      <t>ドウロ</t>
    </rPh>
    <rPh sb="19" eb="20">
      <t>ワキ</t>
    </rPh>
    <phoneticPr fontId="5"/>
  </si>
  <si>
    <t>〒520-0357</t>
  </si>
  <si>
    <t>大津市山百合の丘4</t>
  </si>
  <si>
    <t>サッカー（甲賀）</t>
  </si>
  <si>
    <t>甲賀市水口スポーツの森陸上競技場内
（第4審判席・担架係員席）</t>
    <rPh sb="16" eb="17">
      <t>ナイ</t>
    </rPh>
    <rPh sb="19" eb="20">
      <t>ダイ</t>
    </rPh>
    <rPh sb="21" eb="23">
      <t>シンパン</t>
    </rPh>
    <rPh sb="23" eb="24">
      <t>セキ</t>
    </rPh>
    <rPh sb="25" eb="27">
      <t>タンカ</t>
    </rPh>
    <rPh sb="27" eb="28">
      <t>ガカリ</t>
    </rPh>
    <rPh sb="28" eb="29">
      <t>イン</t>
    </rPh>
    <rPh sb="29" eb="30">
      <t>セキ</t>
    </rPh>
    <phoneticPr fontId="27"/>
  </si>
  <si>
    <t>甲賀市水口スポーツの森陸上競技場内
（チームベンチ）</t>
    <phoneticPr fontId="7"/>
  </si>
  <si>
    <t>甲賀市水口スポーツの森陸上競技場内
（審判員控所）</t>
    <rPh sb="22" eb="23">
      <t>ヒカエ</t>
    </rPh>
    <rPh sb="23" eb="24">
      <t>ジョ</t>
    </rPh>
    <phoneticPr fontId="27"/>
  </si>
  <si>
    <t>甲賀市水口スポーツの森陸上競技場内
（選手控所）</t>
    <phoneticPr fontId="7"/>
  </si>
  <si>
    <t>甲賀市水口スポーツの森陸上競技場内
（無料ドリンクコーナー）</t>
    <rPh sb="19" eb="21">
      <t>ムリョウ</t>
    </rPh>
    <phoneticPr fontId="27"/>
  </si>
  <si>
    <t>甲賀市水口スポーツの森陸上競技場内
（競技会係員控所）</t>
    <phoneticPr fontId="7"/>
  </si>
  <si>
    <t>甲賀市水口スポーツの森陸上競技場内
（競技補助員控所）</t>
    <phoneticPr fontId="7"/>
  </si>
  <si>
    <t>甲賀市水口スポーツの森陸上競技場内
（弁当引換所）</t>
    <phoneticPr fontId="7"/>
  </si>
  <si>
    <t>甲賀市水口スポーツの森陸上競技場内
（売店）</t>
    <rPh sb="19" eb="21">
      <t>バイテン</t>
    </rPh>
    <phoneticPr fontId="27"/>
  </si>
  <si>
    <t>甲賀市水口スポーツの森陸上競技場内
（ふるまいコーナー）</t>
    <phoneticPr fontId="7"/>
  </si>
  <si>
    <t>甲賀市水口スポーツの森陸上競技場内
（一般休憩所）</t>
    <rPh sb="19" eb="24">
      <t>イッパンキュウケイジョ</t>
    </rPh>
    <phoneticPr fontId="27"/>
  </si>
  <si>
    <t>甲賀市水口スポーツの森陸上競技場内
（環境美化本部）</t>
    <rPh sb="19" eb="25">
      <t>カンキョウビカホンブ</t>
    </rPh>
    <phoneticPr fontId="27"/>
  </si>
  <si>
    <t>甲賀市水口スポーツの森陸上競技場内
（ごみ集積所）</t>
    <rPh sb="21" eb="24">
      <t>シュウセキジョ</t>
    </rPh>
    <phoneticPr fontId="27"/>
  </si>
  <si>
    <t>甲賀市水口スポーツの森陸上競技場内
（駐車場係控所）</t>
    <rPh sb="19" eb="22">
      <t>チュウシャジョウ</t>
    </rPh>
    <rPh sb="22" eb="23">
      <t>ガカリ</t>
    </rPh>
    <rPh sb="23" eb="24">
      <t>ヒカエ</t>
    </rPh>
    <rPh sb="24" eb="25">
      <t>ジョ</t>
    </rPh>
    <phoneticPr fontId="27"/>
  </si>
  <si>
    <t>甲賀市水口スポーツの森陸上競技場内
（ドーピングコントロールルーム）</t>
    <phoneticPr fontId="7"/>
  </si>
  <si>
    <t>甲賀市水口スポーツの森陸上競技場内
（関係者受付）</t>
    <rPh sb="19" eb="22">
      <t>カンケイシャ</t>
    </rPh>
    <rPh sb="22" eb="24">
      <t>ウケツケ</t>
    </rPh>
    <phoneticPr fontId="27"/>
  </si>
  <si>
    <t>甲賀市水口スポーツの森陸上競技場内
（次チーム控所）</t>
    <rPh sb="19" eb="20">
      <t>ジ</t>
    </rPh>
    <rPh sb="23" eb="25">
      <t>ヒカエジョ</t>
    </rPh>
    <phoneticPr fontId="27"/>
  </si>
  <si>
    <t>甲賀市水口スポーツの森陸上競技場内
（記録員席）</t>
    <phoneticPr fontId="7"/>
  </si>
  <si>
    <t>甲賀市水口スポーツの森陸上競技場内
（競技本部）</t>
    <phoneticPr fontId="7"/>
  </si>
  <si>
    <t>甲賀市水口スポーツの森陸上競技場内
（実施本部）</t>
    <phoneticPr fontId="7"/>
  </si>
  <si>
    <t>甲賀市水口スポーツの森陸上競技場内
（救護所）</t>
    <phoneticPr fontId="7"/>
  </si>
  <si>
    <t>甲賀市水口スポーツの森陸上競技場内
（受付案内所）</t>
    <phoneticPr fontId="7"/>
  </si>
  <si>
    <t>甲賀市水口スポーツの森陸上競技場内
（視察員・報道員席）</t>
    <phoneticPr fontId="7"/>
  </si>
  <si>
    <t>電波時計</t>
    <rPh sb="0" eb="2">
      <t>デンパ</t>
    </rPh>
    <rPh sb="2" eb="4">
      <t>ドケイ</t>
    </rPh>
    <phoneticPr fontId="26"/>
  </si>
  <si>
    <t>甲賀市水口スポーツの森陸上競技場内
（MCM室・MC控室）</t>
    <phoneticPr fontId="7"/>
  </si>
  <si>
    <t>人工芝</t>
    <rPh sb="0" eb="3">
      <t>ジンコウシバ</t>
    </rPh>
    <phoneticPr fontId="26"/>
  </si>
  <si>
    <t>甲賀市水口スポーツの森陸上競技場内
（会場内）</t>
    <rPh sb="19" eb="21">
      <t>カイジョウ</t>
    </rPh>
    <rPh sb="21" eb="22">
      <t>ナイ</t>
    </rPh>
    <phoneticPr fontId="5"/>
  </si>
  <si>
    <t>金属製ごみ箱</t>
    <rPh sb="0" eb="3">
      <t>キンゾクセイ</t>
    </rPh>
    <rPh sb="5" eb="6">
      <t>バコ</t>
    </rPh>
    <phoneticPr fontId="26"/>
  </si>
  <si>
    <t>横幕</t>
    <rPh sb="0" eb="1">
      <t>ヨコ</t>
    </rPh>
    <rPh sb="1" eb="2">
      <t>マク</t>
    </rPh>
    <phoneticPr fontId="26"/>
  </si>
  <si>
    <t>甲賀市水口スポーツの森陸上競技場内
（喫煙所）</t>
    <phoneticPr fontId="7"/>
  </si>
  <si>
    <t>入口目隠し</t>
    <rPh sb="0" eb="2">
      <t>イリグチ</t>
    </rPh>
    <rPh sb="2" eb="4">
      <t>メカク</t>
    </rPh>
    <phoneticPr fontId="26"/>
  </si>
  <si>
    <t>甲賀市水口スポーツの森陸上競技場内
（一般駐輪場）</t>
    <rPh sb="19" eb="21">
      <t>イッパン</t>
    </rPh>
    <rPh sb="21" eb="24">
      <t>チュウリンジョウ</t>
    </rPh>
    <phoneticPr fontId="27"/>
  </si>
  <si>
    <t>甲賀市水口スポーツの森陸上競技場内
（その他）</t>
    <rPh sb="21" eb="22">
      <t>タ</t>
    </rPh>
    <phoneticPr fontId="5"/>
  </si>
  <si>
    <t>甲賀市水口スポーツの森陸上競技場内
（全体）</t>
    <rPh sb="19" eb="21">
      <t>ゼンタイ</t>
    </rPh>
    <phoneticPr fontId="5"/>
  </si>
  <si>
    <t>トリプレックス型電力ケーブル</t>
    <phoneticPr fontId="7"/>
  </si>
  <si>
    <t>ケーブル保護材</t>
  </si>
  <si>
    <t>I型</t>
    <rPh sb="1" eb="2">
      <t>カタ</t>
    </rPh>
    <phoneticPr fontId="5"/>
  </si>
  <si>
    <t>駐車場注意喚起看板</t>
    <rPh sb="0" eb="3">
      <t>チュウシャジョウ</t>
    </rPh>
    <rPh sb="3" eb="5">
      <t>チュウイ</t>
    </rPh>
    <rPh sb="5" eb="7">
      <t>カンキ</t>
    </rPh>
    <rPh sb="7" eb="9">
      <t>カンバン</t>
    </rPh>
    <phoneticPr fontId="26"/>
  </si>
  <si>
    <t>ADカード種類看板</t>
    <rPh sb="5" eb="7">
      <t>シュルイ</t>
    </rPh>
    <rPh sb="7" eb="9">
      <t>カンバン</t>
    </rPh>
    <phoneticPr fontId="26"/>
  </si>
  <si>
    <t>事前告知看板</t>
    <rPh sb="0" eb="2">
      <t>ジゼン</t>
    </rPh>
    <rPh sb="2" eb="4">
      <t>コクチ</t>
    </rPh>
    <rPh sb="4" eb="6">
      <t>カンバン</t>
    </rPh>
    <phoneticPr fontId="26"/>
  </si>
  <si>
    <t>甲賀市水口スポーツの森陸上競技場内
（学校観戦席）</t>
    <rPh sb="19" eb="21">
      <t>ガッコウ</t>
    </rPh>
    <rPh sb="21" eb="23">
      <t>カンセン</t>
    </rPh>
    <rPh sb="23" eb="24">
      <t>セキ</t>
    </rPh>
    <phoneticPr fontId="5"/>
  </si>
  <si>
    <t>甲賀市水口スポーツの森陸上競技場内
（ADチェック場所）</t>
    <rPh sb="25" eb="27">
      <t>バショ</t>
    </rPh>
    <phoneticPr fontId="5"/>
  </si>
  <si>
    <t>L型ポップスタンド</t>
    <rPh sb="1" eb="2">
      <t>ガタ</t>
    </rPh>
    <phoneticPr fontId="5"/>
  </si>
  <si>
    <t>L型</t>
    <rPh sb="1" eb="2">
      <t>ガタ</t>
    </rPh>
    <phoneticPr fontId="5"/>
  </si>
  <si>
    <t>レンタルWIFI</t>
  </si>
  <si>
    <t>無線機</t>
    <rPh sb="0" eb="3">
      <t>ムセンキ</t>
    </rPh>
    <phoneticPr fontId="26"/>
  </si>
  <si>
    <t>甲賀市水口スポーツの森陸上競技場内
（選手控室）</t>
    <rPh sb="19" eb="23">
      <t>センシュヒカエシツ</t>
    </rPh>
    <phoneticPr fontId="5"/>
  </si>
  <si>
    <t>TO囲い</t>
  </si>
  <si>
    <t>音響機器</t>
    <rPh sb="0" eb="2">
      <t>オンキョウ</t>
    </rPh>
    <rPh sb="2" eb="4">
      <t>キキ</t>
    </rPh>
    <phoneticPr fontId="5"/>
  </si>
  <si>
    <t>パーテーションドア</t>
  </si>
  <si>
    <t>パイプテント 1.5K2K</t>
  </si>
  <si>
    <t>パイプテント 2K3K</t>
  </si>
  <si>
    <t>パイプテント 1K2K</t>
  </si>
  <si>
    <t>カラーコート</t>
  </si>
  <si>
    <t>立看板  W450×H1500+300</t>
  </si>
  <si>
    <t>立看板</t>
  </si>
  <si>
    <t>旗看板（市旗・国旗・JG旗・県旗）
W1500×H1000</t>
    <phoneticPr fontId="7"/>
  </si>
  <si>
    <t>旗看板</t>
  </si>
  <si>
    <t>スタンド看板（関係者以外立入禁止）
W300×H600+900</t>
    <phoneticPr fontId="7"/>
  </si>
  <si>
    <t>スタンド看板</t>
  </si>
  <si>
    <t>立看板W450×H1800+300</t>
  </si>
  <si>
    <t>立看板W450×H1500+300</t>
  </si>
  <si>
    <t>タイトル横看板W13500×H1200</t>
  </si>
  <si>
    <t>タイトル横看板</t>
  </si>
  <si>
    <t>旗看板W1500×H1000</t>
  </si>
  <si>
    <t>歓迎看板W900×H1800+300</t>
  </si>
  <si>
    <t>歓迎看板</t>
  </si>
  <si>
    <t>組合せ表W3600×H1800+300</t>
  </si>
  <si>
    <t>会場案内図W1800×H1800+300</t>
  </si>
  <si>
    <t>インタビューボードW2700×2100</t>
  </si>
  <si>
    <t>立看板Ｗ450×Ｈ1500+300</t>
  </si>
  <si>
    <t>立看板（弁当引換所）
Ｗ900×Ｈ1500+300</t>
    <phoneticPr fontId="7"/>
  </si>
  <si>
    <t>薄鋼電線管　CP39㎜</t>
  </si>
  <si>
    <t>600Vビニル絶縁電線　IV 5.5sq</t>
  </si>
  <si>
    <t>600Vビニル絶縁ビニルシースケーブル
VVF1.6㎜-3C</t>
    <phoneticPr fontId="7"/>
  </si>
  <si>
    <t>600Vビニル絶縁ビニルシースケーブル
VVF2.0㎜-3C</t>
    <phoneticPr fontId="7"/>
  </si>
  <si>
    <t>トリプレックス型電力ケーブル
CV-T 22sq</t>
    <phoneticPr fontId="7"/>
  </si>
  <si>
    <t>600Vビニル絶縁ビニルキャップタイヤケーブル
VCT  14sq-4C</t>
    <phoneticPr fontId="7"/>
  </si>
  <si>
    <t>分岐盤　LG1</t>
  </si>
  <si>
    <t>電灯分電盤　L1-1</t>
  </si>
  <si>
    <t>電灯分電盤　LG1-1</t>
  </si>
  <si>
    <t>電灯分電盤　LG1-2</t>
  </si>
  <si>
    <t>ブレーカー　MCB3P40A</t>
    <phoneticPr fontId="7"/>
  </si>
  <si>
    <t>発電機　G1 45KVA</t>
  </si>
  <si>
    <t>接地材料　ED</t>
  </si>
  <si>
    <t>コンセント　2P15AEx2</t>
  </si>
  <si>
    <t>工場扇</t>
    <rPh sb="0" eb="2">
      <t>コウジョウ</t>
    </rPh>
    <rPh sb="2" eb="3">
      <t>オウギ</t>
    </rPh>
    <phoneticPr fontId="5"/>
  </si>
  <si>
    <t>大型テント</t>
    <rPh sb="0" eb="2">
      <t>オオガタ</t>
    </rPh>
    <phoneticPr fontId="5"/>
  </si>
  <si>
    <t>杭打及びウエイト（100kg）</t>
    <rPh sb="0" eb="2">
      <t>クイウ</t>
    </rPh>
    <rPh sb="2" eb="3">
      <t>オヨ</t>
    </rPh>
    <phoneticPr fontId="5"/>
  </si>
  <si>
    <t>横幕（1.5間）</t>
    <rPh sb="0" eb="2">
      <t>ヨコマク</t>
    </rPh>
    <rPh sb="6" eb="7">
      <t>マ</t>
    </rPh>
    <phoneticPr fontId="5"/>
  </si>
  <si>
    <t>横幕（2間）</t>
    <rPh sb="0" eb="2">
      <t>ヨコマク</t>
    </rPh>
    <rPh sb="4" eb="5">
      <t>マ</t>
    </rPh>
    <phoneticPr fontId="5"/>
  </si>
  <si>
    <t>横幕（3間）</t>
    <rPh sb="0" eb="2">
      <t>ヨコマク</t>
    </rPh>
    <rPh sb="4" eb="5">
      <t>マ</t>
    </rPh>
    <phoneticPr fontId="5"/>
  </si>
  <si>
    <t>ウエイト（20kg以上）</t>
    <rPh sb="9" eb="11">
      <t>イジョウ</t>
    </rPh>
    <phoneticPr fontId="5"/>
  </si>
  <si>
    <t>ユニットハウス（階段）</t>
    <rPh sb="8" eb="10">
      <t>カイダン</t>
    </rPh>
    <phoneticPr fontId="5"/>
  </si>
  <si>
    <t>スチール棚</t>
    <rPh sb="4" eb="5">
      <t>タナ</t>
    </rPh>
    <phoneticPr fontId="5"/>
  </si>
  <si>
    <t>交通誘導棒</t>
    <rPh sb="0" eb="2">
      <t>コウツウ</t>
    </rPh>
    <rPh sb="2" eb="4">
      <t>ユウドウ</t>
    </rPh>
    <rPh sb="4" eb="5">
      <t>ボウ</t>
    </rPh>
    <phoneticPr fontId="5"/>
  </si>
  <si>
    <t>ドラムコード30m漏電遮断器付き</t>
    <rPh sb="9" eb="14">
      <t>ロウデンシャダンキ</t>
    </rPh>
    <rPh sb="14" eb="15">
      <t>ツ</t>
    </rPh>
    <phoneticPr fontId="5"/>
  </si>
  <si>
    <t>大時計</t>
    <rPh sb="0" eb="3">
      <t>オオドケイ</t>
    </rPh>
    <phoneticPr fontId="5"/>
  </si>
  <si>
    <t>クーラーボックス（64L）</t>
  </si>
  <si>
    <t>パレット</t>
  </si>
  <si>
    <t>クッション材</t>
    <rPh sb="5" eb="6">
      <t>ザイ</t>
    </rPh>
    <phoneticPr fontId="5"/>
  </si>
  <si>
    <t>ごみ箱（90L）</t>
    <rPh sb="2" eb="3">
      <t>ハコ</t>
    </rPh>
    <phoneticPr fontId="5"/>
  </si>
  <si>
    <t>複合機カラーコピーA3対応</t>
  </si>
  <si>
    <t>簡易ベット</t>
  </si>
  <si>
    <t>消毒用洗面器</t>
  </si>
  <si>
    <t>担架（2つ折り）</t>
  </si>
  <si>
    <t>布スクリーン</t>
  </si>
  <si>
    <t>土台単管組・床板張</t>
    <rPh sb="0" eb="2">
      <t>ドダイ</t>
    </rPh>
    <rPh sb="2" eb="4">
      <t>タンカン</t>
    </rPh>
    <rPh sb="4" eb="5">
      <t>グミ</t>
    </rPh>
    <rPh sb="6" eb="7">
      <t>ユカ</t>
    </rPh>
    <rPh sb="7" eb="8">
      <t>イタ</t>
    </rPh>
    <rPh sb="8" eb="9">
      <t>ハ</t>
    </rPh>
    <phoneticPr fontId="5"/>
  </si>
  <si>
    <t>仮囲いフェンス（カラーコーン）</t>
    <rPh sb="0" eb="1">
      <t>カリ</t>
    </rPh>
    <rPh sb="1" eb="2">
      <t>カコ</t>
    </rPh>
    <phoneticPr fontId="5"/>
  </si>
  <si>
    <t>仮囲いフェンス（コーンバー）</t>
    <rPh sb="0" eb="1">
      <t>カリ</t>
    </rPh>
    <rPh sb="1" eb="2">
      <t>カコ</t>
    </rPh>
    <phoneticPr fontId="5"/>
  </si>
  <si>
    <t>記録掲示板</t>
    <rPh sb="0" eb="2">
      <t>キロク</t>
    </rPh>
    <rPh sb="2" eb="5">
      <t>ケイジバン</t>
    </rPh>
    <phoneticPr fontId="5"/>
  </si>
  <si>
    <t>式典放送機器</t>
    <rPh sb="0" eb="2">
      <t>シキテン</t>
    </rPh>
    <rPh sb="2" eb="4">
      <t>ホウソウ</t>
    </rPh>
    <rPh sb="4" eb="6">
      <t>キキ</t>
    </rPh>
    <phoneticPr fontId="5"/>
  </si>
  <si>
    <t>表彰台（1～8位）</t>
    <rPh sb="0" eb="2">
      <t>ヒョウショウ</t>
    </rPh>
    <rPh sb="2" eb="3">
      <t>ダイ</t>
    </rPh>
    <rPh sb="7" eb="8">
      <t>イ</t>
    </rPh>
    <phoneticPr fontId="5"/>
  </si>
  <si>
    <t>延長コード3個口/5ｍ以上</t>
    <rPh sb="0" eb="2">
      <t>エンチョウ</t>
    </rPh>
    <rPh sb="6" eb="7">
      <t>コ</t>
    </rPh>
    <rPh sb="7" eb="8">
      <t>クチ</t>
    </rPh>
    <rPh sb="11" eb="13">
      <t>イジョウ</t>
    </rPh>
    <phoneticPr fontId="5"/>
  </si>
  <si>
    <t>放送機器</t>
    <rPh sb="0" eb="2">
      <t>ホウソウ</t>
    </rPh>
    <rPh sb="2" eb="4">
      <t>キキ</t>
    </rPh>
    <phoneticPr fontId="5"/>
  </si>
  <si>
    <t>放送機器　発電機3KVA</t>
    <rPh sb="0" eb="2">
      <t>ホウソウ</t>
    </rPh>
    <rPh sb="2" eb="4">
      <t>キキ</t>
    </rPh>
    <rPh sb="5" eb="8">
      <t>ハツデンキ</t>
    </rPh>
    <phoneticPr fontId="5"/>
  </si>
  <si>
    <t>女子用トイレ</t>
    <rPh sb="0" eb="3">
      <t>ジョシヨウ</t>
    </rPh>
    <phoneticPr fontId="5"/>
  </si>
  <si>
    <t>男子用トイレ</t>
    <rPh sb="0" eb="3">
      <t>ダンシヨウ</t>
    </rPh>
    <phoneticPr fontId="5"/>
  </si>
  <si>
    <t>多機能トイレ</t>
    <rPh sb="0" eb="3">
      <t>タキノウ</t>
    </rPh>
    <phoneticPr fontId="5"/>
  </si>
  <si>
    <t>手洗器（タンク式）</t>
    <rPh sb="0" eb="3">
      <t>テアライキ</t>
    </rPh>
    <rPh sb="7" eb="8">
      <t>シキ</t>
    </rPh>
    <phoneticPr fontId="5"/>
  </si>
  <si>
    <t>発電機（燃料共）3KVA</t>
    <rPh sb="0" eb="3">
      <t>ハツデンキ</t>
    </rPh>
    <rPh sb="4" eb="6">
      <t>ネンリョウ</t>
    </rPh>
    <rPh sb="6" eb="7">
      <t>トモ</t>
    </rPh>
    <phoneticPr fontId="5"/>
  </si>
  <si>
    <t>発電機（燃料共）100KVA</t>
    <rPh sb="0" eb="3">
      <t>ハツデンキ</t>
    </rPh>
    <rPh sb="4" eb="6">
      <t>ネンリョウ</t>
    </rPh>
    <rPh sb="6" eb="7">
      <t>トモ</t>
    </rPh>
    <phoneticPr fontId="5"/>
  </si>
  <si>
    <t>会場案内看板</t>
    <rPh sb="0" eb="2">
      <t>カイジョウ</t>
    </rPh>
    <rPh sb="2" eb="4">
      <t>アンナイ</t>
    </rPh>
    <rPh sb="4" eb="6">
      <t>カンバン</t>
    </rPh>
    <phoneticPr fontId="5"/>
  </si>
  <si>
    <t>施設看板</t>
    <rPh sb="0" eb="2">
      <t>シセツ</t>
    </rPh>
    <rPh sb="2" eb="4">
      <t>カンバン</t>
    </rPh>
    <phoneticPr fontId="5"/>
  </si>
  <si>
    <t>大会告知看板</t>
    <rPh sb="0" eb="2">
      <t>タイカイ</t>
    </rPh>
    <rPh sb="2" eb="4">
      <t>コクチ</t>
    </rPh>
    <rPh sb="4" eb="6">
      <t>カンバン</t>
    </rPh>
    <phoneticPr fontId="5"/>
  </si>
  <si>
    <t>大会名看板（式典用）</t>
    <rPh sb="0" eb="2">
      <t>タイカイ</t>
    </rPh>
    <rPh sb="2" eb="3">
      <t>メイ</t>
    </rPh>
    <rPh sb="3" eb="5">
      <t>カンバン</t>
    </rPh>
    <rPh sb="6" eb="9">
      <t>シキテンヨウ</t>
    </rPh>
    <phoneticPr fontId="5"/>
  </si>
  <si>
    <t>弁当引換所用看板</t>
    <rPh sb="0" eb="2">
      <t>ベントウ</t>
    </rPh>
    <rPh sb="2" eb="4">
      <t>ヒキカエ</t>
    </rPh>
    <rPh sb="4" eb="5">
      <t>ショ</t>
    </rPh>
    <rPh sb="5" eb="6">
      <t>ヨウ</t>
    </rPh>
    <rPh sb="6" eb="8">
      <t>カンバン</t>
    </rPh>
    <phoneticPr fontId="5"/>
  </si>
  <si>
    <t>喫煙所用看板</t>
    <rPh sb="0" eb="3">
      <t>キツエンジョ</t>
    </rPh>
    <rPh sb="3" eb="4">
      <t>ヨウ</t>
    </rPh>
    <rPh sb="4" eb="6">
      <t>カンバン</t>
    </rPh>
    <phoneticPr fontId="5"/>
  </si>
  <si>
    <t>ポール（塩ビ製）　</t>
    <rPh sb="4" eb="5">
      <t>エン</t>
    </rPh>
    <rPh sb="6" eb="7">
      <t>セイ</t>
    </rPh>
    <phoneticPr fontId="5"/>
  </si>
  <si>
    <t>ゲート番号表示板</t>
    <rPh sb="3" eb="5">
      <t>バンゴウ</t>
    </rPh>
    <rPh sb="5" eb="7">
      <t>ヒョウジ</t>
    </rPh>
    <rPh sb="7" eb="8">
      <t>イタ</t>
    </rPh>
    <phoneticPr fontId="5"/>
  </si>
  <si>
    <t>ゲート用横板（アルミ製）</t>
    <rPh sb="3" eb="4">
      <t>ヨウ</t>
    </rPh>
    <rPh sb="4" eb="5">
      <t>ヨコ</t>
    </rPh>
    <rPh sb="5" eb="6">
      <t>イタ</t>
    </rPh>
    <rPh sb="10" eb="11">
      <t>セイ</t>
    </rPh>
    <phoneticPr fontId="5"/>
  </si>
  <si>
    <t>メインワイヤー　4mm</t>
  </si>
  <si>
    <t>単管三又パイプ　ℓ＝4.0M</t>
  </si>
  <si>
    <t>空リール(ワイヤー巻取り用)</t>
  </si>
  <si>
    <t>空リール（ロープ巻取り用）ポール用</t>
    <rPh sb="16" eb="17">
      <t>ヨウ</t>
    </rPh>
    <phoneticPr fontId="5"/>
  </si>
  <si>
    <t>空リール（ロープ巻取り用）ゲート用</t>
    <rPh sb="16" eb="17">
      <t>ヨウ</t>
    </rPh>
    <phoneticPr fontId="5"/>
  </si>
  <si>
    <t>ロープ(白)20ｍ(クレモナロープ6mm)</t>
  </si>
  <si>
    <t>ロープ(赤)20ｍ(クレモナロープ4mm)</t>
    <rPh sb="4" eb="5">
      <t>アカ</t>
    </rPh>
    <phoneticPr fontId="5"/>
  </si>
  <si>
    <t>ロープ(黄)20ｍ(クレモナロープ4mm)</t>
    <rPh sb="4" eb="5">
      <t>キ</t>
    </rPh>
    <phoneticPr fontId="5"/>
  </si>
  <si>
    <t>スリット板(合板)　1800×900×12</t>
  </si>
  <si>
    <t>メインワイヤー緊張金具</t>
  </si>
  <si>
    <t>メインワイヤー単管加工金具</t>
  </si>
  <si>
    <t>表示板用カラビナ（sus10kg)</t>
  </si>
  <si>
    <t>カラビナ(ステンレス30ｋｇ用)</t>
  </si>
  <si>
    <t>カラビナ(ステンレス120ｋｇ用)</t>
  </si>
  <si>
    <t>メインワイヤー止金具</t>
  </si>
  <si>
    <t>メインワイヤー用横引き単管</t>
    <rPh sb="7" eb="8">
      <t>ヨウ</t>
    </rPh>
    <phoneticPr fontId="5"/>
  </si>
  <si>
    <t>ゲート用主柱</t>
    <rPh sb="3" eb="4">
      <t>ヨウ</t>
    </rPh>
    <rPh sb="4" eb="5">
      <t>シュ</t>
    </rPh>
    <rPh sb="5" eb="6">
      <t>チュウ</t>
    </rPh>
    <phoneticPr fontId="5"/>
  </si>
  <si>
    <t>ゲート用柱鋼管</t>
    <rPh sb="3" eb="4">
      <t>ヨウ</t>
    </rPh>
    <rPh sb="4" eb="5">
      <t>ハシラ</t>
    </rPh>
    <rPh sb="5" eb="7">
      <t>コウカン</t>
    </rPh>
    <phoneticPr fontId="5"/>
  </si>
  <si>
    <t>ゲート用単管杭</t>
    <rPh sb="3" eb="4">
      <t>ヨウ</t>
    </rPh>
    <rPh sb="4" eb="6">
      <t>タンカン</t>
    </rPh>
    <rPh sb="6" eb="7">
      <t>クイ</t>
    </rPh>
    <phoneticPr fontId="5"/>
  </si>
  <si>
    <t>加工棟柱付</t>
  </si>
  <si>
    <t>待機支持パイプ・水位目盛</t>
    <rPh sb="0" eb="2">
      <t>タイキ</t>
    </rPh>
    <rPh sb="2" eb="4">
      <t>シジ</t>
    </rPh>
    <rPh sb="8" eb="10">
      <t>スイイ</t>
    </rPh>
    <rPh sb="10" eb="12">
      <t>メモ</t>
    </rPh>
    <phoneticPr fontId="5"/>
  </si>
  <si>
    <t>乗降艇浮桟橋</t>
    <rPh sb="0" eb="2">
      <t>ジョウコウ</t>
    </rPh>
    <rPh sb="1" eb="2">
      <t>オ</t>
    </rPh>
    <rPh sb="2" eb="3">
      <t>テイ</t>
    </rPh>
    <rPh sb="3" eb="6">
      <t>ウキサンバシ</t>
    </rPh>
    <rPh sb="4" eb="6">
      <t>サンバシ</t>
    </rPh>
    <phoneticPr fontId="5"/>
  </si>
  <si>
    <t>スタート・ゴール看板</t>
    <rPh sb="8" eb="10">
      <t>カンバン</t>
    </rPh>
    <phoneticPr fontId="5"/>
  </si>
  <si>
    <t>艇ラック（ＷＷ）</t>
    <rPh sb="0" eb="1">
      <t>テイ</t>
    </rPh>
    <phoneticPr fontId="5"/>
  </si>
  <si>
    <t>艇ラック（競技会場）</t>
    <rPh sb="0" eb="1">
      <t>テイ</t>
    </rPh>
    <rPh sb="5" eb="7">
      <t>キョウギ</t>
    </rPh>
    <rPh sb="7" eb="9">
      <t>カイジョウ</t>
    </rPh>
    <phoneticPr fontId="5"/>
  </si>
  <si>
    <t>ゴムマット敷</t>
    <rPh sb="5" eb="6">
      <t>シ</t>
    </rPh>
    <phoneticPr fontId="5"/>
  </si>
  <si>
    <t>左岸仮設通路（単管軸組）</t>
    <rPh sb="0" eb="2">
      <t>サガン</t>
    </rPh>
    <rPh sb="2" eb="4">
      <t>カセツ</t>
    </rPh>
    <rPh sb="4" eb="6">
      <t>ツウロ</t>
    </rPh>
    <rPh sb="7" eb="9">
      <t>タンカン</t>
    </rPh>
    <rPh sb="9" eb="11">
      <t>ジクグミ</t>
    </rPh>
    <phoneticPr fontId="5"/>
  </si>
  <si>
    <t>左岸仮設通路連絡階段</t>
    <rPh sb="0" eb="2">
      <t>サガン</t>
    </rPh>
    <rPh sb="2" eb="4">
      <t>カセツ</t>
    </rPh>
    <rPh sb="4" eb="6">
      <t>ツウロ</t>
    </rPh>
    <rPh sb="6" eb="8">
      <t>レンラク</t>
    </rPh>
    <rPh sb="8" eb="10">
      <t>カイダン</t>
    </rPh>
    <phoneticPr fontId="5"/>
  </si>
  <si>
    <t>右岸仮設通路（単管軸組）</t>
    <rPh sb="0" eb="2">
      <t>ウガン</t>
    </rPh>
    <rPh sb="2" eb="4">
      <t>カセツ</t>
    </rPh>
    <rPh sb="4" eb="6">
      <t>ツウロ</t>
    </rPh>
    <rPh sb="7" eb="9">
      <t>タンカン</t>
    </rPh>
    <rPh sb="9" eb="11">
      <t>ジクグミ</t>
    </rPh>
    <phoneticPr fontId="5"/>
  </si>
  <si>
    <t>右岸仮設通路（観覧スペース）</t>
    <rPh sb="7" eb="9">
      <t>カンラン</t>
    </rPh>
    <phoneticPr fontId="5"/>
  </si>
  <si>
    <t>右岸仮設通路連絡階段</t>
    <rPh sb="0" eb="2">
      <t>ウガン</t>
    </rPh>
    <rPh sb="2" eb="4">
      <t>カセツ</t>
    </rPh>
    <rPh sb="4" eb="6">
      <t>ツウロ</t>
    </rPh>
    <rPh sb="6" eb="8">
      <t>レンラク</t>
    </rPh>
    <rPh sb="8" eb="10">
      <t>カイダン</t>
    </rPh>
    <phoneticPr fontId="5"/>
  </si>
  <si>
    <t>右岸仮設張出通路</t>
    <rPh sb="0" eb="2">
      <t>ウガン</t>
    </rPh>
    <rPh sb="2" eb="4">
      <t>カセツ</t>
    </rPh>
    <rPh sb="4" eb="6">
      <t>ハリダシ</t>
    </rPh>
    <rPh sb="6" eb="8">
      <t>ツウロ</t>
    </rPh>
    <phoneticPr fontId="5"/>
  </si>
  <si>
    <t>右岸仮設張出通路連絡階段</t>
    <rPh sb="0" eb="2">
      <t>ウガン</t>
    </rPh>
    <rPh sb="2" eb="4">
      <t>カセツ</t>
    </rPh>
    <rPh sb="4" eb="6">
      <t>ハリダシ</t>
    </rPh>
    <rPh sb="6" eb="8">
      <t>ツウロ</t>
    </rPh>
    <rPh sb="8" eb="10">
      <t>レンラク</t>
    </rPh>
    <rPh sb="10" eb="12">
      <t>カイダン</t>
    </rPh>
    <phoneticPr fontId="5"/>
  </si>
  <si>
    <t>仮設用構造鋼材</t>
  </si>
  <si>
    <t>上下ブレス鋼材</t>
  </si>
  <si>
    <t>上下振れ止め鋼材</t>
  </si>
  <si>
    <t>歩廊床骨組材</t>
  </si>
  <si>
    <t>歩廊圧材</t>
  </si>
  <si>
    <t>手摺柱単管材</t>
  </si>
  <si>
    <t>手摺横引管材</t>
  </si>
  <si>
    <t>基礎敷鉄</t>
  </si>
  <si>
    <t>カウンタウエイト運搬共</t>
  </si>
  <si>
    <t>仮設橋両側本体取付歩廊</t>
  </si>
  <si>
    <t>歩廊揺れ止め</t>
  </si>
  <si>
    <t>両手摺間隔プラフェンス</t>
  </si>
  <si>
    <t>歩廊床アルミ足場板巾木</t>
  </si>
  <si>
    <t>艇置場用ブルーシート</t>
    <rPh sb="0" eb="1">
      <t>テイ</t>
    </rPh>
    <rPh sb="1" eb="3">
      <t>オキバ</t>
    </rPh>
    <rPh sb="3" eb="4">
      <t>ヨウ</t>
    </rPh>
    <phoneticPr fontId="5"/>
  </si>
  <si>
    <t>２段席仮設スタンド骨組</t>
    <rPh sb="1" eb="2">
      <t>ダン</t>
    </rPh>
    <rPh sb="2" eb="3">
      <t>セキ</t>
    </rPh>
    <rPh sb="3" eb="5">
      <t>カセツ</t>
    </rPh>
    <rPh sb="9" eb="11">
      <t>ホネグ</t>
    </rPh>
    <phoneticPr fontId="5"/>
  </si>
  <si>
    <t>仮設スタンド階段</t>
    <rPh sb="0" eb="2">
      <t>カセツ</t>
    </rPh>
    <rPh sb="6" eb="8">
      <t>カイダン</t>
    </rPh>
    <phoneticPr fontId="5"/>
  </si>
  <si>
    <t>長いすベンチ</t>
    <rPh sb="0" eb="1">
      <t>ナガ</t>
    </rPh>
    <phoneticPr fontId="5"/>
  </si>
  <si>
    <t>思いやり席スタンド骨組</t>
    <rPh sb="0" eb="1">
      <t>オモ</t>
    </rPh>
    <rPh sb="4" eb="5">
      <t>セキ</t>
    </rPh>
    <rPh sb="9" eb="11">
      <t>ホネグ</t>
    </rPh>
    <phoneticPr fontId="5"/>
  </si>
  <si>
    <t>カヌースタンド</t>
  </si>
  <si>
    <t>車いす</t>
    <rPh sb="0" eb="1">
      <t>クルマ</t>
    </rPh>
    <phoneticPr fontId="5"/>
  </si>
  <si>
    <t>検定器具　重り</t>
    <rPh sb="0" eb="2">
      <t>ケンテイ</t>
    </rPh>
    <rPh sb="2" eb="4">
      <t>キグ</t>
    </rPh>
    <rPh sb="5" eb="6">
      <t>オモ</t>
    </rPh>
    <phoneticPr fontId="5"/>
  </si>
  <si>
    <t>検定器具　重量計</t>
    <rPh sb="0" eb="2">
      <t>ケンテイ</t>
    </rPh>
    <rPh sb="2" eb="4">
      <t>キグ</t>
    </rPh>
    <rPh sb="5" eb="7">
      <t>ジュウリョウ</t>
    </rPh>
    <rPh sb="7" eb="8">
      <t>ケイ</t>
    </rPh>
    <phoneticPr fontId="5"/>
  </si>
  <si>
    <t>検定器具　ライフジャケット用容器</t>
    <rPh sb="0" eb="2">
      <t>ケンテイ</t>
    </rPh>
    <rPh sb="2" eb="4">
      <t>キグ</t>
    </rPh>
    <rPh sb="13" eb="14">
      <t>ヨウ</t>
    </rPh>
    <rPh sb="14" eb="16">
      <t>ヨウキ</t>
    </rPh>
    <phoneticPr fontId="5"/>
  </si>
  <si>
    <t>診察用丸椅子</t>
    <rPh sb="0" eb="2">
      <t>シンサツ</t>
    </rPh>
    <rPh sb="2" eb="3">
      <t>ヨウ</t>
    </rPh>
    <rPh sb="3" eb="4">
      <t>マル</t>
    </rPh>
    <rPh sb="4" eb="6">
      <t>イス</t>
    </rPh>
    <phoneticPr fontId="5"/>
  </si>
  <si>
    <t>スタンド丸椅子</t>
    <rPh sb="4" eb="5">
      <t>マル</t>
    </rPh>
    <rPh sb="5" eb="7">
      <t>イス</t>
    </rPh>
    <phoneticPr fontId="5"/>
  </si>
  <si>
    <t>救護所　スロープ</t>
    <rPh sb="0" eb="3">
      <t>キュウゴショ</t>
    </rPh>
    <phoneticPr fontId="5"/>
  </si>
  <si>
    <t>パラソル</t>
  </si>
  <si>
    <t>ハンドマイク</t>
  </si>
  <si>
    <t>踏み台</t>
    <rPh sb="0" eb="1">
      <t>フ</t>
    </rPh>
    <rPh sb="2" eb="3">
      <t>ダイ</t>
    </rPh>
    <phoneticPr fontId="5"/>
  </si>
  <si>
    <t>プラカード　衝立</t>
    <rPh sb="6" eb="8">
      <t>ツイタテ</t>
    </rPh>
    <phoneticPr fontId="5"/>
  </si>
  <si>
    <t>ポール（アルミ製）</t>
    <rPh sb="7" eb="8">
      <t>セイ</t>
    </rPh>
    <phoneticPr fontId="5"/>
  </si>
  <si>
    <t>ライフジャケット</t>
  </si>
  <si>
    <t>立て看板</t>
    <rPh sb="0" eb="1">
      <t>タ</t>
    </rPh>
    <rPh sb="2" eb="4">
      <t>カンバン</t>
    </rPh>
    <phoneticPr fontId="5"/>
  </si>
  <si>
    <t>立て看板</t>
    <rPh sb="0" eb="1">
      <t>タ</t>
    </rPh>
    <rPh sb="2" eb="4">
      <t>カンバン</t>
    </rPh>
    <phoneticPr fontId="7"/>
  </si>
  <si>
    <t>瀬田川特設カヌー競技場周辺</t>
    <rPh sb="11" eb="13">
      <t>シュウヘン</t>
    </rPh>
    <phoneticPr fontId="5"/>
  </si>
  <si>
    <t>〒520-2264</t>
  </si>
  <si>
    <t>大津市大石東六丁目地先</t>
    <rPh sb="9" eb="11">
      <t>チサキ</t>
    </rPh>
    <phoneticPr fontId="5"/>
  </si>
  <si>
    <t>瀬田川特設カヌー競技場付近歩道脇</t>
    <rPh sb="11" eb="13">
      <t>フキン</t>
    </rPh>
    <rPh sb="13" eb="15">
      <t>ホドウ</t>
    </rPh>
    <rPh sb="15" eb="16">
      <t>ワキ</t>
    </rPh>
    <phoneticPr fontId="5"/>
  </si>
  <si>
    <t>大津市大石東六丁目1番</t>
  </si>
  <si>
    <t>検査室用パーテーション</t>
    <rPh sb="0" eb="3">
      <t>ケンサシツ</t>
    </rPh>
    <rPh sb="3" eb="4">
      <t>ヨウ</t>
    </rPh>
    <phoneticPr fontId="5"/>
  </si>
  <si>
    <t>瀬田川特設カヌー競技場（大石支所）</t>
    <rPh sb="12" eb="14">
      <t>オオイシ</t>
    </rPh>
    <rPh sb="14" eb="16">
      <t>シショ</t>
    </rPh>
    <phoneticPr fontId="7"/>
  </si>
  <si>
    <t>大石中一丁目1番</t>
  </si>
  <si>
    <t>救護所用パーテーション</t>
    <rPh sb="0" eb="3">
      <t>キュウゴショ</t>
    </rPh>
    <rPh sb="3" eb="4">
      <t>ヨウ</t>
    </rPh>
    <phoneticPr fontId="5"/>
  </si>
  <si>
    <t>瀬田川特設カヌー競技場（大石支所）</t>
    <phoneticPr fontId="7"/>
  </si>
  <si>
    <t>ライフル射撃（25m）</t>
  </si>
  <si>
    <t>滋賀県警察学校</t>
  </si>
  <si>
    <t>立看板（自立式）</t>
    <rPh sb="0" eb="1">
      <t>タ</t>
    </rPh>
    <rPh sb="1" eb="3">
      <t>カンバン</t>
    </rPh>
    <rPh sb="4" eb="6">
      <t>ジリツ</t>
    </rPh>
    <rPh sb="6" eb="7">
      <t>シキ</t>
    </rPh>
    <phoneticPr fontId="5"/>
  </si>
  <si>
    <t>会場案内図</t>
  </si>
  <si>
    <t>大会名横看板</t>
  </si>
  <si>
    <t>代表者・監督会議看板</t>
    <rPh sb="0" eb="3">
      <t>ダイヒョウシャ</t>
    </rPh>
    <rPh sb="4" eb="6">
      <t>カントク</t>
    </rPh>
    <rPh sb="6" eb="8">
      <t>カイギ</t>
    </rPh>
    <rPh sb="8" eb="10">
      <t>カンバン</t>
    </rPh>
    <phoneticPr fontId="5"/>
  </si>
  <si>
    <t>成績掲示板</t>
    <rPh sb="0" eb="2">
      <t>セイセキ</t>
    </rPh>
    <rPh sb="2" eb="5">
      <t>ケイジバン</t>
    </rPh>
    <phoneticPr fontId="5"/>
  </si>
  <si>
    <t>表彰式横看板</t>
    <rPh sb="0" eb="3">
      <t>ヒョウショウシキ</t>
    </rPh>
    <rPh sb="3" eb="4">
      <t>ヨコ</t>
    </rPh>
    <rPh sb="4" eb="6">
      <t>カンバン</t>
    </rPh>
    <phoneticPr fontId="5"/>
  </si>
  <si>
    <t>得点版</t>
    <rPh sb="0" eb="2">
      <t>トクテン</t>
    </rPh>
    <rPh sb="2" eb="3">
      <t>バン</t>
    </rPh>
    <phoneticPr fontId="5"/>
  </si>
  <si>
    <t>Ｌ型ポップスタンド</t>
    <rPh sb="1" eb="2">
      <t>ガタ</t>
    </rPh>
    <phoneticPr fontId="5"/>
  </si>
  <si>
    <t>仮設スロープ</t>
    <rPh sb="0" eb="2">
      <t>カセツ</t>
    </rPh>
    <phoneticPr fontId="5"/>
  </si>
  <si>
    <t>仮設スロープ（手摺付き）</t>
    <rPh sb="0" eb="2">
      <t>カセツ</t>
    </rPh>
    <rPh sb="7" eb="9">
      <t>テスリ</t>
    </rPh>
    <rPh sb="9" eb="10">
      <t>ツ</t>
    </rPh>
    <phoneticPr fontId="5"/>
  </si>
  <si>
    <t>外通路手摺</t>
    <rPh sb="0" eb="1">
      <t>ソト</t>
    </rPh>
    <rPh sb="1" eb="3">
      <t>ツウロ</t>
    </rPh>
    <rPh sb="3" eb="5">
      <t>テスリ</t>
    </rPh>
    <phoneticPr fontId="5"/>
  </si>
  <si>
    <t>外階段（手摺付）</t>
    <rPh sb="0" eb="1">
      <t>ソト</t>
    </rPh>
    <rPh sb="1" eb="3">
      <t>カイダン</t>
    </rPh>
    <rPh sb="4" eb="6">
      <t>テスリ</t>
    </rPh>
    <rPh sb="6" eb="7">
      <t>ツ</t>
    </rPh>
    <phoneticPr fontId="5"/>
  </si>
  <si>
    <t>床上げ（標的足元）</t>
    <rPh sb="0" eb="1">
      <t>ユカ</t>
    </rPh>
    <rPh sb="1" eb="2">
      <t>ア</t>
    </rPh>
    <rPh sb="4" eb="6">
      <t>ヒョウテキ</t>
    </rPh>
    <rPh sb="6" eb="7">
      <t>アシ</t>
    </rPh>
    <rPh sb="7" eb="8">
      <t>モト</t>
    </rPh>
    <phoneticPr fontId="5"/>
  </si>
  <si>
    <t>副的交換用ステップ</t>
    <rPh sb="0" eb="1">
      <t>フク</t>
    </rPh>
    <rPh sb="1" eb="2">
      <t>テキ</t>
    </rPh>
    <rPh sb="2" eb="4">
      <t>コウカン</t>
    </rPh>
    <rPh sb="4" eb="5">
      <t>ヨウ</t>
    </rPh>
    <phoneticPr fontId="5"/>
  </si>
  <si>
    <t>遮蔽版</t>
    <rPh sb="0" eb="2">
      <t>シャヘイ</t>
    </rPh>
    <rPh sb="2" eb="3">
      <t>バン</t>
    </rPh>
    <phoneticPr fontId="5"/>
  </si>
  <si>
    <t>唐橋公園</t>
  </si>
  <si>
    <t>ロイヤルオーク跡地駐車場</t>
    <rPh sb="7" eb="9">
      <t>アトチ</t>
    </rPh>
    <rPh sb="9" eb="12">
      <t>チュウシャジョウ</t>
    </rPh>
    <phoneticPr fontId="5"/>
  </si>
  <si>
    <t>コーナン駐車場フェンス</t>
    <rPh sb="4" eb="7">
      <t>チュウシャジョウ</t>
    </rPh>
    <phoneticPr fontId="5"/>
  </si>
  <si>
    <t>新浜ヤード</t>
  </si>
  <si>
    <t>関西みらいローイングセンター</t>
    <rPh sb="0" eb="2">
      <t>カンサイ</t>
    </rPh>
    <phoneticPr fontId="5"/>
  </si>
  <si>
    <t>ウエイト</t>
  </si>
  <si>
    <t>・関西みらいローイングセンター
・唐橋公園・瀬田湖岸緑地</t>
    <rPh sb="1" eb="3">
      <t>カンサイ</t>
    </rPh>
    <rPh sb="17" eb="19">
      <t>カラハシ</t>
    </rPh>
    <rPh sb="19" eb="21">
      <t>コウエン</t>
    </rPh>
    <rPh sb="22" eb="24">
      <t>セタ</t>
    </rPh>
    <rPh sb="24" eb="26">
      <t>コガン</t>
    </rPh>
    <rPh sb="26" eb="28">
      <t>リョクチ</t>
    </rPh>
    <phoneticPr fontId="5"/>
  </si>
  <si>
    <t>エルゴメーター</t>
  </si>
  <si>
    <t>システムテント</t>
  </si>
  <si>
    <t>プラスチックフェンス</t>
  </si>
  <si>
    <t>ホッケーフェンス</t>
  </si>
  <si>
    <t>会場案内板</t>
  </si>
  <si>
    <t>軽水洗トイレ</t>
  </si>
  <si>
    <t>手洗い器</t>
  </si>
  <si>
    <t>修理用桟橋</t>
  </si>
  <si>
    <t>瀬田湖岸緑地</t>
    <rPh sb="0" eb="2">
      <t>セタ</t>
    </rPh>
    <rPh sb="2" eb="4">
      <t>コガン</t>
    </rPh>
    <rPh sb="4" eb="6">
      <t>リョクチ</t>
    </rPh>
    <phoneticPr fontId="5"/>
  </si>
  <si>
    <t>出艇桟橋</t>
  </si>
  <si>
    <t>帰艇桟橋</t>
    <rPh sb="0" eb="1">
      <t>キ</t>
    </rPh>
    <rPh sb="1" eb="2">
      <t>テイ</t>
    </rPh>
    <rPh sb="2" eb="4">
      <t>サンバシ</t>
    </rPh>
    <phoneticPr fontId="5"/>
  </si>
  <si>
    <t>昇降用階段</t>
  </si>
  <si>
    <t>審判塔目隠し横幕</t>
  </si>
  <si>
    <t>成績掲示板</t>
  </si>
  <si>
    <t>大型テント</t>
  </si>
  <si>
    <t>・関西みらいローイングセンター
・唐橋公園
・瀬田湖岸緑地</t>
    <rPh sb="1" eb="3">
      <t>カンサイ</t>
    </rPh>
    <rPh sb="17" eb="19">
      <t>カラハシ</t>
    </rPh>
    <rPh sb="19" eb="21">
      <t>コウエン</t>
    </rPh>
    <rPh sb="23" eb="25">
      <t>セタ</t>
    </rPh>
    <rPh sb="25" eb="27">
      <t>コガン</t>
    </rPh>
    <rPh sb="27" eb="29">
      <t>リョクチ</t>
    </rPh>
    <phoneticPr fontId="5"/>
  </si>
  <si>
    <t>浮桟橋</t>
  </si>
  <si>
    <t>立看板（弁当引換所）</t>
  </si>
  <si>
    <t>・関西みらいローイングセンター
・唐橋公園</t>
    <rPh sb="1" eb="3">
      <t>カンサイ</t>
    </rPh>
    <rPh sb="17" eb="19">
      <t>カラハシ</t>
    </rPh>
    <rPh sb="19" eb="21">
      <t>コウエン</t>
    </rPh>
    <phoneticPr fontId="5"/>
  </si>
  <si>
    <t>立看板（歓迎看板）</t>
  </si>
  <si>
    <t>オール置台（桟橋付近）</t>
  </si>
  <si>
    <t>オール置台（大）</t>
  </si>
  <si>
    <t>出艇・帰艇用足場（スロープ）</t>
  </si>
  <si>
    <t>発艇員席</t>
  </si>
  <si>
    <t>東老人福祉センター</t>
    <rPh sb="0" eb="1">
      <t>ヒガシ</t>
    </rPh>
    <rPh sb="1" eb="3">
      <t>ロウジン</t>
    </rPh>
    <rPh sb="3" eb="5">
      <t>フクシ</t>
    </rPh>
    <phoneticPr fontId="5"/>
  </si>
  <si>
    <t>〒520-2142</t>
  </si>
  <si>
    <t>大津市玉野浦6番33号</t>
    <rPh sb="0" eb="3">
      <t>オオツシ</t>
    </rPh>
    <rPh sb="3" eb="6">
      <t>タマノウラ</t>
    </rPh>
    <rPh sb="7" eb="8">
      <t>バン</t>
    </rPh>
    <rPh sb="10" eb="11">
      <t>ゴウ</t>
    </rPh>
    <phoneticPr fontId="5"/>
  </si>
  <si>
    <t>新浜ヤード（駐車場）</t>
    <rPh sb="0" eb="1">
      <t>シン</t>
    </rPh>
    <rPh sb="1" eb="2">
      <t>ハマ</t>
    </rPh>
    <rPh sb="6" eb="9">
      <t>チュウシャジョウ</t>
    </rPh>
    <phoneticPr fontId="5"/>
  </si>
  <si>
    <t>救護所入口用スロープ</t>
  </si>
  <si>
    <t>見通し板</t>
  </si>
  <si>
    <t>審判塔対岸</t>
    <rPh sb="0" eb="2">
      <t>シンパン</t>
    </rPh>
    <rPh sb="2" eb="3">
      <t>トウ</t>
    </rPh>
    <rPh sb="3" eb="5">
      <t>タイガン</t>
    </rPh>
    <phoneticPr fontId="5"/>
  </si>
  <si>
    <t>〒520-0833</t>
  </si>
  <si>
    <t>大津市晴嵐一丁目</t>
    <rPh sb="0" eb="3">
      <t>オオツシ</t>
    </rPh>
    <rPh sb="3" eb="5">
      <t>セイラン</t>
    </rPh>
    <rPh sb="5" eb="8">
      <t>イッチョウメ</t>
    </rPh>
    <phoneticPr fontId="5"/>
  </si>
  <si>
    <t>立看板（臨時駐車場）</t>
    <rPh sb="4" eb="6">
      <t>リンジ</t>
    </rPh>
    <rPh sb="6" eb="8">
      <t>チュウシャ</t>
    </rPh>
    <rPh sb="8" eb="9">
      <t>ジョウ</t>
    </rPh>
    <phoneticPr fontId="5"/>
  </si>
  <si>
    <t>立看板（国民スポーツ大会関係者駐車場）</t>
    <rPh sb="4" eb="6">
      <t>コクミン</t>
    </rPh>
    <rPh sb="10" eb="12">
      <t>タイカイ</t>
    </rPh>
    <rPh sb="12" eb="15">
      <t>カンケイシャ</t>
    </rPh>
    <rPh sb="15" eb="17">
      <t>チュウシャ</t>
    </rPh>
    <rPh sb="17" eb="18">
      <t>ジョウ</t>
    </rPh>
    <phoneticPr fontId="5"/>
  </si>
  <si>
    <t>立看板（関係者駐車場）</t>
    <rPh sb="4" eb="6">
      <t>カンケイ</t>
    </rPh>
    <rPh sb="6" eb="7">
      <t>シャ</t>
    </rPh>
    <rPh sb="7" eb="9">
      <t>チュウシャ</t>
    </rPh>
    <rPh sb="9" eb="10">
      <t>ジョウ</t>
    </rPh>
    <phoneticPr fontId="5"/>
  </si>
  <si>
    <t>立看板（一般駐来場者車場）</t>
    <rPh sb="4" eb="6">
      <t>イッパン</t>
    </rPh>
    <rPh sb="6" eb="7">
      <t>チュウ</t>
    </rPh>
    <rPh sb="7" eb="10">
      <t>ライジョウシャ</t>
    </rPh>
    <rPh sb="10" eb="11">
      <t>シャ</t>
    </rPh>
    <rPh sb="11" eb="12">
      <t>ジョウ</t>
    </rPh>
    <phoneticPr fontId="5"/>
  </si>
  <si>
    <t>ステイクボート</t>
  </si>
  <si>
    <t>エルゴメーター（県借用）</t>
    <rPh sb="8" eb="9">
      <t>ケン</t>
    </rPh>
    <rPh sb="9" eb="11">
      <t>シャクヨウ</t>
    </rPh>
    <phoneticPr fontId="5"/>
  </si>
  <si>
    <t>シングルスカル+オール（展示用）</t>
    <rPh sb="12" eb="15">
      <t>テンジヨウ</t>
    </rPh>
    <phoneticPr fontId="5"/>
  </si>
  <si>
    <t>ロッカー</t>
  </si>
  <si>
    <t>下駄箱</t>
    <rPh sb="0" eb="3">
      <t>ゲタバコ</t>
    </rPh>
    <phoneticPr fontId="5"/>
  </si>
  <si>
    <t>時計</t>
    <rPh sb="0" eb="2">
      <t>トケイ</t>
    </rPh>
    <phoneticPr fontId="5"/>
  </si>
  <si>
    <t>ステージ用階段</t>
    <rPh sb="4" eb="5">
      <t>ヨウ</t>
    </rPh>
    <rPh sb="5" eb="7">
      <t>カイダン</t>
    </rPh>
    <phoneticPr fontId="5"/>
  </si>
  <si>
    <t>吊り看板</t>
    <rPh sb="0" eb="1">
      <t>ツ</t>
    </rPh>
    <rPh sb="2" eb="4">
      <t>カンバン</t>
    </rPh>
    <phoneticPr fontId="5"/>
  </si>
  <si>
    <t>スタンド式</t>
    <rPh sb="4" eb="5">
      <t>シキ</t>
    </rPh>
    <phoneticPr fontId="5"/>
  </si>
  <si>
    <t>ウカルちゃんアリーナ別館</t>
    <rPh sb="10" eb="12">
      <t>ベッカン</t>
    </rPh>
    <phoneticPr fontId="5"/>
  </si>
  <si>
    <t>ウカルちゃんアリーナ外</t>
    <rPh sb="10" eb="11">
      <t>ソト</t>
    </rPh>
    <phoneticPr fontId="5"/>
  </si>
  <si>
    <t>横幕（１ｋ）</t>
    <rPh sb="0" eb="2">
      <t>ヨコマク</t>
    </rPh>
    <phoneticPr fontId="5"/>
  </si>
  <si>
    <t>テントウェイト</t>
  </si>
  <si>
    <t>仮設床</t>
    <rPh sb="0" eb="2">
      <t>カセツ</t>
    </rPh>
    <rPh sb="2" eb="3">
      <t>ユカ</t>
    </rPh>
    <phoneticPr fontId="5"/>
  </si>
  <si>
    <t>発電機（100kva）</t>
    <rPh sb="0" eb="3">
      <t>ハツデンキ</t>
    </rPh>
    <phoneticPr fontId="5"/>
  </si>
  <si>
    <t>大津市遊びの森ＳＬ公園</t>
    <phoneticPr fontId="7"/>
  </si>
  <si>
    <t>滋賀県立武道館</t>
    <rPh sb="0" eb="3">
      <t>シガケン</t>
    </rPh>
    <rPh sb="3" eb="4">
      <t>リツ</t>
    </rPh>
    <rPh sb="4" eb="7">
      <t>ブドウカン</t>
    </rPh>
    <phoneticPr fontId="5"/>
  </si>
  <si>
    <t>姿見鏡</t>
    <rPh sb="0" eb="3">
      <t>スガタミカガミ</t>
    </rPh>
    <phoneticPr fontId="5"/>
  </si>
  <si>
    <t>タイムズにおの浜駐車場</t>
    <rPh sb="7" eb="11">
      <t>ハマチュウシャジョウ</t>
    </rPh>
    <phoneticPr fontId="5"/>
  </si>
  <si>
    <t>テント（2ｋ×3k）</t>
  </si>
  <si>
    <t>ウカルちゃんアリーナ前道路</t>
    <rPh sb="10" eb="11">
      <t>マエ</t>
    </rPh>
    <rPh sb="11" eb="13">
      <t>ドウロ</t>
    </rPh>
    <phoneticPr fontId="5"/>
  </si>
  <si>
    <t>滋賀県大津市におの浜４－２－12前道路</t>
    <rPh sb="0" eb="3">
      <t>シガケン</t>
    </rPh>
    <rPh sb="3" eb="6">
      <t>オオツシ</t>
    </rPh>
    <rPh sb="9" eb="10">
      <t>ハマ</t>
    </rPh>
    <rPh sb="16" eb="17">
      <t>マエ</t>
    </rPh>
    <rPh sb="17" eb="19">
      <t>ドウロ</t>
    </rPh>
    <phoneticPr fontId="5"/>
  </si>
  <si>
    <t>滋賀県大津市におの浜４－２－12前道路</t>
    <rPh sb="16" eb="17">
      <t>マエ</t>
    </rPh>
    <rPh sb="17" eb="19">
      <t>ドウロ</t>
    </rPh>
    <phoneticPr fontId="5"/>
  </si>
  <si>
    <t>横幕（３ｋ）</t>
    <rPh sb="0" eb="2">
      <t>ヨコマク</t>
    </rPh>
    <phoneticPr fontId="5"/>
  </si>
  <si>
    <t>横幕（２ｋ）</t>
    <rPh sb="0" eb="2">
      <t>ヨコマク</t>
    </rPh>
    <phoneticPr fontId="5"/>
  </si>
  <si>
    <t>〒520-0801　</t>
  </si>
  <si>
    <t>滋賀県大津市におの浜三丁目２</t>
  </si>
  <si>
    <t>マイネットスタジアム皇子山内
（実施本部）</t>
    <rPh sb="13" eb="14">
      <t>ナイ</t>
    </rPh>
    <rPh sb="16" eb="18">
      <t>ジッシ</t>
    </rPh>
    <rPh sb="18" eb="20">
      <t>ホンブ</t>
    </rPh>
    <phoneticPr fontId="5"/>
  </si>
  <si>
    <t>マイネットスタジアム皇子山内
（競技役員控室）</t>
    <rPh sb="13" eb="14">
      <t>ナイ</t>
    </rPh>
    <rPh sb="16" eb="18">
      <t>キョウギ</t>
    </rPh>
    <rPh sb="18" eb="20">
      <t>ヤクイン</t>
    </rPh>
    <rPh sb="20" eb="22">
      <t>ヒカエシツ</t>
    </rPh>
    <phoneticPr fontId="5"/>
  </si>
  <si>
    <t>マイネットスタジアム皇子山内
（インタビューコーナー）</t>
    <rPh sb="13" eb="14">
      <t>ナイ</t>
    </rPh>
    <phoneticPr fontId="7"/>
  </si>
  <si>
    <t>マイネットスタジアム皇子山内
（記録速報所）</t>
    <rPh sb="13" eb="14">
      <t>ナイ</t>
    </rPh>
    <rPh sb="16" eb="18">
      <t>キロク</t>
    </rPh>
    <rPh sb="18" eb="20">
      <t>ソクホウ</t>
    </rPh>
    <rPh sb="20" eb="21">
      <t>ジョ</t>
    </rPh>
    <phoneticPr fontId="5"/>
  </si>
  <si>
    <t>マイネットスタジアム皇子山内
（受付（高野連））</t>
    <rPh sb="16" eb="18">
      <t>ウケツケ</t>
    </rPh>
    <rPh sb="19" eb="22">
      <t>コウヤレン</t>
    </rPh>
    <phoneticPr fontId="5"/>
  </si>
  <si>
    <t>パイプテント　2K×3K</t>
  </si>
  <si>
    <t>マイネットスタジアム皇子山内
（受付（行政））</t>
    <rPh sb="16" eb="18">
      <t>ウケツケ</t>
    </rPh>
    <rPh sb="19" eb="21">
      <t>ギョウセイ</t>
    </rPh>
    <phoneticPr fontId="5"/>
  </si>
  <si>
    <t>マイネットスタジアム皇子山内
（弁当引換所）</t>
    <rPh sb="16" eb="18">
      <t>ベントウ</t>
    </rPh>
    <rPh sb="18" eb="20">
      <t>ヒキカエ</t>
    </rPh>
    <rPh sb="20" eb="21">
      <t>ジョ</t>
    </rPh>
    <phoneticPr fontId="5"/>
  </si>
  <si>
    <t>マイネットスタジアム皇子山内
（競技会係員・競技会補助員控所）</t>
    <rPh sb="16" eb="18">
      <t>キョウギ</t>
    </rPh>
    <rPh sb="18" eb="19">
      <t>カイ</t>
    </rPh>
    <rPh sb="19" eb="21">
      <t>カカリイン</t>
    </rPh>
    <rPh sb="22" eb="24">
      <t>キョウギ</t>
    </rPh>
    <rPh sb="24" eb="25">
      <t>カイ</t>
    </rPh>
    <rPh sb="25" eb="28">
      <t>ホジョイン</t>
    </rPh>
    <rPh sb="28" eb="29">
      <t>ヒカエ</t>
    </rPh>
    <rPh sb="29" eb="30">
      <t>ジョ</t>
    </rPh>
    <phoneticPr fontId="5"/>
  </si>
  <si>
    <t>マイネットスタジアム皇子山内
（競技補助員控室）</t>
    <rPh sb="16" eb="18">
      <t>キョウギ</t>
    </rPh>
    <rPh sb="18" eb="21">
      <t>ホジョイン</t>
    </rPh>
    <rPh sb="21" eb="23">
      <t>ヒカエシツ</t>
    </rPh>
    <phoneticPr fontId="5"/>
  </si>
  <si>
    <t>マイネットスタジアム皇子山内
（輸送業者控所）</t>
    <rPh sb="16" eb="18">
      <t>ユソウ</t>
    </rPh>
    <rPh sb="18" eb="20">
      <t>ギョウシャ</t>
    </rPh>
    <rPh sb="20" eb="21">
      <t>ヒカエ</t>
    </rPh>
    <rPh sb="21" eb="22">
      <t>ジョ</t>
    </rPh>
    <phoneticPr fontId="5"/>
  </si>
  <si>
    <t>マイネットスタジアム皇子山内
（きんまいブース（ＰＲブース））</t>
    <phoneticPr fontId="7"/>
  </si>
  <si>
    <t>モナコテント</t>
  </si>
  <si>
    <t>マイネットスタジアム皇子山内
（休憩所）</t>
    <rPh sb="16" eb="18">
      <t>キュウケイ</t>
    </rPh>
    <rPh sb="18" eb="19">
      <t>ジョ</t>
    </rPh>
    <phoneticPr fontId="5"/>
  </si>
  <si>
    <t>マイネットスタジアム皇子山内
（売店）</t>
    <rPh sb="16" eb="18">
      <t>バイテン</t>
    </rPh>
    <phoneticPr fontId="5"/>
  </si>
  <si>
    <t>マイネットスタジアム皇子山内
（入場・再入場口）</t>
    <rPh sb="16" eb="18">
      <t>ニュウジョウ</t>
    </rPh>
    <rPh sb="19" eb="22">
      <t>サイニュウジョウ</t>
    </rPh>
    <rPh sb="22" eb="23">
      <t>グチ</t>
    </rPh>
    <phoneticPr fontId="5"/>
  </si>
  <si>
    <t>パイプテント　1.5K×2K</t>
  </si>
  <si>
    <t>マイネットスタジアム皇子山内
（退場口）</t>
    <rPh sb="16" eb="18">
      <t>タイジョウ</t>
    </rPh>
    <rPh sb="18" eb="19">
      <t>グチ</t>
    </rPh>
    <phoneticPr fontId="5"/>
  </si>
  <si>
    <t>マイネットスタジアム皇子山内
（選手入場口）</t>
    <rPh sb="16" eb="18">
      <t>センシュ</t>
    </rPh>
    <rPh sb="18" eb="20">
      <t>ニュウジョウ</t>
    </rPh>
    <rPh sb="20" eb="21">
      <t>グチ</t>
    </rPh>
    <phoneticPr fontId="5"/>
  </si>
  <si>
    <t>立看板（入場口）</t>
    <rPh sb="0" eb="1">
      <t>タ</t>
    </rPh>
    <rPh sb="1" eb="3">
      <t>カンバン</t>
    </rPh>
    <rPh sb="4" eb="6">
      <t>ニュウジョウ</t>
    </rPh>
    <rPh sb="6" eb="7">
      <t>グチ</t>
    </rPh>
    <phoneticPr fontId="5"/>
  </si>
  <si>
    <t>立看板（退場口）</t>
    <rPh sb="0" eb="1">
      <t>タ</t>
    </rPh>
    <rPh sb="1" eb="3">
      <t>カンバン</t>
    </rPh>
    <rPh sb="4" eb="6">
      <t>タイジョウ</t>
    </rPh>
    <rPh sb="6" eb="7">
      <t>グチ</t>
    </rPh>
    <phoneticPr fontId="5"/>
  </si>
  <si>
    <t>立看板（再入場口）</t>
    <rPh sb="0" eb="1">
      <t>タ</t>
    </rPh>
    <rPh sb="1" eb="3">
      <t>カンバン</t>
    </rPh>
    <rPh sb="4" eb="7">
      <t>サイニュウジョウ</t>
    </rPh>
    <rPh sb="7" eb="8">
      <t>グチ</t>
    </rPh>
    <phoneticPr fontId="5"/>
  </si>
  <si>
    <t>立看板（再入場注意事項）</t>
    <rPh sb="0" eb="1">
      <t>タ</t>
    </rPh>
    <rPh sb="1" eb="3">
      <t>カンバン</t>
    </rPh>
    <rPh sb="4" eb="7">
      <t>サイニュウジョウ</t>
    </rPh>
    <rPh sb="7" eb="9">
      <t>チュウイ</t>
    </rPh>
    <rPh sb="9" eb="11">
      <t>ジコウ</t>
    </rPh>
    <phoneticPr fontId="5"/>
  </si>
  <si>
    <t>立看板（こちらからは入場できません）</t>
    <rPh sb="0" eb="1">
      <t>タ</t>
    </rPh>
    <rPh sb="1" eb="3">
      <t>カンバン</t>
    </rPh>
    <rPh sb="10" eb="12">
      <t>ニュウジョウ</t>
    </rPh>
    <phoneticPr fontId="5"/>
  </si>
  <si>
    <t>立看板（払い戻し）</t>
    <rPh sb="4" eb="5">
      <t>ハラ</t>
    </rPh>
    <rPh sb="6" eb="7">
      <t>モド</t>
    </rPh>
    <phoneticPr fontId="5"/>
  </si>
  <si>
    <t>立看板（払い戻し）</t>
    <rPh sb="4" eb="5">
      <t>ハラ</t>
    </rPh>
    <rPh sb="6" eb="7">
      <t/>
    </rPh>
    <phoneticPr fontId="5"/>
  </si>
  <si>
    <t>マイネットスタジアム皇子山内
（２階コンコース前広場）</t>
    <rPh sb="17" eb="18">
      <t>カイ</t>
    </rPh>
    <rPh sb="23" eb="24">
      <t>マエ</t>
    </rPh>
    <rPh sb="24" eb="26">
      <t>ヒロバ</t>
    </rPh>
    <phoneticPr fontId="5"/>
  </si>
  <si>
    <t>立看板（開場時間）</t>
    <rPh sb="0" eb="1">
      <t>タ</t>
    </rPh>
    <rPh sb="1" eb="3">
      <t>カンバン</t>
    </rPh>
    <rPh sb="4" eb="6">
      <t>カイジョウ</t>
    </rPh>
    <rPh sb="6" eb="8">
      <t>ジカン</t>
    </rPh>
    <phoneticPr fontId="5"/>
  </si>
  <si>
    <t>立看板（喫煙所）</t>
    <rPh sb="0" eb="1">
      <t>タ</t>
    </rPh>
    <rPh sb="1" eb="3">
      <t>カンバン</t>
    </rPh>
    <rPh sb="4" eb="7">
      <t>キツエンジョ</t>
    </rPh>
    <phoneticPr fontId="5"/>
  </si>
  <si>
    <t>マイネットスタジアム皇子山内
（喫煙所（一塁側、三塁側））</t>
    <rPh sb="16" eb="19">
      <t>キツエンジョ</t>
    </rPh>
    <rPh sb="20" eb="22">
      <t>イチルイ</t>
    </rPh>
    <rPh sb="22" eb="23">
      <t>ガワ</t>
    </rPh>
    <rPh sb="24" eb="26">
      <t>サンルイ</t>
    </rPh>
    <rPh sb="26" eb="27">
      <t>ガワ</t>
    </rPh>
    <phoneticPr fontId="5"/>
  </si>
  <si>
    <t>立看板（休憩所）</t>
    <rPh sb="0" eb="1">
      <t>タ</t>
    </rPh>
    <rPh sb="1" eb="3">
      <t>カンバン</t>
    </rPh>
    <rPh sb="4" eb="6">
      <t>キュウケイ</t>
    </rPh>
    <rPh sb="6" eb="7">
      <t>ジョ</t>
    </rPh>
    <phoneticPr fontId="5"/>
  </si>
  <si>
    <t>立看板（きんまいブース（ＰＲブース））</t>
    <rPh sb="0" eb="1">
      <t>タ</t>
    </rPh>
    <rPh sb="1" eb="3">
      <t>カンバン</t>
    </rPh>
    <phoneticPr fontId="5"/>
  </si>
  <si>
    <t>立看板（弁当引換所）</t>
    <rPh sb="0" eb="1">
      <t>タ</t>
    </rPh>
    <rPh sb="1" eb="3">
      <t>カンバン</t>
    </rPh>
    <rPh sb="4" eb="6">
      <t>ベントウ</t>
    </rPh>
    <rPh sb="6" eb="8">
      <t>ヒキカエ</t>
    </rPh>
    <rPh sb="8" eb="9">
      <t>ジョ</t>
    </rPh>
    <phoneticPr fontId="5"/>
  </si>
  <si>
    <t>試合案内看板</t>
    <rPh sb="0" eb="2">
      <t>シアイ</t>
    </rPh>
    <rPh sb="2" eb="4">
      <t>アンナイ</t>
    </rPh>
    <rPh sb="4" eb="6">
      <t>カンバン</t>
    </rPh>
    <phoneticPr fontId="5"/>
  </si>
  <si>
    <t>マイネットスタジアム皇子山内
（中央円形広場）</t>
    <rPh sb="16" eb="18">
      <t>チュウオウ</t>
    </rPh>
    <rPh sb="18" eb="20">
      <t>エンケイ</t>
    </rPh>
    <rPh sb="20" eb="22">
      <t>ヒロバ</t>
    </rPh>
    <phoneticPr fontId="5"/>
  </si>
  <si>
    <t>マイネットスタジアム皇子山内
（入場待機列最後尾近辺）</t>
    <rPh sb="16" eb="18">
      <t>ニュウジョウ</t>
    </rPh>
    <rPh sb="18" eb="20">
      <t>タイキ</t>
    </rPh>
    <rPh sb="20" eb="21">
      <t>レツ</t>
    </rPh>
    <rPh sb="21" eb="24">
      <t>サイコウビ</t>
    </rPh>
    <rPh sb="24" eb="26">
      <t>キンペン</t>
    </rPh>
    <phoneticPr fontId="5"/>
  </si>
  <si>
    <t>会場座席案内看板</t>
    <rPh sb="0" eb="2">
      <t>カイジョウ</t>
    </rPh>
    <rPh sb="2" eb="4">
      <t>ザセキ</t>
    </rPh>
    <rPh sb="4" eb="6">
      <t>アンナイ</t>
    </rPh>
    <rPh sb="6" eb="8">
      <t>カンバン</t>
    </rPh>
    <phoneticPr fontId="5"/>
  </si>
  <si>
    <t>マイネットスタジアム皇子山内
（球場正面入口）</t>
    <rPh sb="16" eb="18">
      <t>キュウジョウ</t>
    </rPh>
    <rPh sb="18" eb="20">
      <t>ショウメン</t>
    </rPh>
    <rPh sb="20" eb="22">
      <t>イリグチ</t>
    </rPh>
    <phoneticPr fontId="5"/>
  </si>
  <si>
    <t>大会名横断幕</t>
    <rPh sb="0" eb="2">
      <t>タイカイ</t>
    </rPh>
    <rPh sb="2" eb="3">
      <t>メイ</t>
    </rPh>
    <rPh sb="3" eb="6">
      <t>オウダンマク</t>
    </rPh>
    <phoneticPr fontId="5"/>
  </si>
  <si>
    <t>マイネットスタジアム皇子山内
（球場正面入口付近（※））
※現在横断幕設置している箇所</t>
    <rPh sb="16" eb="18">
      <t>キュウジョウ</t>
    </rPh>
    <rPh sb="18" eb="20">
      <t>ショウメン</t>
    </rPh>
    <rPh sb="20" eb="22">
      <t>イリグチ</t>
    </rPh>
    <rPh sb="22" eb="24">
      <t>フキン</t>
    </rPh>
    <phoneticPr fontId="5"/>
  </si>
  <si>
    <t>ランニングスコア</t>
  </si>
  <si>
    <t>マイネットスタジアム皇子山
（皇子山総合運動公園野球場）</t>
    <phoneticPr fontId="7"/>
  </si>
  <si>
    <t>練習会場受付</t>
    <rPh sb="0" eb="2">
      <t>レンシュウ</t>
    </rPh>
    <rPh sb="2" eb="4">
      <t>カイジョウ</t>
    </rPh>
    <rPh sb="4" eb="6">
      <t>ウケツケ</t>
    </rPh>
    <phoneticPr fontId="5"/>
  </si>
  <si>
    <t>〒520-0242</t>
  </si>
  <si>
    <t>大津市本堅田三丁目9番1号</t>
    <rPh sb="0" eb="3">
      <t>オオツシ</t>
    </rPh>
    <rPh sb="3" eb="4">
      <t>ホン</t>
    </rPh>
    <rPh sb="4" eb="6">
      <t>カタダ</t>
    </rPh>
    <rPh sb="6" eb="9">
      <t>サンチョウメ</t>
    </rPh>
    <rPh sb="10" eb="11">
      <t>バン</t>
    </rPh>
    <rPh sb="12" eb="13">
      <t>ゴウ</t>
    </rPh>
    <phoneticPr fontId="5"/>
  </si>
  <si>
    <t>〒520-0113</t>
  </si>
  <si>
    <t>大津市坂本四丁目3番1号</t>
    <rPh sb="3" eb="5">
      <t>サカモト</t>
    </rPh>
    <rPh sb="5" eb="6">
      <t>ヨン</t>
    </rPh>
    <rPh sb="6" eb="8">
      <t>チョウメ</t>
    </rPh>
    <rPh sb="9" eb="10">
      <t>バン</t>
    </rPh>
    <rPh sb="11" eb="12">
      <t>ゴウ</t>
    </rPh>
    <phoneticPr fontId="5"/>
  </si>
  <si>
    <t>滋賀県立スポーツ会館駐車場前</t>
    <rPh sb="0" eb="4">
      <t>シガケンリツ</t>
    </rPh>
    <rPh sb="8" eb="10">
      <t>カイカン</t>
    </rPh>
    <rPh sb="10" eb="13">
      <t>チュウシャジョウ</t>
    </rPh>
    <rPh sb="13" eb="14">
      <t>マエ</t>
    </rPh>
    <phoneticPr fontId="5"/>
  </si>
  <si>
    <t>総合案内所</t>
    <rPh sb="0" eb="5">
      <t>ソウゴウアンナイジョ</t>
    </rPh>
    <phoneticPr fontId="5"/>
  </si>
  <si>
    <t>長机</t>
  </si>
  <si>
    <t>パンフレットスタンド</t>
  </si>
  <si>
    <t>コンテナ</t>
  </si>
  <si>
    <t>テーブルクロス</t>
  </si>
  <si>
    <t>大津京駅</t>
    <rPh sb="0" eb="3">
      <t>オオツキョウ</t>
    </rPh>
    <rPh sb="3" eb="4">
      <t>エキ</t>
    </rPh>
    <phoneticPr fontId="5"/>
  </si>
  <si>
    <t>膳所駅</t>
    <rPh sb="0" eb="3">
      <t>ゼゼエキ</t>
    </rPh>
    <phoneticPr fontId="5"/>
  </si>
  <si>
    <t>輸送交通関係</t>
  </si>
  <si>
    <t>皇子山総合運動公園多目的運動広場</t>
  </si>
  <si>
    <t>1、3、
5、9</t>
  </si>
  <si>
    <t>体操（新体操）、
体操（競技）、
バドミントン、
バスケットボール</t>
    <rPh sb="0" eb="2">
      <t>タイソウ</t>
    </rPh>
    <rPh sb="3" eb="6">
      <t>シンタイソウ</t>
    </rPh>
    <rPh sb="9" eb="11">
      <t>タイソウ</t>
    </rPh>
    <rPh sb="12" eb="14">
      <t>キョウギ</t>
    </rPh>
    <phoneticPr fontId="5"/>
  </si>
  <si>
    <t>近江鉄道株式会社大津営業所駐車場</t>
  </si>
  <si>
    <t>プラスチック敷板</t>
    <rPh sb="6" eb="8">
      <t>シキイタ</t>
    </rPh>
    <phoneticPr fontId="5"/>
  </si>
  <si>
    <t>バス（待合所、物置として使用）</t>
    <rPh sb="3" eb="5">
      <t>マチアイ</t>
    </rPh>
    <rPh sb="5" eb="6">
      <t>ジョ</t>
    </rPh>
    <rPh sb="7" eb="9">
      <t>モノオキ</t>
    </rPh>
    <rPh sb="12" eb="14">
      <t>シヨウ</t>
    </rPh>
    <phoneticPr fontId="5"/>
  </si>
  <si>
    <t>1、２、
3、５、
９</t>
    <phoneticPr fontId="7"/>
  </si>
  <si>
    <t>体操（新体操）、
体操（トランポリン）、
体操（競技）、
バドミントン、
バスケットボール</t>
    <rPh sb="0" eb="2">
      <t>タイソウ</t>
    </rPh>
    <rPh sb="3" eb="6">
      <t>シンタイソウ</t>
    </rPh>
    <rPh sb="9" eb="11">
      <t>タイソウ</t>
    </rPh>
    <rPh sb="21" eb="23">
      <t>タイソウ</t>
    </rPh>
    <rPh sb="24" eb="26">
      <t>キョウギ</t>
    </rPh>
    <phoneticPr fontId="5"/>
  </si>
  <si>
    <t>本大会で従事する者と
重複するか</t>
    <rPh sb="0" eb="1">
      <t>ホン</t>
    </rPh>
    <rPh sb="1" eb="3">
      <t>タイカイ</t>
    </rPh>
    <rPh sb="4" eb="6">
      <t>ジュウジ</t>
    </rPh>
    <rPh sb="8" eb="9">
      <t>モノ</t>
    </rPh>
    <rPh sb="11" eb="13">
      <t>ジュウフク</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</si>
</sst>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Red]\(0\)"/>
    <numFmt numFmtId="177" formatCode="h:mm;@"/>
    <numFmt numFmtId="178" formatCode="m/d;@"/>
    <numFmt numFmtId="179" formatCode="0.00_ "/>
  </numFmts>
  <fonts count="32">
    <font>
      <sz val="11"/>
      <color theme="1"/>
      <name val="Yu Gothic"/>
      <family val="2"/>
      <scheme val="minor"/>
    </font>
    <font>
      <sz val="11"/>
      <color theme="1"/>
      <name val="Yu Gothic"/>
      <family val="2"/>
      <charset val="128"/>
      <scheme val="minor"/>
    </font>
    <font>
      <sz val="11"/>
      <color theme="1"/>
      <name val="Yu Gothic"/>
      <family val="2"/>
      <charset val="128"/>
      <scheme val="minor"/>
    </font>
    <font>
      <sz val="11"/>
      <color theme="1"/>
      <name val="Yu Gothic"/>
      <family val="2"/>
      <charset val="128"/>
      <scheme val="minor"/>
    </font>
    <font>
      <sz val="11"/>
      <color theme="1"/>
      <name val="Yu Gothic"/>
      <family val="2"/>
      <charset val="128"/>
      <scheme val="minor"/>
    </font>
    <font>
      <b/>
      <sz val="16"/>
      <name val="UD デジタル 教科書体 NP-R"/>
      <family val="1"/>
      <charset val="128"/>
    </font>
    <font>
      <sz val="6"/>
      <name val="Yu Gothic"/>
      <family val="3"/>
      <charset val="128"/>
      <scheme val="minor"/>
    </font>
    <font>
      <sz val="6"/>
      <name val="Yu Gothic"/>
      <family val="2"/>
      <charset val="128"/>
      <scheme val="minor"/>
    </font>
    <font>
      <sz val="11"/>
      <color theme="1"/>
      <name val="UD デジタル 教科書体 NP-R"/>
      <family val="1"/>
      <charset val="128"/>
    </font>
    <font>
      <b/>
      <sz val="11"/>
      <color rgb="FFFF3399"/>
      <name val="UD デジタル 教科書体 NP-R"/>
      <family val="1"/>
      <charset val="128"/>
    </font>
    <font>
      <b/>
      <sz val="11"/>
      <color theme="0"/>
      <name val="UD デジタル 教科書体 NP-R"/>
      <family val="1"/>
      <charset val="128"/>
    </font>
    <font>
      <b/>
      <sz val="11"/>
      <name val="UD デジタル 教科書体 NP-R"/>
      <family val="1"/>
      <charset val="128"/>
    </font>
    <font>
      <b/>
      <sz val="11"/>
      <color theme="1"/>
      <name val="UD デジタル 教科書体 NP-R"/>
      <family val="1"/>
      <charset val="128"/>
    </font>
    <font>
      <b/>
      <sz val="9"/>
      <color theme="1"/>
      <name val="UD デジタル 教科書体 NP-R"/>
      <family val="1"/>
      <charset val="128"/>
    </font>
    <font>
      <b/>
      <sz val="9"/>
      <name val="UD デジタル 教科書体 NP-R"/>
      <family val="1"/>
      <charset val="128"/>
    </font>
    <font>
      <b/>
      <sz val="16"/>
      <color theme="1"/>
      <name val="UD デジタル 教科書体 NP-R"/>
      <family val="1"/>
      <charset val="128"/>
    </font>
    <font>
      <sz val="9"/>
      <name val="UD デジタル 教科書体 NP-R"/>
      <family val="1"/>
      <charset val="128"/>
    </font>
    <font>
      <b/>
      <sz val="10"/>
      <name val="UD デジタル 教科書体 NP-R"/>
      <family val="1"/>
      <charset val="128"/>
    </font>
    <font>
      <sz val="10"/>
      <name val="UD デジタル 教科書体 NP-R"/>
      <family val="1"/>
      <charset val="128"/>
    </font>
    <font>
      <sz val="11"/>
      <name val="UD デジタル 教科書体 NP-R"/>
      <family val="1"/>
      <charset val="128"/>
    </font>
    <font>
      <b/>
      <sz val="6"/>
      <name val="UD デジタル 教科書体 NP-R"/>
      <family val="1"/>
      <charset val="128"/>
    </font>
    <font>
      <sz val="18"/>
      <color theme="3"/>
      <name val="Yu Gothic Light"/>
      <family val="2"/>
      <charset val="128"/>
      <scheme val="major"/>
    </font>
    <font>
      <sz val="11"/>
      <color theme="1"/>
      <name val="Yu Gothic"/>
      <family val="2"/>
      <scheme val="minor"/>
    </font>
    <font>
      <b/>
      <strike/>
      <sz val="11"/>
      <color rgb="FF00B050"/>
      <name val="UD デジタル 教科書体 NP-R"/>
      <family val="1"/>
      <charset val="128"/>
    </font>
    <font>
      <b/>
      <sz val="11"/>
      <color theme="3"/>
      <name val="Yu Gothic"/>
      <family val="2"/>
      <charset val="128"/>
      <scheme val="minor"/>
    </font>
    <font>
      <sz val="11"/>
      <color rgb="FF9C5700"/>
      <name val="Yu Gothic"/>
      <family val="2"/>
      <charset val="128"/>
      <scheme val="minor"/>
    </font>
    <font>
      <b/>
      <sz val="11"/>
      <color rgb="FF3F3F3F"/>
      <name val="Yu Gothic"/>
      <family val="2"/>
      <charset val="128"/>
      <scheme val="minor"/>
    </font>
    <font>
      <b/>
      <sz val="11"/>
      <color theme="0"/>
      <name val="Yu Gothic"/>
      <family val="2"/>
      <charset val="128"/>
      <scheme val="minor"/>
    </font>
    <font>
      <i/>
      <sz val="11"/>
      <color rgb="FF7F7F7F"/>
      <name val="Yu Gothic"/>
      <family val="2"/>
      <charset val="128"/>
      <scheme val="minor"/>
    </font>
    <font>
      <b/>
      <sz val="12"/>
      <name val="UD デジタル 教科書体 NP-R"/>
      <family val="1"/>
      <charset val="128"/>
    </font>
    <font>
      <b/>
      <sz val="11"/>
      <name val="Segoe UI Symbol"/>
      <family val="1"/>
    </font>
    <font>
      <b/>
      <sz val="11"/>
      <name val="Calibri"/>
      <family val="1"/>
    </font>
  </fonts>
  <fills count="1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CCFFCC"/>
        <bgColor indexed="64"/>
      </patternFill>
    </fill>
    <fill>
      <patternFill patternType="solid">
        <fgColor rgb="FFFFFFCC"/>
        <bgColor indexed="64"/>
      </patternFill>
    </fill>
    <fill>
      <patternFill patternType="solid">
        <fgColor rgb="FFFFCEB3"/>
        <bgColor indexed="64"/>
      </patternFill>
    </fill>
    <fill>
      <patternFill patternType="solid">
        <fgColor theme="2" tint="-9.9978637043366805E-2"/>
        <bgColor indexed="64"/>
      </patternFill>
    </fill>
    <fill>
      <patternFill patternType="solid">
        <fgColor rgb="FFE6FF9F"/>
        <bgColor indexed="64"/>
      </patternFill>
    </fill>
    <fill>
      <patternFill patternType="solid">
        <fgColor theme="2"/>
        <bgColor indexed="64"/>
      </patternFill>
    </fill>
    <fill>
      <patternFill patternType="solid">
        <fgColor rgb="FFCCECFF"/>
        <bgColor indexed="64"/>
      </patternFill>
    </fill>
    <fill>
      <gradientFill>
        <stop position="0">
          <color rgb="FFCCECFF"/>
        </stop>
        <stop position="1">
          <color rgb="FFDBFFB7"/>
        </stop>
      </gradientFill>
    </fill>
    <fill>
      <patternFill patternType="solid">
        <fgColor rgb="FFFFFF99"/>
        <bgColor indexed="64"/>
      </patternFill>
    </fill>
    <fill>
      <patternFill patternType="solid">
        <fgColor rgb="FFFFCC99"/>
        <bgColor indexed="64"/>
      </patternFill>
    </fill>
    <fill>
      <patternFill patternType="solid">
        <fgColor rgb="FFD9D9FF"/>
        <bgColor indexed="64"/>
      </patternFill>
    </fill>
    <fill>
      <patternFill patternType="solid">
        <fgColor rgb="FFDBFFB7"/>
        <bgColor indexed="64"/>
      </patternFill>
    </fill>
    <fill>
      <patternFill patternType="solid">
        <fgColor rgb="FFFFE5F9"/>
        <bgColor indexed="64"/>
      </patternFill>
    </fill>
  </fills>
  <borders count="602">
    <border>
      <left/>
      <right/>
      <top/>
      <bottom/>
      <diagonal/>
    </border>
    <border>
      <left style="thick">
        <color indexed="64"/>
      </left>
      <right style="hair">
        <color indexed="64"/>
      </right>
      <top style="thick">
        <color indexed="64"/>
      </top>
      <bottom/>
      <diagonal/>
    </border>
    <border>
      <left style="hair">
        <color indexed="64"/>
      </left>
      <right style="slantDashDot">
        <color auto="1"/>
      </right>
      <top style="thick">
        <color indexed="64"/>
      </top>
      <bottom/>
      <diagonal/>
    </border>
    <border>
      <left style="slantDashDot">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hair">
        <color auto="1"/>
      </right>
      <top style="double">
        <color auto="1"/>
      </top>
      <bottom style="thin">
        <color auto="1"/>
      </bottom>
      <diagonal/>
    </border>
    <border>
      <left style="hair">
        <color indexed="64"/>
      </left>
      <right style="slantDashDot">
        <color auto="1"/>
      </right>
      <top style="double">
        <color indexed="64"/>
      </top>
      <bottom style="thin">
        <color indexed="64"/>
      </bottom>
      <diagonal/>
    </border>
    <border>
      <left style="slantDashDot">
        <color indexed="64"/>
      </left>
      <right/>
      <top style="double">
        <color auto="1"/>
      </top>
      <bottom style="thin">
        <color auto="1"/>
      </bottom>
      <diagonal/>
    </border>
    <border>
      <left/>
      <right/>
      <top style="double">
        <color auto="1"/>
      </top>
      <bottom style="thin">
        <color auto="1"/>
      </bottom>
      <diagonal/>
    </border>
    <border>
      <left/>
      <right style="thick">
        <color indexed="64"/>
      </right>
      <top style="double">
        <color indexed="64"/>
      </top>
      <bottom style="thin">
        <color indexed="64"/>
      </bottom>
      <diagonal/>
    </border>
    <border>
      <left style="thick">
        <color indexed="64"/>
      </left>
      <right style="hair">
        <color auto="1"/>
      </right>
      <top style="thin">
        <color auto="1"/>
      </top>
      <bottom style="thin">
        <color auto="1"/>
      </bottom>
      <diagonal/>
    </border>
    <border>
      <left style="hair">
        <color indexed="64"/>
      </left>
      <right style="slantDashDot">
        <color auto="1"/>
      </right>
      <top style="thin">
        <color indexed="64"/>
      </top>
      <bottom style="thin">
        <color indexed="64"/>
      </bottom>
      <diagonal/>
    </border>
    <border>
      <left style="slantDashDot">
        <color auto="1"/>
      </left>
      <right/>
      <top style="thin">
        <color indexed="64"/>
      </top>
      <bottom style="thin">
        <color auto="1"/>
      </bottom>
      <diagonal/>
    </border>
    <border>
      <left/>
      <right/>
      <top style="thin">
        <color indexed="64"/>
      </top>
      <bottom style="thin">
        <color auto="1"/>
      </bottom>
      <diagonal/>
    </border>
    <border>
      <left/>
      <right style="thick">
        <color indexed="64"/>
      </right>
      <top style="thin">
        <color indexed="64"/>
      </top>
      <bottom style="thin">
        <color indexed="64"/>
      </bottom>
      <diagonal/>
    </border>
    <border>
      <left style="thick">
        <color indexed="64"/>
      </left>
      <right style="hair">
        <color auto="1"/>
      </right>
      <top/>
      <bottom style="thin">
        <color auto="1"/>
      </bottom>
      <diagonal/>
    </border>
    <border>
      <left style="hair">
        <color indexed="64"/>
      </left>
      <right style="slantDashDot">
        <color auto="1"/>
      </right>
      <top/>
      <bottom style="thin">
        <color auto="1"/>
      </bottom>
      <diagonal/>
    </border>
    <border>
      <left style="slantDashDot">
        <color auto="1"/>
      </left>
      <right/>
      <top/>
      <bottom style="thin">
        <color auto="1"/>
      </bottom>
      <diagonal/>
    </border>
    <border>
      <left/>
      <right/>
      <top/>
      <bottom style="thin">
        <color auto="1"/>
      </bottom>
      <diagonal/>
    </border>
    <border>
      <left/>
      <right style="thick">
        <color indexed="64"/>
      </right>
      <top/>
      <bottom style="thin">
        <color indexed="64"/>
      </bottom>
      <diagonal/>
    </border>
    <border>
      <left style="thick">
        <color indexed="64"/>
      </left>
      <right style="hair">
        <color auto="1"/>
      </right>
      <top style="thin">
        <color auto="1"/>
      </top>
      <bottom/>
      <diagonal/>
    </border>
    <border>
      <left style="hair">
        <color indexed="64"/>
      </left>
      <right style="slantDashDot">
        <color auto="1"/>
      </right>
      <top style="thin">
        <color indexed="64"/>
      </top>
      <bottom/>
      <diagonal/>
    </border>
    <border>
      <left style="slantDashDot">
        <color auto="1"/>
      </left>
      <right/>
      <top style="thin">
        <color indexed="64"/>
      </top>
      <bottom/>
      <diagonal/>
    </border>
    <border>
      <left/>
      <right/>
      <top style="thin">
        <color indexed="64"/>
      </top>
      <bottom/>
      <diagonal/>
    </border>
    <border>
      <left/>
      <right style="hair">
        <color indexed="64"/>
      </right>
      <top style="thin">
        <color indexed="64"/>
      </top>
      <bottom/>
      <diagonal/>
    </border>
    <border>
      <left style="slantDashDot">
        <color auto="1"/>
      </left>
      <right style="thick">
        <color indexed="64"/>
      </right>
      <top style="thin">
        <color indexed="64"/>
      </top>
      <bottom style="hair">
        <color auto="1"/>
      </bottom>
      <diagonal/>
    </border>
    <border>
      <left/>
      <right style="hair">
        <color indexed="64"/>
      </right>
      <top/>
      <bottom style="thin">
        <color auto="1"/>
      </bottom>
      <diagonal/>
    </border>
    <border>
      <left style="slantDashDot">
        <color auto="1"/>
      </left>
      <right style="thick">
        <color auto="1"/>
      </right>
      <top style="hair">
        <color auto="1"/>
      </top>
      <bottom style="thin">
        <color indexed="64"/>
      </bottom>
      <diagonal/>
    </border>
    <border>
      <left style="slantDashDot">
        <color auto="1"/>
      </left>
      <right/>
      <top style="thin">
        <color indexed="64"/>
      </top>
      <bottom style="hair">
        <color auto="1"/>
      </bottom>
      <diagonal/>
    </border>
    <border>
      <left/>
      <right/>
      <top style="thin">
        <color indexed="64"/>
      </top>
      <bottom style="hair">
        <color auto="1"/>
      </bottom>
      <diagonal/>
    </border>
    <border>
      <left style="hair">
        <color indexed="64"/>
      </left>
      <right style="slantDashDot">
        <color auto="1"/>
      </right>
      <top style="thin">
        <color indexed="64"/>
      </top>
      <bottom style="hair">
        <color auto="1"/>
      </bottom>
      <diagonal/>
    </border>
    <border>
      <left/>
      <right style="thick">
        <color indexed="64"/>
      </right>
      <top style="thin">
        <color indexed="64"/>
      </top>
      <bottom style="hair">
        <color auto="1"/>
      </bottom>
      <diagonal/>
    </border>
    <border>
      <left style="thick">
        <color indexed="64"/>
      </left>
      <right style="hair">
        <color auto="1"/>
      </right>
      <top/>
      <bottom/>
      <diagonal/>
    </border>
    <border>
      <left style="hair">
        <color indexed="64"/>
      </left>
      <right style="slantDashDot">
        <color indexed="64"/>
      </right>
      <top/>
      <bottom/>
      <diagonal/>
    </border>
    <border>
      <left style="slantDashDot">
        <color indexed="64"/>
      </left>
      <right/>
      <top style="hair">
        <color indexed="64"/>
      </top>
      <bottom style="hair">
        <color indexed="64"/>
      </bottom>
      <diagonal/>
    </border>
    <border>
      <left/>
      <right/>
      <top style="hair">
        <color indexed="64"/>
      </top>
      <bottom style="hair">
        <color indexed="64"/>
      </bottom>
      <diagonal/>
    </border>
    <border>
      <left style="hair">
        <color indexed="64"/>
      </left>
      <right style="slantDashDot">
        <color auto="1"/>
      </right>
      <top style="hair">
        <color auto="1"/>
      </top>
      <bottom style="hair">
        <color auto="1"/>
      </bottom>
      <diagonal/>
    </border>
    <border>
      <left/>
      <right style="thick">
        <color indexed="64"/>
      </right>
      <top style="hair">
        <color indexed="64"/>
      </top>
      <bottom style="hair">
        <color indexed="64"/>
      </bottom>
      <diagonal/>
    </border>
    <border>
      <left style="slantDashDot">
        <color auto="1"/>
      </left>
      <right/>
      <top style="hair">
        <color auto="1"/>
      </top>
      <bottom style="thin">
        <color indexed="64"/>
      </bottom>
      <diagonal/>
    </border>
    <border>
      <left/>
      <right/>
      <top style="hair">
        <color auto="1"/>
      </top>
      <bottom style="thin">
        <color indexed="64"/>
      </bottom>
      <diagonal/>
    </border>
    <border>
      <left style="hair">
        <color indexed="64"/>
      </left>
      <right style="slantDashDot">
        <color auto="1"/>
      </right>
      <top style="hair">
        <color auto="1"/>
      </top>
      <bottom style="thin">
        <color indexed="64"/>
      </bottom>
      <diagonal/>
    </border>
    <border>
      <left/>
      <right style="thick">
        <color indexed="64"/>
      </right>
      <top style="hair">
        <color auto="1"/>
      </top>
      <bottom style="thin">
        <color auto="1"/>
      </bottom>
      <diagonal/>
    </border>
    <border>
      <left style="thick">
        <color indexed="64"/>
      </left>
      <right style="hair">
        <color auto="1"/>
      </right>
      <top style="thin">
        <color auto="1"/>
      </top>
      <bottom style="thick">
        <color indexed="64"/>
      </bottom>
      <diagonal/>
    </border>
    <border>
      <left style="hair">
        <color auto="1"/>
      </left>
      <right style="slantDashDot">
        <color auto="1"/>
      </right>
      <top style="thin">
        <color indexed="64"/>
      </top>
      <bottom style="thick">
        <color indexed="64"/>
      </bottom>
      <diagonal/>
    </border>
    <border>
      <left style="slantDashDot">
        <color auto="1"/>
      </left>
      <right/>
      <top style="thin">
        <color auto="1"/>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ck">
        <color auto="1"/>
      </left>
      <right/>
      <top style="thick">
        <color auto="1"/>
      </top>
      <bottom/>
      <diagonal/>
    </border>
    <border>
      <left style="slantDashDot">
        <color auto="1"/>
      </left>
      <right/>
      <top style="thick">
        <color indexed="64"/>
      </top>
      <bottom style="thin">
        <color auto="1"/>
      </bottom>
      <diagonal/>
    </border>
    <border>
      <left/>
      <right/>
      <top style="thick">
        <color indexed="64"/>
      </top>
      <bottom style="thin">
        <color auto="1"/>
      </bottom>
      <diagonal/>
    </border>
    <border>
      <left/>
      <right style="thin">
        <color indexed="64"/>
      </right>
      <top style="thick">
        <color auto="1"/>
      </top>
      <bottom style="thin">
        <color indexed="64"/>
      </bottom>
      <diagonal/>
    </border>
    <border>
      <left style="double">
        <color indexed="64"/>
      </left>
      <right style="slantDashDot">
        <color auto="1"/>
      </right>
      <top style="thick">
        <color auto="1"/>
      </top>
      <bottom/>
      <diagonal/>
    </border>
    <border>
      <left style="slantDashDot">
        <color auto="1"/>
      </left>
      <right style="thick">
        <color auto="1"/>
      </right>
      <top style="thick">
        <color indexed="64"/>
      </top>
      <bottom/>
      <diagonal/>
    </border>
    <border>
      <left style="thick">
        <color auto="1"/>
      </left>
      <right/>
      <top/>
      <bottom/>
      <diagonal/>
    </border>
    <border>
      <left style="slantDashDot">
        <color indexed="64"/>
      </left>
      <right style="hair">
        <color indexed="64"/>
      </right>
      <top style="thin">
        <color auto="1"/>
      </top>
      <bottom style="medium">
        <color indexed="64"/>
      </bottom>
      <diagonal/>
    </border>
    <border>
      <left style="hair">
        <color auto="1"/>
      </left>
      <right style="hair">
        <color auto="1"/>
      </right>
      <top style="thin">
        <color indexed="64"/>
      </top>
      <bottom style="medium">
        <color indexed="64"/>
      </bottom>
      <diagonal/>
    </border>
    <border>
      <left style="hair">
        <color indexed="64"/>
      </left>
      <right style="hair">
        <color indexed="64"/>
      </right>
      <top style="thin">
        <color auto="1"/>
      </top>
      <bottom/>
      <diagonal/>
    </border>
    <border>
      <left style="hair">
        <color indexed="64"/>
      </left>
      <right style="thin">
        <color indexed="64"/>
      </right>
      <top style="thin">
        <color auto="1"/>
      </top>
      <bottom/>
      <diagonal/>
    </border>
    <border>
      <left style="thin">
        <color indexed="64"/>
      </left>
      <right style="hair">
        <color indexed="64"/>
      </right>
      <top style="thin">
        <color auto="1"/>
      </top>
      <bottom style="medium">
        <color indexed="64"/>
      </bottom>
      <diagonal/>
    </border>
    <border>
      <left style="hair">
        <color indexed="64"/>
      </left>
      <right style="hair">
        <color indexed="64"/>
      </right>
      <top style="thin">
        <color auto="1"/>
      </top>
      <bottom style="hair">
        <color auto="1"/>
      </bottom>
      <diagonal/>
    </border>
    <border>
      <left style="hair">
        <color indexed="64"/>
      </left>
      <right style="double">
        <color indexed="64"/>
      </right>
      <top style="thin">
        <color auto="1"/>
      </top>
      <bottom/>
      <diagonal/>
    </border>
    <border>
      <left style="double">
        <color indexed="64"/>
      </left>
      <right style="slantDashDot">
        <color indexed="64"/>
      </right>
      <top/>
      <bottom/>
      <diagonal/>
    </border>
    <border>
      <left style="slantDashDot">
        <color auto="1"/>
      </left>
      <right style="thick">
        <color auto="1"/>
      </right>
      <top/>
      <bottom/>
      <diagonal/>
    </border>
    <border>
      <left style="thick">
        <color auto="1"/>
      </left>
      <right/>
      <top/>
      <bottom style="double">
        <color indexed="64"/>
      </bottom>
      <diagonal/>
    </border>
    <border>
      <left style="hair">
        <color indexed="64"/>
      </left>
      <right style="slantDashDot">
        <color indexed="64"/>
      </right>
      <top/>
      <bottom style="double">
        <color indexed="64"/>
      </bottom>
      <diagonal/>
    </border>
    <border>
      <left/>
      <right style="medium">
        <color indexed="64"/>
      </right>
      <top/>
      <bottom style="double">
        <color indexed="64"/>
      </bottom>
      <diagonal/>
    </border>
    <border>
      <left style="medium">
        <color indexed="64"/>
      </left>
      <right style="medium">
        <color indexed="64"/>
      </right>
      <top/>
      <bottom style="double">
        <color indexed="64"/>
      </bottom>
      <diagonal/>
    </border>
    <border>
      <left style="medium">
        <color indexed="64"/>
      </left>
      <right/>
      <top/>
      <bottom style="double">
        <color indexed="64"/>
      </bottom>
      <diagonal/>
    </border>
    <border>
      <left style="hair">
        <color auto="1"/>
      </left>
      <right/>
      <top style="hair">
        <color auto="1"/>
      </top>
      <bottom style="double">
        <color auto="1"/>
      </bottom>
      <diagonal/>
    </border>
    <border>
      <left style="slantDashDot">
        <color indexed="64"/>
      </left>
      <right style="hair">
        <color indexed="64"/>
      </right>
      <top style="medium">
        <color indexed="64"/>
      </top>
      <bottom style="double">
        <color indexed="64"/>
      </bottom>
      <diagonal/>
    </border>
    <border>
      <left style="hair">
        <color indexed="64"/>
      </left>
      <right style="hair">
        <color indexed="64"/>
      </right>
      <top style="medium">
        <color indexed="64"/>
      </top>
      <bottom style="double">
        <color indexed="64"/>
      </bottom>
      <diagonal/>
    </border>
    <border>
      <left style="hair">
        <color indexed="64"/>
      </left>
      <right style="hair">
        <color indexed="64"/>
      </right>
      <top/>
      <bottom style="double">
        <color indexed="64"/>
      </bottom>
      <diagonal/>
    </border>
    <border>
      <left style="hair">
        <color indexed="64"/>
      </left>
      <right style="thin">
        <color indexed="64"/>
      </right>
      <top/>
      <bottom style="double">
        <color indexed="64"/>
      </bottom>
      <diagonal/>
    </border>
    <border>
      <left style="thin">
        <color indexed="64"/>
      </left>
      <right style="hair">
        <color indexed="64"/>
      </right>
      <top style="medium">
        <color indexed="64"/>
      </top>
      <bottom style="double">
        <color indexed="64"/>
      </bottom>
      <diagonal/>
    </border>
    <border>
      <left style="hair">
        <color indexed="64"/>
      </left>
      <right style="double">
        <color indexed="64"/>
      </right>
      <top/>
      <bottom style="double">
        <color indexed="64"/>
      </bottom>
      <diagonal/>
    </border>
    <border>
      <left style="double">
        <color indexed="64"/>
      </left>
      <right style="slantDashDot">
        <color auto="1"/>
      </right>
      <top/>
      <bottom style="double">
        <color indexed="64"/>
      </bottom>
      <diagonal/>
    </border>
    <border>
      <left style="slantDashDot">
        <color auto="1"/>
      </left>
      <right style="thick">
        <color auto="1"/>
      </right>
      <top/>
      <bottom style="double">
        <color indexed="64"/>
      </bottom>
      <diagonal/>
    </border>
    <border>
      <left style="thick">
        <color auto="1"/>
      </left>
      <right style="hair">
        <color indexed="64"/>
      </right>
      <top style="double">
        <color indexed="64"/>
      </top>
      <bottom/>
      <diagonal/>
    </border>
    <border>
      <left style="hair">
        <color indexed="64"/>
      </left>
      <right style="slantDashDot">
        <color auto="1"/>
      </right>
      <top style="double">
        <color indexed="64"/>
      </top>
      <bottom/>
      <diagonal/>
    </border>
    <border>
      <left style="hair">
        <color indexed="64"/>
      </left>
      <right/>
      <top/>
      <bottom style="thin">
        <color indexed="64"/>
      </bottom>
      <diagonal/>
    </border>
    <border>
      <left style="slantDashDot">
        <color indexed="64"/>
      </left>
      <right style="hair">
        <color indexed="64"/>
      </right>
      <top/>
      <bottom style="thin">
        <color auto="1"/>
      </bottom>
      <diagonal/>
    </border>
    <border>
      <left style="hair">
        <color auto="1"/>
      </left>
      <right style="hair">
        <color auto="1"/>
      </right>
      <top/>
      <bottom style="thin">
        <color auto="1"/>
      </bottom>
      <diagonal/>
    </border>
    <border>
      <left style="hair">
        <color indexed="64"/>
      </left>
      <right style="thin">
        <color indexed="64"/>
      </right>
      <top/>
      <bottom style="thin">
        <color indexed="64"/>
      </bottom>
      <diagonal/>
    </border>
    <border>
      <left style="thin">
        <color indexed="64"/>
      </left>
      <right style="hair">
        <color indexed="64"/>
      </right>
      <top/>
      <bottom style="thin">
        <color auto="1"/>
      </bottom>
      <diagonal/>
    </border>
    <border>
      <left style="hair">
        <color indexed="64"/>
      </left>
      <right style="double">
        <color indexed="64"/>
      </right>
      <top/>
      <bottom style="thin">
        <color indexed="64"/>
      </bottom>
      <diagonal/>
    </border>
    <border>
      <left style="double">
        <color indexed="64"/>
      </left>
      <right style="slantDashDot">
        <color indexed="64"/>
      </right>
      <top/>
      <bottom style="thin">
        <color auto="1"/>
      </bottom>
      <diagonal/>
    </border>
    <border>
      <left style="hair">
        <color indexed="64"/>
      </left>
      <right/>
      <top style="thin">
        <color indexed="64"/>
      </top>
      <bottom/>
      <diagonal/>
    </border>
    <border>
      <left style="slantDashDot">
        <color indexed="64"/>
      </left>
      <right style="hair">
        <color indexed="64"/>
      </right>
      <top style="thin">
        <color auto="1"/>
      </top>
      <bottom/>
      <diagonal/>
    </border>
    <border>
      <left style="thin">
        <color indexed="64"/>
      </left>
      <right style="hair">
        <color indexed="64"/>
      </right>
      <top style="thin">
        <color auto="1"/>
      </top>
      <bottom/>
      <diagonal/>
    </border>
    <border>
      <left style="double">
        <color indexed="64"/>
      </left>
      <right style="slantDashDot">
        <color indexed="64"/>
      </right>
      <top style="thin">
        <color auto="1"/>
      </top>
      <bottom/>
      <diagonal/>
    </border>
    <border>
      <left/>
      <right style="thick">
        <color indexed="64"/>
      </right>
      <top style="thin">
        <color indexed="64"/>
      </top>
      <bottom/>
      <diagonal/>
    </border>
    <border>
      <left style="thick">
        <color indexed="64"/>
      </left>
      <right/>
      <top style="medium">
        <color indexed="64"/>
      </top>
      <bottom style="medium">
        <color indexed="64"/>
      </bottom>
      <diagonal/>
    </border>
    <border>
      <left style="hair">
        <color indexed="64"/>
      </left>
      <right style="slantDashDot">
        <color auto="1"/>
      </right>
      <top style="medium">
        <color auto="1"/>
      </top>
      <bottom style="medium">
        <color auto="1"/>
      </bottom>
      <diagonal/>
    </border>
    <border>
      <left/>
      <right/>
      <top style="medium">
        <color indexed="64"/>
      </top>
      <bottom style="medium">
        <color indexed="64"/>
      </bottom>
      <diagonal/>
    </border>
    <border>
      <left style="hair">
        <color indexed="64"/>
      </left>
      <right/>
      <top style="medium">
        <color auto="1"/>
      </top>
      <bottom style="medium">
        <color auto="1"/>
      </bottom>
      <diagonal/>
    </border>
    <border>
      <left style="slantDashDot">
        <color indexed="64"/>
      </left>
      <right style="hair">
        <color indexed="64"/>
      </right>
      <top style="medium">
        <color auto="1"/>
      </top>
      <bottom style="medium">
        <color auto="1"/>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auto="1"/>
      </top>
      <bottom style="medium">
        <color auto="1"/>
      </bottom>
      <diagonal/>
    </border>
    <border>
      <left style="thin">
        <color indexed="64"/>
      </left>
      <right style="hair">
        <color indexed="64"/>
      </right>
      <top style="medium">
        <color auto="1"/>
      </top>
      <bottom style="medium">
        <color auto="1"/>
      </bottom>
      <diagonal/>
    </border>
    <border>
      <left style="hair">
        <color indexed="64"/>
      </left>
      <right style="double">
        <color indexed="64"/>
      </right>
      <top style="medium">
        <color auto="1"/>
      </top>
      <bottom style="medium">
        <color auto="1"/>
      </bottom>
      <diagonal/>
    </border>
    <border>
      <left style="double">
        <color indexed="64"/>
      </left>
      <right style="slantDashDot">
        <color indexed="64"/>
      </right>
      <top style="medium">
        <color auto="1"/>
      </top>
      <bottom style="medium">
        <color auto="1"/>
      </bottom>
      <diagonal/>
    </border>
    <border>
      <left/>
      <right style="thick">
        <color indexed="64"/>
      </right>
      <top style="medium">
        <color auto="1"/>
      </top>
      <bottom style="medium">
        <color auto="1"/>
      </bottom>
      <diagonal/>
    </border>
    <border>
      <left style="thick">
        <color auto="1"/>
      </left>
      <right style="hair">
        <color auto="1"/>
      </right>
      <top style="medium">
        <color auto="1"/>
      </top>
      <bottom/>
      <diagonal/>
    </border>
    <border>
      <left style="hair">
        <color indexed="64"/>
      </left>
      <right style="slantDashDot">
        <color auto="1"/>
      </right>
      <top style="medium">
        <color auto="1"/>
      </top>
      <bottom/>
      <diagonal/>
    </border>
    <border>
      <left/>
      <right/>
      <top style="medium">
        <color auto="1"/>
      </top>
      <bottom style="thin">
        <color auto="1"/>
      </bottom>
      <diagonal/>
    </border>
    <border>
      <left style="hair">
        <color indexed="64"/>
      </left>
      <right/>
      <top style="medium">
        <color indexed="64"/>
      </top>
      <bottom style="thin">
        <color indexed="64"/>
      </bottom>
      <diagonal/>
    </border>
    <border>
      <left style="slantDashDot">
        <color indexed="64"/>
      </left>
      <right style="hair">
        <color indexed="64"/>
      </right>
      <top style="medium">
        <color auto="1"/>
      </top>
      <bottom style="thin">
        <color auto="1"/>
      </bottom>
      <diagonal/>
    </border>
    <border>
      <left style="hair">
        <color auto="1"/>
      </left>
      <right style="hair">
        <color auto="1"/>
      </right>
      <top style="medium">
        <color indexed="64"/>
      </top>
      <bottom style="thin">
        <color indexed="64"/>
      </bottom>
      <diagonal/>
    </border>
    <border>
      <left style="hair">
        <color indexed="64"/>
      </left>
      <right style="thin">
        <color indexed="64"/>
      </right>
      <top style="medium">
        <color auto="1"/>
      </top>
      <bottom style="thin">
        <color indexed="64"/>
      </bottom>
      <diagonal/>
    </border>
    <border>
      <left style="thin">
        <color indexed="64"/>
      </left>
      <right style="hair">
        <color indexed="64"/>
      </right>
      <top style="medium">
        <color auto="1"/>
      </top>
      <bottom style="thin">
        <color auto="1"/>
      </bottom>
      <diagonal/>
    </border>
    <border>
      <left style="hair">
        <color indexed="64"/>
      </left>
      <right style="double">
        <color indexed="64"/>
      </right>
      <top style="medium">
        <color auto="1"/>
      </top>
      <bottom style="thin">
        <color indexed="64"/>
      </bottom>
      <diagonal/>
    </border>
    <border>
      <left style="double">
        <color indexed="64"/>
      </left>
      <right style="slantDashDot">
        <color indexed="64"/>
      </right>
      <top style="medium">
        <color auto="1"/>
      </top>
      <bottom style="thin">
        <color auto="1"/>
      </bottom>
      <diagonal/>
    </border>
    <border>
      <left/>
      <right style="thick">
        <color indexed="64"/>
      </right>
      <top style="medium">
        <color indexed="64"/>
      </top>
      <bottom style="thin">
        <color indexed="64"/>
      </bottom>
      <diagonal/>
    </border>
    <border>
      <left style="thick">
        <color auto="1"/>
      </left>
      <right style="hair">
        <color auto="1"/>
      </right>
      <top/>
      <bottom style="medium">
        <color auto="1"/>
      </bottom>
      <diagonal/>
    </border>
    <border>
      <left style="hair">
        <color indexed="64"/>
      </left>
      <right style="slantDashDot">
        <color auto="1"/>
      </right>
      <top/>
      <bottom style="medium">
        <color auto="1"/>
      </bottom>
      <diagonal/>
    </border>
    <border>
      <left/>
      <right/>
      <top style="thin">
        <color indexed="64"/>
      </top>
      <bottom style="medium">
        <color indexed="64"/>
      </bottom>
      <diagonal/>
    </border>
    <border>
      <left style="hair">
        <color indexed="64"/>
      </left>
      <right/>
      <top style="thin">
        <color indexed="64"/>
      </top>
      <bottom style="medium">
        <color indexed="64"/>
      </bottom>
      <diagonal/>
    </border>
    <border>
      <left style="hair">
        <color indexed="64"/>
      </left>
      <right style="thin">
        <color indexed="64"/>
      </right>
      <top style="thin">
        <color auto="1"/>
      </top>
      <bottom style="medium">
        <color auto="1"/>
      </bottom>
      <diagonal/>
    </border>
    <border>
      <left style="hair">
        <color indexed="64"/>
      </left>
      <right style="double">
        <color indexed="64"/>
      </right>
      <top style="thin">
        <color auto="1"/>
      </top>
      <bottom style="medium">
        <color auto="1"/>
      </bottom>
      <diagonal/>
    </border>
    <border>
      <left style="double">
        <color indexed="64"/>
      </left>
      <right style="slantDashDot">
        <color indexed="64"/>
      </right>
      <top style="thin">
        <color auto="1"/>
      </top>
      <bottom style="medium">
        <color auto="1"/>
      </bottom>
      <diagonal/>
    </border>
    <border>
      <left/>
      <right style="thick">
        <color indexed="64"/>
      </right>
      <top style="thin">
        <color indexed="64"/>
      </top>
      <bottom style="medium">
        <color indexed="64"/>
      </bottom>
      <diagonal/>
    </border>
    <border>
      <left style="hair">
        <color indexed="64"/>
      </left>
      <right/>
      <top/>
      <bottom/>
      <diagonal/>
    </border>
    <border>
      <left style="slantDashDot">
        <color indexed="64"/>
      </left>
      <right style="hair">
        <color indexed="64"/>
      </right>
      <top/>
      <bottom/>
      <diagonal/>
    </border>
    <border>
      <left style="hair">
        <color auto="1"/>
      </left>
      <right style="hair">
        <color auto="1"/>
      </right>
      <top/>
      <bottom/>
      <diagonal/>
    </border>
    <border>
      <left style="hair">
        <color indexed="64"/>
      </left>
      <right style="thin">
        <color indexed="64"/>
      </right>
      <top/>
      <bottom/>
      <diagonal/>
    </border>
    <border>
      <left style="thin">
        <color indexed="64"/>
      </left>
      <right style="hair">
        <color indexed="64"/>
      </right>
      <top/>
      <bottom/>
      <diagonal/>
    </border>
    <border>
      <left style="hair">
        <color indexed="64"/>
      </left>
      <right style="double">
        <color indexed="64"/>
      </right>
      <top/>
      <bottom/>
      <diagonal/>
    </border>
    <border>
      <left/>
      <right style="thick">
        <color indexed="64"/>
      </right>
      <top/>
      <bottom/>
      <diagonal/>
    </border>
    <border>
      <left style="thick">
        <color auto="1"/>
      </left>
      <right style="hair">
        <color auto="1"/>
      </right>
      <top style="medium">
        <color auto="1"/>
      </top>
      <bottom style="medium">
        <color auto="1"/>
      </bottom>
      <diagonal/>
    </border>
    <border>
      <left style="slantDashDot">
        <color auto="1"/>
      </left>
      <right style="thick">
        <color indexed="64"/>
      </right>
      <top style="medium">
        <color auto="1"/>
      </top>
      <bottom/>
      <diagonal/>
    </border>
    <border>
      <left style="slantDashDot">
        <color auto="1"/>
      </left>
      <right style="thick">
        <color indexed="64"/>
      </right>
      <top style="thin">
        <color auto="1"/>
      </top>
      <bottom style="thin">
        <color indexed="64"/>
      </bottom>
      <diagonal/>
    </border>
    <border>
      <left/>
      <right/>
      <top/>
      <bottom style="medium">
        <color indexed="64"/>
      </bottom>
      <diagonal/>
    </border>
    <border>
      <left style="hair">
        <color indexed="64"/>
      </left>
      <right/>
      <top/>
      <bottom style="medium">
        <color auto="1"/>
      </bottom>
      <diagonal/>
    </border>
    <border>
      <left style="slantDashDot">
        <color indexed="64"/>
      </left>
      <right style="hair">
        <color indexed="64"/>
      </right>
      <top/>
      <bottom style="medium">
        <color indexed="64"/>
      </bottom>
      <diagonal/>
    </border>
    <border>
      <left style="hair">
        <color indexed="64"/>
      </left>
      <right style="hair">
        <color indexed="64"/>
      </right>
      <top/>
      <bottom style="medium">
        <color auto="1"/>
      </bottom>
      <diagonal/>
    </border>
    <border>
      <left style="hair">
        <color indexed="64"/>
      </left>
      <right style="thin">
        <color indexed="64"/>
      </right>
      <top/>
      <bottom style="medium">
        <color auto="1"/>
      </bottom>
      <diagonal/>
    </border>
    <border>
      <left style="thin">
        <color indexed="64"/>
      </left>
      <right style="hair">
        <color indexed="64"/>
      </right>
      <top/>
      <bottom style="medium">
        <color indexed="64"/>
      </bottom>
      <diagonal/>
    </border>
    <border>
      <left style="hair">
        <color indexed="64"/>
      </left>
      <right style="double">
        <color indexed="64"/>
      </right>
      <top/>
      <bottom style="medium">
        <color auto="1"/>
      </bottom>
      <diagonal/>
    </border>
    <border>
      <left style="double">
        <color indexed="64"/>
      </left>
      <right style="slantDashDot">
        <color indexed="64"/>
      </right>
      <top/>
      <bottom style="medium">
        <color auto="1"/>
      </bottom>
      <diagonal/>
    </border>
    <border>
      <left style="slantDashDot">
        <color auto="1"/>
      </left>
      <right style="thick">
        <color indexed="64"/>
      </right>
      <top style="thin">
        <color auto="1"/>
      </top>
      <bottom style="medium">
        <color auto="1"/>
      </bottom>
      <diagonal/>
    </border>
    <border>
      <left style="thick">
        <color indexed="64"/>
      </left>
      <right/>
      <top/>
      <bottom style="thick">
        <color indexed="64"/>
      </bottom>
      <diagonal/>
    </border>
    <border>
      <left style="hair">
        <color auto="1"/>
      </left>
      <right style="slantDashDot">
        <color auto="1"/>
      </right>
      <top/>
      <bottom style="thick">
        <color indexed="64"/>
      </bottom>
      <diagonal/>
    </border>
    <border>
      <left/>
      <right/>
      <top/>
      <bottom style="thick">
        <color indexed="64"/>
      </bottom>
      <diagonal/>
    </border>
    <border>
      <left style="hair">
        <color auto="1"/>
      </left>
      <right/>
      <top/>
      <bottom style="thick">
        <color auto="1"/>
      </bottom>
      <diagonal/>
    </border>
    <border>
      <left style="slantDashDot">
        <color indexed="64"/>
      </left>
      <right style="hair">
        <color indexed="64"/>
      </right>
      <top/>
      <bottom style="thick">
        <color indexed="64"/>
      </bottom>
      <diagonal/>
    </border>
    <border>
      <left style="hair">
        <color indexed="64"/>
      </left>
      <right style="hair">
        <color indexed="64"/>
      </right>
      <top/>
      <bottom style="thick">
        <color indexed="64"/>
      </bottom>
      <diagonal/>
    </border>
    <border>
      <left style="hair">
        <color indexed="64"/>
      </left>
      <right style="thin">
        <color indexed="64"/>
      </right>
      <top/>
      <bottom style="thick">
        <color indexed="64"/>
      </bottom>
      <diagonal/>
    </border>
    <border>
      <left style="thin">
        <color indexed="64"/>
      </left>
      <right style="hair">
        <color indexed="64"/>
      </right>
      <top/>
      <bottom style="thick">
        <color indexed="64"/>
      </bottom>
      <diagonal/>
    </border>
    <border>
      <left style="hair">
        <color indexed="64"/>
      </left>
      <right style="double">
        <color indexed="64"/>
      </right>
      <top/>
      <bottom style="thick">
        <color indexed="64"/>
      </bottom>
      <diagonal/>
    </border>
    <border>
      <left style="double">
        <color indexed="64"/>
      </left>
      <right style="slantDashDot">
        <color indexed="64"/>
      </right>
      <top/>
      <bottom style="thick">
        <color indexed="64"/>
      </bottom>
      <diagonal/>
    </border>
    <border>
      <left/>
      <right style="thick">
        <color indexed="64"/>
      </right>
      <top/>
      <bottom style="thick">
        <color indexed="64"/>
      </bottom>
      <diagonal/>
    </border>
    <border>
      <left style="thick">
        <color auto="1"/>
      </left>
      <right style="thick">
        <color auto="1"/>
      </right>
      <top style="thick">
        <color auto="1"/>
      </top>
      <bottom/>
      <diagonal/>
    </border>
    <border>
      <left style="thick">
        <color auto="1"/>
      </left>
      <right style="thick">
        <color auto="1"/>
      </right>
      <top style="double">
        <color auto="1"/>
      </top>
      <bottom style="hair">
        <color auto="1"/>
      </bottom>
      <diagonal/>
    </border>
    <border>
      <left style="thick">
        <color auto="1"/>
      </left>
      <right style="thick">
        <color auto="1"/>
      </right>
      <top style="hair">
        <color auto="1"/>
      </top>
      <bottom style="hair">
        <color auto="1"/>
      </bottom>
      <diagonal/>
    </border>
    <border>
      <left style="thick">
        <color auto="1"/>
      </left>
      <right style="thick">
        <color auto="1"/>
      </right>
      <top style="hair">
        <color auto="1"/>
      </top>
      <bottom style="thick">
        <color auto="1"/>
      </bottom>
      <diagonal/>
    </border>
    <border>
      <left style="thin">
        <color auto="1"/>
      </left>
      <right style="thin">
        <color auto="1"/>
      </right>
      <top style="thick">
        <color auto="1"/>
      </top>
      <bottom/>
      <diagonal/>
    </border>
    <border>
      <left style="thin">
        <color auto="1"/>
      </left>
      <right/>
      <top style="thick">
        <color auto="1"/>
      </top>
      <bottom/>
      <diagonal/>
    </border>
    <border>
      <left/>
      <right style="thin">
        <color auto="1"/>
      </right>
      <top style="thick">
        <color auto="1"/>
      </top>
      <bottom/>
      <diagonal/>
    </border>
    <border>
      <left style="thin">
        <color auto="1"/>
      </left>
      <right style="thin">
        <color auto="1"/>
      </right>
      <top style="thick">
        <color auto="1"/>
      </top>
      <bottom style="hair">
        <color auto="1"/>
      </bottom>
      <diagonal/>
    </border>
    <border>
      <left style="thin">
        <color auto="1"/>
      </left>
      <right style="thick">
        <color auto="1"/>
      </right>
      <top style="thick">
        <color auto="1"/>
      </top>
      <bottom style="hair">
        <color auto="1"/>
      </bottom>
      <diagonal/>
    </border>
    <border>
      <left style="thin">
        <color auto="1"/>
      </left>
      <right style="thin">
        <color auto="1"/>
      </right>
      <top/>
      <bottom style="double">
        <color auto="1"/>
      </bottom>
      <diagonal/>
    </border>
    <border>
      <left/>
      <right/>
      <top/>
      <bottom style="double">
        <color auto="1"/>
      </bottom>
      <diagonal/>
    </border>
    <border>
      <left style="thin">
        <color auto="1"/>
      </left>
      <right/>
      <top/>
      <bottom style="double">
        <color auto="1"/>
      </bottom>
      <diagonal/>
    </border>
    <border>
      <left style="thin">
        <color auto="1"/>
      </left>
      <right style="thin">
        <color auto="1"/>
      </right>
      <top style="hair">
        <color auto="1"/>
      </top>
      <bottom style="double">
        <color auto="1"/>
      </bottom>
      <diagonal/>
    </border>
    <border>
      <left style="thin">
        <color auto="1"/>
      </left>
      <right style="thick">
        <color auto="1"/>
      </right>
      <top style="hair">
        <color auto="1"/>
      </top>
      <bottom style="double">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ck">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thick">
        <color auto="1"/>
      </right>
      <top style="medium">
        <color auto="1"/>
      </top>
      <bottom style="thin">
        <color auto="1"/>
      </bottom>
      <diagonal/>
    </border>
    <border>
      <left style="thick">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thin">
        <color auto="1"/>
      </right>
      <top style="thin">
        <color auto="1"/>
      </top>
      <bottom/>
      <diagonal/>
    </border>
    <border>
      <left style="thin">
        <color auto="1"/>
      </left>
      <right/>
      <top style="medium">
        <color auto="1"/>
      </top>
      <bottom style="thin">
        <color auto="1"/>
      </bottom>
      <diagonal/>
    </border>
    <border>
      <left style="thick">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hair">
        <color auto="1"/>
      </left>
      <right style="thin">
        <color indexed="64"/>
      </right>
      <top style="thin">
        <color auto="1"/>
      </top>
      <bottom style="thin">
        <color auto="1"/>
      </bottom>
      <diagonal/>
    </border>
    <border>
      <left style="thin">
        <color auto="1"/>
      </left>
      <right style="thick">
        <color auto="1"/>
      </right>
      <top style="thin">
        <color auto="1"/>
      </top>
      <bottom style="thin">
        <color auto="1"/>
      </bottom>
      <diagonal/>
    </border>
    <border>
      <left style="thin">
        <color auto="1"/>
      </left>
      <right/>
      <top style="thin">
        <color auto="1"/>
      </top>
      <bottom style="medium">
        <color auto="1"/>
      </bottom>
      <diagonal/>
    </border>
    <border>
      <left style="thin">
        <color auto="1"/>
      </left>
      <right style="thick">
        <color auto="1"/>
      </right>
      <top style="thin">
        <color auto="1"/>
      </top>
      <bottom style="medium">
        <color auto="1"/>
      </bottom>
      <diagonal/>
    </border>
    <border>
      <left style="thick">
        <color auto="1"/>
      </left>
      <right style="thin">
        <color auto="1"/>
      </right>
      <top/>
      <bottom/>
      <diagonal/>
    </border>
    <border>
      <left style="thin">
        <color auto="1"/>
      </left>
      <right/>
      <top/>
      <bottom/>
      <diagonal/>
    </border>
    <border>
      <left style="thin">
        <color auto="1"/>
      </left>
      <right style="thick">
        <color auto="1"/>
      </right>
      <top/>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thick">
        <color auto="1"/>
      </right>
      <top style="medium">
        <color auto="1"/>
      </top>
      <bottom style="medium">
        <color auto="1"/>
      </bottom>
      <diagonal/>
    </border>
    <border>
      <left style="thick">
        <color auto="1"/>
      </left>
      <right/>
      <top/>
      <bottom style="thin">
        <color auto="1"/>
      </bottom>
      <diagonal/>
    </border>
    <border>
      <left/>
      <right style="thin">
        <color auto="1"/>
      </right>
      <top/>
      <bottom style="thin">
        <color auto="1"/>
      </bottom>
      <diagonal/>
    </border>
    <border>
      <left style="thick">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top style="medium">
        <color auto="1"/>
      </top>
      <bottom/>
      <diagonal/>
    </border>
    <border>
      <left style="hair">
        <color auto="1"/>
      </left>
      <right style="thin">
        <color auto="1"/>
      </right>
      <top style="medium">
        <color auto="1"/>
      </top>
      <bottom/>
      <diagonal/>
    </border>
    <border>
      <left style="thin">
        <color auto="1"/>
      </left>
      <right style="thick">
        <color auto="1"/>
      </right>
      <top style="medium">
        <color auto="1"/>
      </top>
      <bottom/>
      <diagonal/>
    </border>
    <border>
      <left style="thick">
        <color auto="1"/>
      </left>
      <right/>
      <top style="medium">
        <color auto="1"/>
      </top>
      <bottom style="thin">
        <color auto="1"/>
      </bottom>
      <diagonal/>
    </border>
    <border>
      <left/>
      <right style="thin">
        <color auto="1"/>
      </right>
      <top style="medium">
        <color auto="1"/>
      </top>
      <bottom style="thin">
        <color auto="1"/>
      </bottom>
      <diagonal/>
    </border>
    <border>
      <left style="thick">
        <color auto="1"/>
      </left>
      <right/>
      <top style="thin">
        <color auto="1"/>
      </top>
      <bottom style="medium">
        <color auto="1"/>
      </bottom>
      <diagonal/>
    </border>
    <border>
      <left/>
      <right style="thin">
        <color auto="1"/>
      </right>
      <top style="thin">
        <color auto="1"/>
      </top>
      <bottom style="medium">
        <color auto="1"/>
      </bottom>
      <diagonal/>
    </border>
    <border>
      <left style="thick">
        <color auto="1"/>
      </left>
      <right style="thin">
        <color auto="1"/>
      </right>
      <top style="thin">
        <color auto="1"/>
      </top>
      <bottom style="thick">
        <color auto="1"/>
      </bottom>
      <diagonal/>
    </border>
    <border>
      <left style="thin">
        <color auto="1"/>
      </left>
      <right style="thin">
        <color auto="1"/>
      </right>
      <top style="thin">
        <color auto="1"/>
      </top>
      <bottom style="thick">
        <color auto="1"/>
      </bottom>
      <diagonal/>
    </border>
    <border>
      <left style="thin">
        <color auto="1"/>
      </left>
      <right/>
      <top style="thin">
        <color auto="1"/>
      </top>
      <bottom style="thick">
        <color auto="1"/>
      </bottom>
      <diagonal/>
    </border>
    <border>
      <left style="hair">
        <color auto="1"/>
      </left>
      <right style="thin">
        <color auto="1"/>
      </right>
      <top style="thin">
        <color auto="1"/>
      </top>
      <bottom style="thick">
        <color auto="1"/>
      </bottom>
      <diagonal/>
    </border>
    <border>
      <left style="thin">
        <color auto="1"/>
      </left>
      <right style="thick">
        <color auto="1"/>
      </right>
      <top style="thin">
        <color auto="1"/>
      </top>
      <bottom style="thick">
        <color auto="1"/>
      </bottom>
      <diagonal/>
    </border>
    <border>
      <left style="slantDashDot">
        <color auto="1"/>
      </left>
      <right/>
      <top style="thick">
        <color indexed="64"/>
      </top>
      <bottom style="medium">
        <color indexed="64"/>
      </bottom>
      <diagonal/>
    </border>
    <border>
      <left/>
      <right/>
      <top style="thick">
        <color indexed="64"/>
      </top>
      <bottom style="medium">
        <color indexed="64"/>
      </bottom>
      <diagonal/>
    </border>
    <border>
      <left/>
      <right style="slantDashDot">
        <color auto="1"/>
      </right>
      <top style="thick">
        <color indexed="64"/>
      </top>
      <bottom style="medium">
        <color indexed="64"/>
      </bottom>
      <diagonal/>
    </border>
    <border>
      <left style="thick">
        <color auto="1"/>
      </left>
      <right style="hair">
        <color auto="1"/>
      </right>
      <top/>
      <bottom style="slantDashDot">
        <color auto="1"/>
      </bottom>
      <diagonal/>
    </border>
    <border>
      <left/>
      <right/>
      <top/>
      <bottom style="slantDashDot">
        <color auto="1"/>
      </bottom>
      <diagonal/>
    </border>
    <border>
      <left style="slantDashDot">
        <color auto="1"/>
      </left>
      <right/>
      <top/>
      <bottom style="slantDashDot">
        <color indexed="64"/>
      </bottom>
      <diagonal/>
    </border>
    <border>
      <left style="hair">
        <color auto="1"/>
      </left>
      <right style="slantDashDot">
        <color auto="1"/>
      </right>
      <top/>
      <bottom style="slantDashDot">
        <color auto="1"/>
      </bottom>
      <diagonal/>
    </border>
    <border>
      <left style="slantDashDot">
        <color auto="1"/>
      </left>
      <right style="thin">
        <color indexed="64"/>
      </right>
      <top style="medium">
        <color indexed="64"/>
      </top>
      <bottom style="slantDashDot">
        <color indexed="64"/>
      </bottom>
      <diagonal/>
    </border>
    <border>
      <left/>
      <right style="thin">
        <color indexed="64"/>
      </right>
      <top style="medium">
        <color indexed="64"/>
      </top>
      <bottom style="slantDashDot">
        <color indexed="64"/>
      </bottom>
      <diagonal/>
    </border>
    <border>
      <left/>
      <right/>
      <top style="medium">
        <color indexed="64"/>
      </top>
      <bottom style="slantDashDot">
        <color indexed="64"/>
      </bottom>
      <diagonal/>
    </border>
    <border>
      <left style="thin">
        <color indexed="64"/>
      </left>
      <right style="thin">
        <color indexed="64"/>
      </right>
      <top style="medium">
        <color indexed="64"/>
      </top>
      <bottom style="slantDashDot">
        <color indexed="64"/>
      </bottom>
      <diagonal/>
    </border>
    <border>
      <left style="thin">
        <color indexed="64"/>
      </left>
      <right/>
      <top style="medium">
        <color indexed="64"/>
      </top>
      <bottom style="slantDashDot">
        <color indexed="64"/>
      </bottom>
      <diagonal/>
    </border>
    <border>
      <left style="thin">
        <color indexed="64"/>
      </left>
      <right style="slantDashDot">
        <color auto="1"/>
      </right>
      <top style="medium">
        <color indexed="64"/>
      </top>
      <bottom style="slantDashDot">
        <color indexed="64"/>
      </bottom>
      <diagonal/>
    </border>
    <border>
      <left/>
      <right style="thick">
        <color indexed="64"/>
      </right>
      <top/>
      <bottom style="slantDashDot">
        <color auto="1"/>
      </bottom>
      <diagonal/>
    </border>
    <border>
      <left/>
      <right/>
      <top/>
      <bottom style="hair">
        <color indexed="64"/>
      </bottom>
      <diagonal/>
    </border>
    <border>
      <left style="hair">
        <color auto="1"/>
      </left>
      <right/>
      <top/>
      <bottom style="hair">
        <color auto="1"/>
      </bottom>
      <diagonal/>
    </border>
    <border>
      <left style="thin">
        <color indexed="64"/>
      </left>
      <right/>
      <top/>
      <bottom style="hair">
        <color indexed="64"/>
      </bottom>
      <diagonal/>
    </border>
    <border>
      <left style="slantDashDot">
        <color auto="1"/>
      </left>
      <right style="thin">
        <color indexed="64"/>
      </right>
      <top/>
      <bottom style="hair">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slantDashDot">
        <color auto="1"/>
      </right>
      <top/>
      <bottom style="hair">
        <color indexed="64"/>
      </bottom>
      <diagonal/>
    </border>
    <border>
      <left/>
      <right style="thick">
        <color indexed="64"/>
      </right>
      <top/>
      <bottom style="hair">
        <color indexed="64"/>
      </bottom>
      <diagonal/>
    </border>
    <border>
      <left style="thick">
        <color indexed="64"/>
      </left>
      <right style="hair">
        <color auto="1"/>
      </right>
      <top style="slantDashDot">
        <color auto="1"/>
      </top>
      <bottom style="slantDashDot">
        <color auto="1"/>
      </bottom>
      <diagonal/>
    </border>
    <border>
      <left/>
      <right/>
      <top style="slantDashDot">
        <color auto="1"/>
      </top>
      <bottom style="slantDashDot">
        <color auto="1"/>
      </bottom>
      <diagonal/>
    </border>
    <border>
      <left style="slantDashDot">
        <color auto="1"/>
      </left>
      <right/>
      <top style="slantDashDot">
        <color auto="1"/>
      </top>
      <bottom style="slantDashDot">
        <color auto="1"/>
      </bottom>
      <diagonal/>
    </border>
    <border>
      <left style="hair">
        <color indexed="64"/>
      </left>
      <right style="slantDashDot">
        <color auto="1"/>
      </right>
      <top style="slantDashDot">
        <color auto="1"/>
      </top>
      <bottom style="slantDashDot">
        <color auto="1"/>
      </bottom>
      <diagonal/>
    </border>
    <border>
      <left style="thick">
        <color indexed="64"/>
      </left>
      <right style="hair">
        <color auto="1"/>
      </right>
      <top style="slantDashDot">
        <color auto="1"/>
      </top>
      <bottom style="medium">
        <color indexed="64"/>
      </bottom>
      <diagonal/>
    </border>
    <border>
      <left/>
      <right/>
      <top style="slantDashDot">
        <color auto="1"/>
      </top>
      <bottom style="medium">
        <color indexed="64"/>
      </bottom>
      <diagonal/>
    </border>
    <border>
      <left style="slantDashDot">
        <color auto="1"/>
      </left>
      <right/>
      <top style="slantDashDot">
        <color auto="1"/>
      </top>
      <bottom style="medium">
        <color indexed="64"/>
      </bottom>
      <diagonal/>
    </border>
    <border>
      <left style="hair">
        <color indexed="64"/>
      </left>
      <right style="slantDashDot">
        <color auto="1"/>
      </right>
      <top style="slantDashDot">
        <color auto="1"/>
      </top>
      <bottom style="medium">
        <color indexed="64"/>
      </bottom>
      <diagonal/>
    </border>
    <border>
      <left/>
      <right/>
      <top style="double">
        <color auto="1"/>
      </top>
      <bottom style="medium">
        <color indexed="64"/>
      </bottom>
      <diagonal/>
    </border>
    <border>
      <left style="slantDashDot">
        <color auto="1"/>
      </left>
      <right style="thin">
        <color indexed="64"/>
      </right>
      <top style="double">
        <color auto="1"/>
      </top>
      <bottom style="medium">
        <color indexed="64"/>
      </bottom>
      <diagonal/>
    </border>
    <border>
      <left/>
      <right style="thin">
        <color indexed="64"/>
      </right>
      <top style="double">
        <color auto="1"/>
      </top>
      <bottom style="medium">
        <color indexed="64"/>
      </bottom>
      <diagonal/>
    </border>
    <border>
      <left style="thin">
        <color indexed="64"/>
      </left>
      <right style="thin">
        <color indexed="64"/>
      </right>
      <top style="double">
        <color auto="1"/>
      </top>
      <bottom style="medium">
        <color indexed="64"/>
      </bottom>
      <diagonal/>
    </border>
    <border>
      <left style="thin">
        <color indexed="64"/>
      </left>
      <right/>
      <top style="double">
        <color auto="1"/>
      </top>
      <bottom style="medium">
        <color indexed="64"/>
      </bottom>
      <diagonal/>
    </border>
    <border>
      <left style="thin">
        <color indexed="64"/>
      </left>
      <right style="slantDashDot">
        <color auto="1"/>
      </right>
      <top style="double">
        <color auto="1"/>
      </top>
      <bottom style="medium">
        <color indexed="64"/>
      </bottom>
      <diagonal/>
    </border>
    <border>
      <left/>
      <right style="thick">
        <color indexed="64"/>
      </right>
      <top style="hair">
        <color indexed="64"/>
      </top>
      <bottom style="medium">
        <color indexed="64"/>
      </bottom>
      <diagonal/>
    </border>
    <border>
      <left style="thick">
        <color indexed="64"/>
      </left>
      <right style="hair">
        <color auto="1"/>
      </right>
      <top style="medium">
        <color indexed="64"/>
      </top>
      <bottom style="slantDashDot">
        <color auto="1"/>
      </bottom>
      <diagonal/>
    </border>
    <border>
      <left style="slantDashDot">
        <color auto="1"/>
      </left>
      <right/>
      <top style="medium">
        <color indexed="64"/>
      </top>
      <bottom style="slantDashDot">
        <color auto="1"/>
      </bottom>
      <diagonal/>
    </border>
    <border>
      <left style="hair">
        <color indexed="64"/>
      </left>
      <right style="slantDashDot">
        <color auto="1"/>
      </right>
      <top style="medium">
        <color indexed="64"/>
      </top>
      <bottom style="slantDashDot">
        <color auto="1"/>
      </bottom>
      <diagonal/>
    </border>
    <border>
      <left/>
      <right/>
      <top style="medium">
        <color indexed="64"/>
      </top>
      <bottom style="hair">
        <color indexed="64"/>
      </bottom>
      <diagonal/>
    </border>
    <border>
      <left style="hair">
        <color auto="1"/>
      </left>
      <right/>
      <top style="medium">
        <color indexed="64"/>
      </top>
      <bottom style="hair">
        <color auto="1"/>
      </bottom>
      <diagonal/>
    </border>
    <border>
      <left style="thin">
        <color indexed="64"/>
      </left>
      <right/>
      <top style="medium">
        <color indexed="64"/>
      </top>
      <bottom style="hair">
        <color indexed="64"/>
      </bottom>
      <diagonal/>
    </border>
    <border>
      <left style="slantDashDot">
        <color auto="1"/>
      </left>
      <right style="thin">
        <color indexed="64"/>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slantDashDot">
        <color auto="1"/>
      </right>
      <top style="medium">
        <color indexed="64"/>
      </top>
      <bottom style="hair">
        <color indexed="64"/>
      </bottom>
      <diagonal/>
    </border>
    <border>
      <left/>
      <right style="thick">
        <color indexed="64"/>
      </right>
      <top style="medium">
        <color indexed="64"/>
      </top>
      <bottom style="hair">
        <color indexed="64"/>
      </bottom>
      <diagonal/>
    </border>
    <border>
      <left style="thick">
        <color indexed="64"/>
      </left>
      <right style="hair">
        <color auto="1"/>
      </right>
      <top style="slantDashDot">
        <color auto="1"/>
      </top>
      <bottom/>
      <diagonal/>
    </border>
    <border>
      <left/>
      <right/>
      <top style="slantDashDot">
        <color auto="1"/>
      </top>
      <bottom/>
      <diagonal/>
    </border>
    <border>
      <left style="slantDashDot">
        <color auto="1"/>
      </left>
      <right/>
      <top style="slantDashDot">
        <color auto="1"/>
      </top>
      <bottom/>
      <diagonal/>
    </border>
    <border>
      <left style="hair">
        <color indexed="64"/>
      </left>
      <right style="slantDashDot">
        <color auto="1"/>
      </right>
      <top style="slantDashDot">
        <color auto="1"/>
      </top>
      <bottom/>
      <diagonal/>
    </border>
    <border>
      <left/>
      <right/>
      <top style="double">
        <color auto="1"/>
      </top>
      <bottom/>
      <diagonal/>
    </border>
    <border>
      <left style="slantDashDot">
        <color auto="1"/>
      </left>
      <right style="thin">
        <color indexed="64"/>
      </right>
      <top style="double">
        <color auto="1"/>
      </top>
      <bottom/>
      <diagonal/>
    </border>
    <border>
      <left/>
      <right style="thin">
        <color indexed="64"/>
      </right>
      <top style="double">
        <color auto="1"/>
      </top>
      <bottom/>
      <diagonal/>
    </border>
    <border>
      <left style="thin">
        <color indexed="64"/>
      </left>
      <right style="thin">
        <color indexed="64"/>
      </right>
      <top style="double">
        <color auto="1"/>
      </top>
      <bottom/>
      <diagonal/>
    </border>
    <border>
      <left style="thin">
        <color indexed="64"/>
      </left>
      <right/>
      <top style="double">
        <color auto="1"/>
      </top>
      <bottom/>
      <diagonal/>
    </border>
    <border>
      <left style="thin">
        <color indexed="64"/>
      </left>
      <right style="slantDashDot">
        <color auto="1"/>
      </right>
      <top style="double">
        <color auto="1"/>
      </top>
      <bottom/>
      <diagonal/>
    </border>
    <border>
      <left/>
      <right style="thick">
        <color indexed="64"/>
      </right>
      <top style="hair">
        <color indexed="64"/>
      </top>
      <bottom/>
      <diagonal/>
    </border>
    <border>
      <left style="slantDashDot">
        <color auto="1"/>
      </left>
      <right style="hair">
        <color auto="1"/>
      </right>
      <top style="medium">
        <color indexed="64"/>
      </top>
      <bottom/>
      <diagonal/>
    </border>
    <border>
      <left style="slantDashDot">
        <color auto="1"/>
      </left>
      <right/>
      <top style="double">
        <color auto="1"/>
      </top>
      <bottom style="medium">
        <color indexed="64"/>
      </bottom>
      <diagonal/>
    </border>
    <border>
      <left style="slantDashDot">
        <color auto="1"/>
      </left>
      <right/>
      <top style="medium">
        <color auto="1"/>
      </top>
      <bottom style="medium">
        <color auto="1"/>
      </bottom>
      <diagonal/>
    </border>
    <border>
      <left style="slantDashDot">
        <color auto="1"/>
      </left>
      <right/>
      <top style="medium">
        <color auto="1"/>
      </top>
      <bottom style="hair">
        <color indexed="64"/>
      </bottom>
      <diagonal/>
    </border>
    <border>
      <left/>
      <right style="slantDashDot">
        <color auto="1"/>
      </right>
      <top style="double">
        <color auto="1"/>
      </top>
      <bottom style="medium">
        <color indexed="64"/>
      </bottom>
      <diagonal/>
    </border>
    <border>
      <left style="thick">
        <color indexed="64"/>
      </left>
      <right style="hair">
        <color auto="1"/>
      </right>
      <top style="slantDashDot">
        <color auto="1"/>
      </top>
      <bottom style="thick">
        <color indexed="64"/>
      </bottom>
      <diagonal/>
    </border>
    <border>
      <left/>
      <right/>
      <top style="slantDashDot">
        <color auto="1"/>
      </top>
      <bottom style="thick">
        <color indexed="64"/>
      </bottom>
      <diagonal/>
    </border>
    <border>
      <left style="slantDashDot">
        <color auto="1"/>
      </left>
      <right/>
      <top style="slantDashDot">
        <color auto="1"/>
      </top>
      <bottom style="thick">
        <color indexed="64"/>
      </bottom>
      <diagonal/>
    </border>
    <border>
      <left style="hair">
        <color indexed="64"/>
      </left>
      <right style="slantDashDot">
        <color auto="1"/>
      </right>
      <top style="slantDashDot">
        <color auto="1"/>
      </top>
      <bottom style="thick">
        <color indexed="64"/>
      </bottom>
      <diagonal/>
    </border>
    <border>
      <left/>
      <right/>
      <top style="double">
        <color auto="1"/>
      </top>
      <bottom style="thick">
        <color indexed="64"/>
      </bottom>
      <diagonal/>
    </border>
    <border>
      <left style="slantDashDot">
        <color auto="1"/>
      </left>
      <right style="thin">
        <color indexed="64"/>
      </right>
      <top style="double">
        <color auto="1"/>
      </top>
      <bottom style="thick">
        <color indexed="64"/>
      </bottom>
      <diagonal/>
    </border>
    <border>
      <left/>
      <right style="thin">
        <color indexed="64"/>
      </right>
      <top style="double">
        <color auto="1"/>
      </top>
      <bottom style="thick">
        <color indexed="64"/>
      </bottom>
      <diagonal/>
    </border>
    <border>
      <left style="thin">
        <color indexed="64"/>
      </left>
      <right style="thin">
        <color indexed="64"/>
      </right>
      <top style="double">
        <color auto="1"/>
      </top>
      <bottom style="thick">
        <color indexed="64"/>
      </bottom>
      <diagonal/>
    </border>
    <border>
      <left style="thin">
        <color indexed="64"/>
      </left>
      <right/>
      <top style="double">
        <color auto="1"/>
      </top>
      <bottom style="thick">
        <color indexed="64"/>
      </bottom>
      <diagonal/>
    </border>
    <border>
      <left style="thin">
        <color indexed="64"/>
      </left>
      <right style="slantDashDot">
        <color auto="1"/>
      </right>
      <top style="double">
        <color auto="1"/>
      </top>
      <bottom style="thick">
        <color indexed="64"/>
      </bottom>
      <diagonal/>
    </border>
    <border>
      <left/>
      <right style="thick">
        <color indexed="64"/>
      </right>
      <top style="hair">
        <color indexed="64"/>
      </top>
      <bottom style="thick">
        <color indexed="64"/>
      </bottom>
      <diagonal/>
    </border>
    <border>
      <left style="thick">
        <color auto="1"/>
      </left>
      <right style="hair">
        <color auto="1"/>
      </right>
      <top style="thick">
        <color auto="1"/>
      </top>
      <bottom style="dashed">
        <color auto="1"/>
      </bottom>
      <diagonal/>
    </border>
    <border>
      <left/>
      <right/>
      <top style="thick">
        <color auto="1"/>
      </top>
      <bottom style="dashed">
        <color auto="1"/>
      </bottom>
      <diagonal/>
    </border>
    <border>
      <left/>
      <right style="slantDashDot">
        <color indexed="64"/>
      </right>
      <top style="thick">
        <color auto="1"/>
      </top>
      <bottom/>
      <diagonal/>
    </border>
    <border>
      <left style="thin">
        <color auto="1"/>
      </left>
      <right style="thin">
        <color auto="1"/>
      </right>
      <top style="thick">
        <color auto="1"/>
      </top>
      <bottom style="dashed">
        <color auto="1"/>
      </bottom>
      <diagonal/>
    </border>
    <border>
      <left style="slantDashDot">
        <color indexed="64"/>
      </left>
      <right style="dashed">
        <color auto="1"/>
      </right>
      <top style="thick">
        <color auto="1"/>
      </top>
      <bottom style="hair">
        <color indexed="64"/>
      </bottom>
      <diagonal/>
    </border>
    <border>
      <left style="dashed">
        <color auto="1"/>
      </left>
      <right style="dashed">
        <color auto="1"/>
      </right>
      <top style="thick">
        <color auto="1"/>
      </top>
      <bottom style="hair">
        <color indexed="64"/>
      </bottom>
      <diagonal/>
    </border>
    <border>
      <left style="dashed">
        <color auto="1"/>
      </left>
      <right style="slantDashDot">
        <color indexed="64"/>
      </right>
      <top style="thick">
        <color auto="1"/>
      </top>
      <bottom style="hair">
        <color indexed="64"/>
      </bottom>
      <diagonal/>
    </border>
    <border>
      <left style="slantDashDot">
        <color indexed="64"/>
      </left>
      <right style="slantDashDot">
        <color indexed="64"/>
      </right>
      <top style="thick">
        <color auto="1"/>
      </top>
      <bottom/>
      <diagonal/>
    </border>
    <border>
      <left style="thick">
        <color auto="1"/>
      </left>
      <right style="hair">
        <color auto="1"/>
      </right>
      <top style="dashed">
        <color auto="1"/>
      </top>
      <bottom style="slantDashDot">
        <color auto="1"/>
      </bottom>
      <diagonal/>
    </border>
    <border>
      <left/>
      <right/>
      <top style="dashed">
        <color auto="1"/>
      </top>
      <bottom style="slantDashDot">
        <color auto="1"/>
      </bottom>
      <diagonal/>
    </border>
    <border>
      <left/>
      <right style="slantDashDot">
        <color indexed="64"/>
      </right>
      <top/>
      <bottom style="slantDashDot">
        <color auto="1"/>
      </bottom>
      <diagonal/>
    </border>
    <border>
      <left style="thin">
        <color auto="1"/>
      </left>
      <right style="thin">
        <color auto="1"/>
      </right>
      <top style="dashed">
        <color auto="1"/>
      </top>
      <bottom style="slantDashDot">
        <color auto="1"/>
      </bottom>
      <diagonal/>
    </border>
    <border>
      <left style="slantDashDot">
        <color indexed="64"/>
      </left>
      <right style="dashed">
        <color indexed="64"/>
      </right>
      <top/>
      <bottom style="slantDashDot">
        <color auto="1"/>
      </bottom>
      <diagonal/>
    </border>
    <border>
      <left style="dashed">
        <color auto="1"/>
      </left>
      <right style="dashed">
        <color auto="1"/>
      </right>
      <top/>
      <bottom style="slantDashDot">
        <color auto="1"/>
      </bottom>
      <diagonal/>
    </border>
    <border>
      <left style="dashed">
        <color auto="1"/>
      </left>
      <right/>
      <top/>
      <bottom style="slantDashDot">
        <color auto="1"/>
      </bottom>
      <diagonal/>
    </border>
    <border>
      <left style="hair">
        <color indexed="64"/>
      </left>
      <right style="slantDashDot">
        <color indexed="64"/>
      </right>
      <top style="hair">
        <color indexed="64"/>
      </top>
      <bottom style="slantDashDot">
        <color auto="1"/>
      </bottom>
      <diagonal/>
    </border>
    <border>
      <left style="slantDashDot">
        <color indexed="64"/>
      </left>
      <right style="slantDashDot">
        <color indexed="64"/>
      </right>
      <top/>
      <bottom style="slantDashDot">
        <color auto="1"/>
      </bottom>
      <diagonal/>
    </border>
    <border>
      <left style="slantDashDot">
        <color indexed="64"/>
      </left>
      <right style="thick">
        <color auto="1"/>
      </right>
      <top/>
      <bottom style="slantDashDot">
        <color auto="1"/>
      </bottom>
      <diagonal/>
    </border>
    <border>
      <left style="slantDashDot">
        <color indexed="64"/>
      </left>
      <right/>
      <top/>
      <bottom style="dashed">
        <color auto="1"/>
      </bottom>
      <diagonal/>
    </border>
    <border>
      <left style="hair">
        <color auto="1"/>
      </left>
      <right style="slantDashDot">
        <color indexed="64"/>
      </right>
      <top style="medium">
        <color auto="1"/>
      </top>
      <bottom style="dashed">
        <color auto="1"/>
      </bottom>
      <diagonal/>
    </border>
    <border>
      <left/>
      <right/>
      <top/>
      <bottom style="dashed">
        <color auto="1"/>
      </bottom>
      <diagonal/>
    </border>
    <border>
      <left style="thin">
        <color auto="1"/>
      </left>
      <right style="thin">
        <color auto="1"/>
      </right>
      <top/>
      <bottom style="dashed">
        <color auto="1"/>
      </bottom>
      <diagonal/>
    </border>
    <border>
      <left/>
      <right style="slantDashDot">
        <color indexed="64"/>
      </right>
      <top/>
      <bottom style="dashed">
        <color auto="1"/>
      </bottom>
      <diagonal/>
    </border>
    <border>
      <left/>
      <right style="hair">
        <color auto="1"/>
      </right>
      <top/>
      <bottom style="dashed">
        <color auto="1"/>
      </bottom>
      <diagonal/>
    </border>
    <border>
      <left style="slantDashDot">
        <color indexed="64"/>
      </left>
      <right style="slantDashDot">
        <color indexed="64"/>
      </right>
      <top style="slantDashDot">
        <color auto="1"/>
      </top>
      <bottom/>
      <diagonal/>
    </border>
    <border>
      <left style="slantDashDot">
        <color indexed="64"/>
      </left>
      <right style="thick">
        <color auto="1"/>
      </right>
      <top/>
      <bottom style="dashed">
        <color auto="1"/>
      </bottom>
      <diagonal/>
    </border>
    <border>
      <left style="slantDashDot">
        <color indexed="64"/>
      </left>
      <right style="hair">
        <color auto="1"/>
      </right>
      <top style="dashed">
        <color auto="1"/>
      </top>
      <bottom style="hair">
        <color indexed="64"/>
      </bottom>
      <diagonal/>
    </border>
    <border>
      <left style="hair">
        <color auto="1"/>
      </left>
      <right style="slantDashDot">
        <color indexed="64"/>
      </right>
      <top/>
      <bottom style="hair">
        <color auto="1"/>
      </bottom>
      <diagonal/>
    </border>
    <border>
      <left style="slantDashDot">
        <color indexed="64"/>
      </left>
      <right/>
      <top/>
      <bottom style="hair">
        <color auto="1"/>
      </bottom>
      <diagonal/>
    </border>
    <border>
      <left/>
      <right style="slantDashDot">
        <color indexed="64"/>
      </right>
      <top/>
      <bottom style="hair">
        <color auto="1"/>
      </bottom>
      <diagonal/>
    </border>
    <border>
      <left/>
      <right style="hair">
        <color auto="1"/>
      </right>
      <top/>
      <bottom style="hair">
        <color auto="1"/>
      </bottom>
      <diagonal/>
    </border>
    <border>
      <left style="slantDashDot">
        <color indexed="64"/>
      </left>
      <right style="slantDashDot">
        <color indexed="64"/>
      </right>
      <top/>
      <bottom/>
      <diagonal/>
    </border>
    <border>
      <left style="slantDashDot">
        <color indexed="64"/>
      </left>
      <right style="thick">
        <color auto="1"/>
      </right>
      <top/>
      <bottom style="hair">
        <color indexed="64"/>
      </bottom>
      <diagonal/>
    </border>
    <border>
      <left style="slantDashDot">
        <color indexed="64"/>
      </left>
      <right style="hair">
        <color auto="1"/>
      </right>
      <top style="hair">
        <color indexed="64"/>
      </top>
      <bottom style="hair">
        <color indexed="64"/>
      </bottom>
      <diagonal/>
    </border>
    <border>
      <left style="thin">
        <color auto="1"/>
      </left>
      <right style="thin">
        <color auto="1"/>
      </right>
      <top style="hair">
        <color auto="1"/>
      </top>
      <bottom style="hair">
        <color auto="1"/>
      </bottom>
      <diagonal/>
    </border>
    <border>
      <left/>
      <right style="slantDashDot">
        <color indexed="64"/>
      </right>
      <top style="hair">
        <color auto="1"/>
      </top>
      <bottom style="hair">
        <color auto="1"/>
      </bottom>
      <diagonal/>
    </border>
    <border>
      <left/>
      <right style="hair">
        <color auto="1"/>
      </right>
      <top style="hair">
        <color auto="1"/>
      </top>
      <bottom style="hair">
        <color auto="1"/>
      </bottom>
      <diagonal/>
    </border>
    <border>
      <left style="slantDashDot">
        <color indexed="64"/>
      </left>
      <right style="thick">
        <color auto="1"/>
      </right>
      <top style="hair">
        <color indexed="64"/>
      </top>
      <bottom style="hair">
        <color indexed="64"/>
      </bottom>
      <diagonal/>
    </border>
    <border>
      <left style="slantDashDot">
        <color indexed="64"/>
      </left>
      <right style="hair">
        <color auto="1"/>
      </right>
      <top style="hair">
        <color indexed="64"/>
      </top>
      <bottom style="thin">
        <color indexed="64"/>
      </bottom>
      <diagonal/>
    </border>
    <border>
      <left style="hair">
        <color auto="1"/>
      </left>
      <right style="slantDashDot">
        <color indexed="64"/>
      </right>
      <top style="hair">
        <color auto="1"/>
      </top>
      <bottom/>
      <diagonal/>
    </border>
    <border>
      <left style="slantDashDot">
        <color indexed="64"/>
      </left>
      <right/>
      <top style="hair">
        <color auto="1"/>
      </top>
      <bottom/>
      <diagonal/>
    </border>
    <border>
      <left/>
      <right/>
      <top style="hair">
        <color auto="1"/>
      </top>
      <bottom/>
      <diagonal/>
    </border>
    <border>
      <left style="thin">
        <color auto="1"/>
      </left>
      <right style="thin">
        <color auto="1"/>
      </right>
      <top style="hair">
        <color auto="1"/>
      </top>
      <bottom/>
      <diagonal/>
    </border>
    <border>
      <left/>
      <right style="slantDashDot">
        <color indexed="64"/>
      </right>
      <top style="hair">
        <color auto="1"/>
      </top>
      <bottom/>
      <diagonal/>
    </border>
    <border>
      <left/>
      <right style="hair">
        <color auto="1"/>
      </right>
      <top style="hair">
        <color auto="1"/>
      </top>
      <bottom/>
      <diagonal/>
    </border>
    <border>
      <left style="slantDashDot">
        <color indexed="64"/>
      </left>
      <right style="thick">
        <color auto="1"/>
      </right>
      <top style="hair">
        <color indexed="64"/>
      </top>
      <bottom/>
      <diagonal/>
    </border>
    <border>
      <left style="slantDashDot">
        <color indexed="64"/>
      </left>
      <right style="hair">
        <color auto="1"/>
      </right>
      <top style="thin">
        <color indexed="64"/>
      </top>
      <bottom style="hair">
        <color indexed="64"/>
      </bottom>
      <diagonal/>
    </border>
    <border>
      <left style="thin">
        <color auto="1"/>
      </left>
      <right style="thin">
        <color auto="1"/>
      </right>
      <top style="thin">
        <color indexed="64"/>
      </top>
      <bottom style="hair">
        <color auto="1"/>
      </bottom>
      <diagonal/>
    </border>
    <border>
      <left/>
      <right style="slantDashDot">
        <color indexed="64"/>
      </right>
      <top style="thin">
        <color indexed="64"/>
      </top>
      <bottom style="hair">
        <color auto="1"/>
      </bottom>
      <diagonal/>
    </border>
    <border>
      <left/>
      <right style="hair">
        <color auto="1"/>
      </right>
      <top style="thin">
        <color indexed="64"/>
      </top>
      <bottom style="hair">
        <color auto="1"/>
      </bottom>
      <diagonal/>
    </border>
    <border>
      <left style="slantDashDot">
        <color indexed="64"/>
      </left>
      <right style="slantDashDot">
        <color indexed="64"/>
      </right>
      <top style="thin">
        <color indexed="64"/>
      </top>
      <bottom/>
      <diagonal/>
    </border>
    <border>
      <left style="slantDashDot">
        <color indexed="64"/>
      </left>
      <right style="hair">
        <color auto="1"/>
      </right>
      <top style="hair">
        <color indexed="64"/>
      </top>
      <bottom style="double">
        <color auto="1"/>
      </bottom>
      <diagonal/>
    </border>
    <border>
      <left style="hair">
        <color auto="1"/>
      </left>
      <right style="slantDashDot">
        <color indexed="64"/>
      </right>
      <top style="hair">
        <color auto="1"/>
      </top>
      <bottom style="double">
        <color auto="1"/>
      </bottom>
      <diagonal/>
    </border>
    <border>
      <left style="slantDashDot">
        <color indexed="64"/>
      </left>
      <right/>
      <top style="hair">
        <color auto="1"/>
      </top>
      <bottom style="double">
        <color auto="1"/>
      </bottom>
      <diagonal/>
    </border>
    <border>
      <left/>
      <right/>
      <top style="hair">
        <color auto="1"/>
      </top>
      <bottom style="double">
        <color auto="1"/>
      </bottom>
      <diagonal/>
    </border>
    <border>
      <left/>
      <right style="slantDashDot">
        <color indexed="64"/>
      </right>
      <top style="hair">
        <color auto="1"/>
      </top>
      <bottom style="double">
        <color auto="1"/>
      </bottom>
      <diagonal/>
    </border>
    <border>
      <left/>
      <right style="hair">
        <color auto="1"/>
      </right>
      <top style="hair">
        <color auto="1"/>
      </top>
      <bottom style="double">
        <color auto="1"/>
      </bottom>
      <diagonal/>
    </border>
    <border>
      <left style="slantDashDot">
        <color indexed="64"/>
      </left>
      <right style="slantDashDot">
        <color indexed="64"/>
      </right>
      <top/>
      <bottom style="double">
        <color auto="1"/>
      </bottom>
      <diagonal/>
    </border>
    <border>
      <left style="slantDashDot">
        <color indexed="64"/>
      </left>
      <right style="thick">
        <color auto="1"/>
      </right>
      <top style="hair">
        <color indexed="64"/>
      </top>
      <bottom style="double">
        <color indexed="64"/>
      </bottom>
      <diagonal/>
    </border>
    <border>
      <left/>
      <right style="thick">
        <color auto="1"/>
      </right>
      <top style="double">
        <color auto="1"/>
      </top>
      <bottom style="medium">
        <color auto="1"/>
      </bottom>
      <diagonal/>
    </border>
    <border>
      <left style="slantDashDot">
        <color indexed="64"/>
      </left>
      <right/>
      <top style="medium">
        <color auto="1"/>
      </top>
      <bottom style="dashed">
        <color auto="1"/>
      </bottom>
      <diagonal/>
    </border>
    <border>
      <left/>
      <right/>
      <top style="medium">
        <color auto="1"/>
      </top>
      <bottom style="dashed">
        <color auto="1"/>
      </bottom>
      <diagonal/>
    </border>
    <border>
      <left style="thin">
        <color auto="1"/>
      </left>
      <right style="thin">
        <color auto="1"/>
      </right>
      <top style="medium">
        <color auto="1"/>
      </top>
      <bottom style="dashed">
        <color auto="1"/>
      </bottom>
      <diagonal/>
    </border>
    <border>
      <left/>
      <right style="slantDashDot">
        <color indexed="64"/>
      </right>
      <top style="medium">
        <color auto="1"/>
      </top>
      <bottom style="dashed">
        <color auto="1"/>
      </bottom>
      <diagonal/>
    </border>
    <border>
      <left/>
      <right style="hair">
        <color auto="1"/>
      </right>
      <top style="medium">
        <color auto="1"/>
      </top>
      <bottom style="dashed">
        <color auto="1"/>
      </bottom>
      <diagonal/>
    </border>
    <border>
      <left style="slantDashDot">
        <color indexed="64"/>
      </left>
      <right style="slantDashDot">
        <color indexed="64"/>
      </right>
      <top style="medium">
        <color auto="1"/>
      </top>
      <bottom/>
      <diagonal/>
    </border>
    <border>
      <left style="slantDashDot">
        <color indexed="64"/>
      </left>
      <right style="thick">
        <color auto="1"/>
      </right>
      <top style="medium">
        <color auto="1"/>
      </top>
      <bottom style="dashed">
        <color auto="1"/>
      </bottom>
      <diagonal/>
    </border>
    <border>
      <left style="thin">
        <color auto="1"/>
      </left>
      <right style="thin">
        <color auto="1"/>
      </right>
      <top style="hair">
        <color auto="1"/>
      </top>
      <bottom style="thin">
        <color indexed="64"/>
      </bottom>
      <diagonal/>
    </border>
    <border>
      <left/>
      <right style="slantDashDot">
        <color indexed="64"/>
      </right>
      <top style="hair">
        <color auto="1"/>
      </top>
      <bottom style="thin">
        <color indexed="64"/>
      </bottom>
      <diagonal/>
    </border>
    <border>
      <left/>
      <right style="hair">
        <color auto="1"/>
      </right>
      <top style="hair">
        <color auto="1"/>
      </top>
      <bottom style="thin">
        <color indexed="64"/>
      </bottom>
      <diagonal/>
    </border>
    <border>
      <left style="slantDashDot">
        <color indexed="64"/>
      </left>
      <right style="slantDashDot">
        <color indexed="64"/>
      </right>
      <top/>
      <bottom style="thin">
        <color indexed="64"/>
      </bottom>
      <diagonal/>
    </border>
    <border>
      <left style="slantDashDot">
        <color indexed="64"/>
      </left>
      <right style="hair">
        <color auto="1"/>
      </right>
      <top style="hair">
        <color indexed="64"/>
      </top>
      <bottom style="dashed">
        <color auto="1"/>
      </bottom>
      <diagonal/>
    </border>
    <border>
      <left style="hair">
        <color auto="1"/>
      </left>
      <right style="slantDashDot">
        <color indexed="64"/>
      </right>
      <top style="hair">
        <color indexed="64"/>
      </top>
      <bottom style="dashed">
        <color auto="1"/>
      </bottom>
      <diagonal/>
    </border>
    <border>
      <left style="slantDashDot">
        <color indexed="64"/>
      </left>
      <right/>
      <top style="hair">
        <color indexed="64"/>
      </top>
      <bottom style="dashed">
        <color auto="1"/>
      </bottom>
      <diagonal/>
    </border>
    <border>
      <left/>
      <right/>
      <top style="hair">
        <color indexed="64"/>
      </top>
      <bottom style="dashed">
        <color auto="1"/>
      </bottom>
      <diagonal/>
    </border>
    <border>
      <left style="thin">
        <color auto="1"/>
      </left>
      <right style="thin">
        <color auto="1"/>
      </right>
      <top style="hair">
        <color indexed="64"/>
      </top>
      <bottom style="dashed">
        <color auto="1"/>
      </bottom>
      <diagonal/>
    </border>
    <border>
      <left/>
      <right style="slantDashDot">
        <color indexed="64"/>
      </right>
      <top style="hair">
        <color indexed="64"/>
      </top>
      <bottom style="dashed">
        <color auto="1"/>
      </bottom>
      <diagonal/>
    </border>
    <border>
      <left/>
      <right style="hair">
        <color auto="1"/>
      </right>
      <top style="hair">
        <color indexed="64"/>
      </top>
      <bottom style="dashed">
        <color auto="1"/>
      </bottom>
      <diagonal/>
    </border>
    <border>
      <left style="slantDashDot">
        <color indexed="64"/>
      </left>
      <right style="thick">
        <color auto="1"/>
      </right>
      <top style="hair">
        <color indexed="64"/>
      </top>
      <bottom style="dashed">
        <color auto="1"/>
      </bottom>
      <diagonal/>
    </border>
    <border>
      <left style="hair">
        <color auto="1"/>
      </left>
      <right style="slantDashDot">
        <color indexed="64"/>
      </right>
      <top style="dashed">
        <color auto="1"/>
      </top>
      <bottom style="hair">
        <color auto="1"/>
      </bottom>
      <diagonal/>
    </border>
    <border>
      <left style="slantDashDot">
        <color indexed="64"/>
      </left>
      <right/>
      <top style="dashed">
        <color auto="1"/>
      </top>
      <bottom style="hair">
        <color auto="1"/>
      </bottom>
      <diagonal/>
    </border>
    <border>
      <left/>
      <right/>
      <top style="dashed">
        <color auto="1"/>
      </top>
      <bottom style="hair">
        <color auto="1"/>
      </bottom>
      <diagonal/>
    </border>
    <border>
      <left style="thin">
        <color auto="1"/>
      </left>
      <right style="thin">
        <color auto="1"/>
      </right>
      <top style="dashed">
        <color auto="1"/>
      </top>
      <bottom style="hair">
        <color auto="1"/>
      </bottom>
      <diagonal/>
    </border>
    <border>
      <left/>
      <right style="slantDashDot">
        <color indexed="64"/>
      </right>
      <top style="dashed">
        <color auto="1"/>
      </top>
      <bottom style="hair">
        <color auto="1"/>
      </bottom>
      <diagonal/>
    </border>
    <border>
      <left/>
      <right style="hair">
        <color auto="1"/>
      </right>
      <top style="dashed">
        <color auto="1"/>
      </top>
      <bottom style="hair">
        <color auto="1"/>
      </bottom>
      <diagonal/>
    </border>
    <border>
      <left style="slantDashDot">
        <color indexed="64"/>
      </left>
      <right style="thick">
        <color auto="1"/>
      </right>
      <top style="dashed">
        <color auto="1"/>
      </top>
      <bottom style="hair">
        <color indexed="64"/>
      </bottom>
      <diagonal/>
    </border>
    <border>
      <left style="slantDashDot">
        <color indexed="64"/>
      </left>
      <right style="slantDashDot">
        <color indexed="64"/>
      </right>
      <top style="dashed">
        <color auto="1"/>
      </top>
      <bottom style="hair">
        <color indexed="64"/>
      </bottom>
      <diagonal/>
    </border>
    <border>
      <left style="slantDashDot">
        <color indexed="64"/>
      </left>
      <right style="slantDashDot">
        <color indexed="64"/>
      </right>
      <top style="hair">
        <color indexed="64"/>
      </top>
      <bottom style="hair">
        <color indexed="64"/>
      </bottom>
      <diagonal/>
    </border>
    <border>
      <left style="slantDashDot">
        <color indexed="64"/>
      </left>
      <right style="slantDashDot">
        <color indexed="64"/>
      </right>
      <top style="hair">
        <color indexed="64"/>
      </top>
      <bottom style="double">
        <color auto="1"/>
      </bottom>
      <diagonal/>
    </border>
    <border>
      <left style="slantDashDot">
        <color indexed="64"/>
      </left>
      <right/>
      <top style="dashed">
        <color indexed="64"/>
      </top>
      <bottom style="dashed">
        <color auto="1"/>
      </bottom>
      <diagonal/>
    </border>
    <border>
      <left style="hair">
        <color auto="1"/>
      </left>
      <right style="slantDashDot">
        <color indexed="64"/>
      </right>
      <top style="dashed">
        <color indexed="64"/>
      </top>
      <bottom style="dashed">
        <color auto="1"/>
      </bottom>
      <diagonal/>
    </border>
    <border>
      <left style="thin">
        <color auto="1"/>
      </left>
      <right/>
      <top style="dashed">
        <color auto="1"/>
      </top>
      <bottom style="dashed">
        <color auto="1"/>
      </bottom>
      <diagonal/>
    </border>
    <border>
      <left style="thin">
        <color auto="1"/>
      </left>
      <right/>
      <top style="dashed">
        <color auto="1"/>
      </top>
      <bottom style="hair">
        <color indexed="64"/>
      </bottom>
      <diagonal/>
    </border>
    <border>
      <left style="thin">
        <color auto="1"/>
      </left>
      <right/>
      <top style="hair">
        <color indexed="64"/>
      </top>
      <bottom style="hair">
        <color indexed="64"/>
      </bottom>
      <diagonal/>
    </border>
    <border>
      <left style="thin">
        <color auto="1"/>
      </left>
      <right/>
      <top style="hair">
        <color indexed="64"/>
      </top>
      <bottom style="double">
        <color auto="1"/>
      </bottom>
      <diagonal/>
    </border>
    <border>
      <left style="slantDashDot">
        <color indexed="64"/>
      </left>
      <right style="hair">
        <color auto="1"/>
      </right>
      <top style="dashed">
        <color auto="1"/>
      </top>
      <bottom/>
      <diagonal/>
    </border>
    <border>
      <left style="slantDashDot">
        <color indexed="64"/>
      </left>
      <right style="hair">
        <color auto="1"/>
      </right>
      <top/>
      <bottom style="double">
        <color auto="1"/>
      </bottom>
      <diagonal/>
    </border>
    <border>
      <left style="hair">
        <color auto="1"/>
      </left>
      <right style="slantDashDot">
        <color indexed="64"/>
      </right>
      <top style="medium">
        <color auto="1"/>
      </top>
      <bottom style="hair">
        <color auto="1"/>
      </bottom>
      <diagonal/>
    </border>
    <border>
      <left/>
      <right style="slantDashDot">
        <color indexed="64"/>
      </right>
      <top style="medium">
        <color auto="1"/>
      </top>
      <bottom style="hair">
        <color auto="1"/>
      </bottom>
      <diagonal/>
    </border>
    <border>
      <left/>
      <right style="hair">
        <color auto="1"/>
      </right>
      <top style="medium">
        <color auto="1"/>
      </top>
      <bottom style="hair">
        <color auto="1"/>
      </bottom>
      <diagonal/>
    </border>
    <border>
      <left style="thick">
        <color auto="1"/>
      </left>
      <right style="hair">
        <color auto="1"/>
      </right>
      <top/>
      <bottom style="thick">
        <color auto="1"/>
      </bottom>
      <diagonal/>
    </border>
    <border>
      <left style="slantDashDot">
        <color indexed="64"/>
      </left>
      <right/>
      <top style="double">
        <color auto="1"/>
      </top>
      <bottom style="thick">
        <color auto="1"/>
      </bottom>
      <diagonal/>
    </border>
    <border>
      <left/>
      <right style="slantDashDot">
        <color indexed="64"/>
      </right>
      <top style="double">
        <color auto="1"/>
      </top>
      <bottom style="thick">
        <color auto="1"/>
      </bottom>
      <diagonal/>
    </border>
    <border>
      <left/>
      <right style="thick">
        <color auto="1"/>
      </right>
      <top style="double">
        <color auto="1"/>
      </top>
      <bottom style="thick">
        <color auto="1"/>
      </bottom>
      <diagonal/>
    </border>
    <border>
      <left style="medium">
        <color auto="1"/>
      </left>
      <right style="hair">
        <color auto="1"/>
      </right>
      <top style="medium">
        <color auto="1"/>
      </top>
      <bottom style="medium">
        <color auto="1"/>
      </bottom>
      <diagonal/>
    </border>
    <border>
      <left style="hair">
        <color auto="1"/>
      </left>
      <right style="medium">
        <color auto="1"/>
      </right>
      <top style="medium">
        <color auto="1"/>
      </top>
      <bottom style="medium">
        <color auto="1"/>
      </bottom>
      <diagonal/>
    </border>
    <border>
      <left/>
      <right style="double">
        <color auto="1"/>
      </right>
      <top style="thick">
        <color indexed="64"/>
      </top>
      <bottom style="thin">
        <color auto="1"/>
      </bottom>
      <diagonal/>
    </border>
    <border>
      <left style="double">
        <color auto="1"/>
      </left>
      <right style="slantDashDot">
        <color auto="1"/>
      </right>
      <top style="thick">
        <color auto="1"/>
      </top>
      <bottom style="thin">
        <color auto="1"/>
      </bottom>
      <diagonal/>
    </border>
    <border>
      <left/>
      <right style="thick">
        <color auto="1"/>
      </right>
      <top style="thick">
        <color auto="1"/>
      </top>
      <bottom style="thin">
        <color auto="1"/>
      </bottom>
      <diagonal/>
    </border>
    <border>
      <left/>
      <right style="slantDashDot">
        <color auto="1"/>
      </right>
      <top/>
      <bottom/>
      <diagonal/>
    </border>
    <border>
      <left style="hair">
        <color auto="1"/>
      </left>
      <right style="hair">
        <color auto="1"/>
      </right>
      <top/>
      <bottom style="hair">
        <color auto="1"/>
      </bottom>
      <diagonal/>
    </border>
    <border>
      <left style="hair">
        <color auto="1"/>
      </left>
      <right/>
      <top style="thin">
        <color auto="1"/>
      </top>
      <bottom style="hair">
        <color auto="1"/>
      </bottom>
      <diagonal/>
    </border>
    <border>
      <left style="hair">
        <color auto="1"/>
      </left>
      <right style="double">
        <color auto="1"/>
      </right>
      <top style="thin">
        <color auto="1"/>
      </top>
      <bottom style="hair">
        <color auto="1"/>
      </bottom>
      <diagonal/>
    </border>
    <border>
      <left style="double">
        <color auto="1"/>
      </left>
      <right style="slantDashDot">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style="hair">
        <color indexed="64"/>
      </left>
      <right style="double">
        <color auto="1"/>
      </right>
      <top style="hair">
        <color indexed="64"/>
      </top>
      <bottom style="hair">
        <color indexed="64"/>
      </bottom>
      <diagonal/>
    </border>
    <border>
      <left style="thick">
        <color auto="1"/>
      </left>
      <right/>
      <top/>
      <bottom style="medium">
        <color auto="1"/>
      </bottom>
      <diagonal/>
    </border>
    <border>
      <left/>
      <right style="slantDashDot">
        <color auto="1"/>
      </right>
      <top/>
      <bottom style="medium">
        <color auto="1"/>
      </bottom>
      <diagonal/>
    </border>
    <border>
      <left style="hair">
        <color auto="1"/>
      </left>
      <right style="hair">
        <color auto="1"/>
      </right>
      <top style="hair">
        <color auto="1"/>
      </top>
      <bottom style="medium">
        <color auto="1"/>
      </bottom>
      <diagonal/>
    </border>
    <border>
      <left style="hair">
        <color auto="1"/>
      </left>
      <right/>
      <top style="hair">
        <color auto="1"/>
      </top>
      <bottom style="medium">
        <color indexed="64"/>
      </bottom>
      <diagonal/>
    </border>
    <border>
      <left/>
      <right/>
      <top style="hair">
        <color auto="1"/>
      </top>
      <bottom style="medium">
        <color indexed="64"/>
      </bottom>
      <diagonal/>
    </border>
    <border>
      <left style="hair">
        <color auto="1"/>
      </left>
      <right style="double">
        <color auto="1"/>
      </right>
      <top style="hair">
        <color auto="1"/>
      </top>
      <bottom style="medium">
        <color auto="1"/>
      </bottom>
      <diagonal/>
    </border>
    <border>
      <left style="thick">
        <color auto="1"/>
      </left>
      <right style="medium">
        <color auto="1"/>
      </right>
      <top/>
      <bottom/>
      <diagonal/>
    </border>
    <border>
      <left style="medium">
        <color auto="1"/>
      </left>
      <right style="slantDashDot">
        <color auto="1"/>
      </right>
      <top style="medium">
        <color indexed="64"/>
      </top>
      <bottom/>
      <diagonal/>
    </border>
    <border>
      <left style="double">
        <color auto="1"/>
      </left>
      <right style="slantDashDot">
        <color auto="1"/>
      </right>
      <top/>
      <bottom style="hair">
        <color auto="1"/>
      </bottom>
      <diagonal/>
    </border>
    <border>
      <left style="medium">
        <color auto="1"/>
      </left>
      <right style="slantDashDot">
        <color auto="1"/>
      </right>
      <top/>
      <bottom/>
      <diagonal/>
    </border>
    <border>
      <left style="double">
        <color auto="1"/>
      </left>
      <right style="slantDashDot">
        <color auto="1"/>
      </right>
      <top style="hair">
        <color auto="1"/>
      </top>
      <bottom style="hair">
        <color auto="1"/>
      </bottom>
      <diagonal/>
    </border>
    <border>
      <left style="hair">
        <color auto="1"/>
      </left>
      <right style="hair">
        <color auto="1"/>
      </right>
      <top style="hair">
        <color auto="1"/>
      </top>
      <bottom/>
      <diagonal/>
    </border>
    <border>
      <left style="hair">
        <color auto="1"/>
      </left>
      <right/>
      <top style="hair">
        <color auto="1"/>
      </top>
      <bottom/>
      <diagonal/>
    </border>
    <border>
      <left style="double">
        <color auto="1"/>
      </left>
      <right style="slantDashDot">
        <color auto="1"/>
      </right>
      <top style="hair">
        <color auto="1"/>
      </top>
      <bottom/>
      <diagonal/>
    </border>
    <border>
      <left style="slantDashDot">
        <color auto="1"/>
      </left>
      <right style="slantDashDot">
        <color auto="1"/>
      </right>
      <top style="double">
        <color auto="1"/>
      </top>
      <bottom style="medium">
        <color auto="1"/>
      </bottom>
      <diagonal/>
    </border>
    <border>
      <left/>
      <right style="hair">
        <color auto="1"/>
      </right>
      <top style="double">
        <color indexed="64"/>
      </top>
      <bottom style="medium">
        <color indexed="64"/>
      </bottom>
      <diagonal/>
    </border>
    <border>
      <left style="hair">
        <color auto="1"/>
      </left>
      <right style="hair">
        <color auto="1"/>
      </right>
      <top style="double">
        <color auto="1"/>
      </top>
      <bottom style="medium">
        <color auto="1"/>
      </bottom>
      <diagonal/>
    </border>
    <border>
      <left style="hair">
        <color auto="1"/>
      </left>
      <right/>
      <top style="double">
        <color indexed="64"/>
      </top>
      <bottom style="medium">
        <color indexed="64"/>
      </bottom>
      <diagonal/>
    </border>
    <border>
      <left style="double">
        <color auto="1"/>
      </left>
      <right style="slantDashDot">
        <color auto="1"/>
      </right>
      <top style="double">
        <color auto="1"/>
      </top>
      <bottom style="medium">
        <color auto="1"/>
      </bottom>
      <diagonal/>
    </border>
    <border>
      <left style="medium">
        <color auto="1"/>
      </left>
      <right/>
      <top style="medium">
        <color auto="1"/>
      </top>
      <bottom style="medium">
        <color auto="1"/>
      </bottom>
      <diagonal/>
    </border>
    <border>
      <left/>
      <right style="hair">
        <color indexed="64"/>
      </right>
      <top/>
      <bottom/>
      <diagonal/>
    </border>
    <border>
      <left/>
      <right style="slantDashDot">
        <color auto="1"/>
      </right>
      <top style="medium">
        <color auto="1"/>
      </top>
      <bottom/>
      <diagonal/>
    </border>
    <border>
      <left/>
      <right style="hair">
        <color indexed="64"/>
      </right>
      <top style="medium">
        <color indexed="64"/>
      </top>
      <bottom/>
      <diagonal/>
    </border>
    <border>
      <left style="hair">
        <color indexed="64"/>
      </left>
      <right style="hair">
        <color indexed="64"/>
      </right>
      <top style="medium">
        <color indexed="64"/>
      </top>
      <bottom/>
      <diagonal/>
    </border>
    <border>
      <left/>
      <right/>
      <top style="medium">
        <color indexed="64"/>
      </top>
      <bottom/>
      <diagonal/>
    </border>
    <border>
      <left style="hair">
        <color indexed="64"/>
      </left>
      <right/>
      <top style="medium">
        <color auto="1"/>
      </top>
      <bottom/>
      <diagonal/>
    </border>
    <border>
      <left style="double">
        <color auto="1"/>
      </left>
      <right style="slantDashDot">
        <color auto="1"/>
      </right>
      <top style="medium">
        <color auto="1"/>
      </top>
      <bottom/>
      <diagonal/>
    </border>
    <border>
      <left/>
      <right style="thick">
        <color auto="1"/>
      </right>
      <top style="medium">
        <color auto="1"/>
      </top>
      <bottom/>
      <diagonal/>
    </border>
    <border>
      <left style="medium">
        <color auto="1"/>
      </left>
      <right style="slantDashDot">
        <color auto="1"/>
      </right>
      <top/>
      <bottom style="medium">
        <color auto="1"/>
      </bottom>
      <diagonal/>
    </border>
    <border>
      <left/>
      <right style="hair">
        <color auto="1"/>
      </right>
      <top style="medium">
        <color auto="1"/>
      </top>
      <bottom style="medium">
        <color auto="1"/>
      </bottom>
      <diagonal/>
    </border>
    <border>
      <left style="hair">
        <color auto="1"/>
      </left>
      <right style="hair">
        <color auto="1"/>
      </right>
      <top style="hair">
        <color auto="1"/>
      </top>
      <bottom style="double">
        <color indexed="64"/>
      </bottom>
      <diagonal/>
    </border>
    <border>
      <left style="double">
        <color indexed="64"/>
      </left>
      <right style="slantDashDot">
        <color indexed="64"/>
      </right>
      <top style="hair">
        <color auto="1"/>
      </top>
      <bottom style="double">
        <color auto="1"/>
      </bottom>
      <diagonal/>
    </border>
    <border>
      <left/>
      <right style="thick">
        <color auto="1"/>
      </right>
      <top style="hair">
        <color auto="1"/>
      </top>
      <bottom style="double">
        <color auto="1"/>
      </bottom>
      <diagonal/>
    </border>
    <border>
      <left style="hair">
        <color auto="1"/>
      </left>
      <right style="hair">
        <color auto="1"/>
      </right>
      <top style="medium">
        <color auto="1"/>
      </top>
      <bottom style="hair">
        <color auto="1"/>
      </bottom>
      <diagonal/>
    </border>
    <border>
      <left style="double">
        <color auto="1"/>
      </left>
      <right style="slantDashDot">
        <color auto="1"/>
      </right>
      <top style="medium">
        <color auto="1"/>
      </top>
      <bottom style="hair">
        <color auto="1"/>
      </bottom>
      <diagonal/>
    </border>
    <border>
      <left style="thick">
        <color auto="1"/>
      </left>
      <right style="medium">
        <color auto="1"/>
      </right>
      <top/>
      <bottom style="thick">
        <color auto="1"/>
      </bottom>
      <diagonal/>
    </border>
    <border>
      <left style="medium">
        <color auto="1"/>
      </left>
      <right style="slantDashDot">
        <color auto="1"/>
      </right>
      <top/>
      <bottom style="thick">
        <color auto="1"/>
      </bottom>
      <diagonal/>
    </border>
    <border>
      <left/>
      <right style="hair">
        <color indexed="64"/>
      </right>
      <top style="double">
        <color indexed="64"/>
      </top>
      <bottom style="thick">
        <color indexed="64"/>
      </bottom>
      <diagonal/>
    </border>
    <border>
      <left style="hair">
        <color indexed="64"/>
      </left>
      <right style="hair">
        <color indexed="64"/>
      </right>
      <top style="double">
        <color indexed="64"/>
      </top>
      <bottom style="thick">
        <color auto="1"/>
      </bottom>
      <diagonal/>
    </border>
    <border>
      <left style="hair">
        <color indexed="64"/>
      </left>
      <right/>
      <top style="double">
        <color indexed="64"/>
      </top>
      <bottom style="thick">
        <color indexed="64"/>
      </bottom>
      <diagonal/>
    </border>
    <border>
      <left style="double">
        <color auto="1"/>
      </left>
      <right style="slantDashDot">
        <color auto="1"/>
      </right>
      <top style="double">
        <color auto="1"/>
      </top>
      <bottom style="thick">
        <color auto="1"/>
      </bottom>
      <diagonal/>
    </border>
    <border>
      <left style="slantDashDot">
        <color auto="1"/>
      </left>
      <right style="hair">
        <color auto="1"/>
      </right>
      <top style="hair">
        <color auto="1"/>
      </top>
      <bottom style="medium">
        <color indexed="64"/>
      </bottom>
      <diagonal/>
    </border>
    <border>
      <left/>
      <right style="hair">
        <color auto="1"/>
      </right>
      <top/>
      <bottom style="medium">
        <color indexed="64"/>
      </bottom>
      <diagonal/>
    </border>
    <border>
      <left/>
      <right style="hair">
        <color auto="1"/>
      </right>
      <top style="hair">
        <color auto="1"/>
      </top>
      <bottom style="medium">
        <color indexed="64"/>
      </bottom>
      <diagonal/>
    </border>
    <border>
      <left style="slantDashDot">
        <color auto="1"/>
      </left>
      <right style="thick">
        <color auto="1"/>
      </right>
      <top style="medium">
        <color auto="1"/>
      </top>
      <bottom style="double">
        <color auto="1"/>
      </bottom>
      <diagonal/>
    </border>
    <border>
      <left style="hair">
        <color auto="1"/>
      </left>
      <right style="double">
        <color auto="1"/>
      </right>
      <top/>
      <bottom style="hair">
        <color auto="1"/>
      </bottom>
      <diagonal/>
    </border>
    <border>
      <left style="hair">
        <color auto="1"/>
      </left>
      <right style="double">
        <color auto="1"/>
      </right>
      <top style="hair">
        <color auto="1"/>
      </top>
      <bottom/>
      <diagonal/>
    </border>
    <border>
      <left style="hair">
        <color auto="1"/>
      </left>
      <right style="double">
        <color auto="1"/>
      </right>
      <top style="hair">
        <color auto="1"/>
      </top>
      <bottom style="double">
        <color indexed="64"/>
      </bottom>
      <diagonal/>
    </border>
    <border>
      <left style="hair">
        <color auto="1"/>
      </left>
      <right style="double">
        <color auto="1"/>
      </right>
      <top style="double">
        <color indexed="64"/>
      </top>
      <bottom style="medium">
        <color indexed="64"/>
      </bottom>
      <diagonal/>
    </border>
    <border>
      <left style="hair">
        <color auto="1"/>
      </left>
      <right style="double">
        <color auto="1"/>
      </right>
      <top style="medium">
        <color auto="1"/>
      </top>
      <bottom/>
      <diagonal/>
    </border>
    <border>
      <left style="thick">
        <color auto="1"/>
      </left>
      <right/>
      <top style="thick">
        <color auto="1"/>
      </top>
      <bottom style="double">
        <color indexed="64"/>
      </bottom>
      <diagonal/>
    </border>
    <border>
      <left style="hair">
        <color auto="1"/>
      </left>
      <right style="slantDashDot">
        <color auto="1"/>
      </right>
      <top style="thick">
        <color auto="1"/>
      </top>
      <bottom style="double">
        <color indexed="64"/>
      </bottom>
      <diagonal/>
    </border>
    <border>
      <left style="slantDashDot">
        <color auto="1"/>
      </left>
      <right/>
      <top style="thick">
        <color auto="1"/>
      </top>
      <bottom style="double">
        <color indexed="64"/>
      </bottom>
      <diagonal/>
    </border>
    <border>
      <left style="hair">
        <color auto="1"/>
      </left>
      <right style="thick">
        <color indexed="64"/>
      </right>
      <top style="thick">
        <color auto="1"/>
      </top>
      <bottom style="double">
        <color indexed="64"/>
      </bottom>
      <diagonal/>
    </border>
    <border>
      <left style="thick">
        <color indexed="64"/>
      </left>
      <right/>
      <top style="double">
        <color indexed="64"/>
      </top>
      <bottom style="thin">
        <color indexed="64"/>
      </bottom>
      <diagonal/>
    </border>
    <border>
      <left style="hair">
        <color auto="1"/>
      </left>
      <right style="thick">
        <color indexed="64"/>
      </right>
      <top style="double">
        <color indexed="64"/>
      </top>
      <bottom style="thin">
        <color indexed="64"/>
      </bottom>
      <diagonal/>
    </border>
    <border>
      <left style="thick">
        <color indexed="64"/>
      </left>
      <right/>
      <top style="thin">
        <color indexed="64"/>
      </top>
      <bottom style="thin">
        <color auto="1"/>
      </bottom>
      <diagonal/>
    </border>
    <border>
      <left style="hair">
        <color auto="1"/>
      </left>
      <right style="thick">
        <color indexed="64"/>
      </right>
      <top style="thin">
        <color indexed="64"/>
      </top>
      <bottom style="thin">
        <color indexed="64"/>
      </bottom>
      <diagonal/>
    </border>
    <border>
      <left style="thick">
        <color indexed="64"/>
      </left>
      <right/>
      <top style="thin">
        <color auto="1"/>
      </top>
      <bottom style="thick">
        <color indexed="64"/>
      </bottom>
      <diagonal/>
    </border>
    <border>
      <left style="hair">
        <color auto="1"/>
      </left>
      <right style="thick">
        <color indexed="64"/>
      </right>
      <top style="thin">
        <color indexed="64"/>
      </top>
      <bottom style="thick">
        <color indexed="64"/>
      </bottom>
      <diagonal/>
    </border>
    <border>
      <left style="thick">
        <color indexed="64"/>
      </left>
      <right/>
      <top style="thick">
        <color indexed="64"/>
      </top>
      <bottom style="thin">
        <color indexed="64"/>
      </bottom>
      <diagonal/>
    </border>
    <border>
      <left style="hair">
        <color indexed="64"/>
      </left>
      <right style="slantDashDot">
        <color indexed="64"/>
      </right>
      <top style="thick">
        <color indexed="64"/>
      </top>
      <bottom style="thin">
        <color indexed="64"/>
      </bottom>
      <diagonal/>
    </border>
    <border>
      <left style="slantDashDot">
        <color indexed="64"/>
      </left>
      <right style="slantDashDot">
        <color indexed="64"/>
      </right>
      <top style="thick">
        <color indexed="64"/>
      </top>
      <bottom style="thin">
        <color indexed="64"/>
      </bottom>
      <diagonal/>
    </border>
    <border>
      <left style="slantDashDot">
        <color indexed="64"/>
      </left>
      <right style="hair">
        <color indexed="64"/>
      </right>
      <top style="thick">
        <color indexed="64"/>
      </top>
      <bottom/>
      <diagonal/>
    </border>
    <border>
      <left style="hair">
        <color indexed="64"/>
      </left>
      <right style="hair">
        <color indexed="64"/>
      </right>
      <top style="thick">
        <color indexed="64"/>
      </top>
      <bottom/>
      <diagonal/>
    </border>
    <border>
      <left style="hair">
        <color auto="1"/>
      </left>
      <right/>
      <top style="thick">
        <color indexed="64"/>
      </top>
      <bottom/>
      <diagonal/>
    </border>
    <border>
      <left style="slantDashDot">
        <color auto="1"/>
      </left>
      <right style="medium">
        <color auto="1"/>
      </right>
      <top style="thick">
        <color indexed="64"/>
      </top>
      <bottom/>
      <diagonal/>
    </border>
    <border>
      <left style="medium">
        <color auto="1"/>
      </left>
      <right style="medium">
        <color auto="1"/>
      </right>
      <top style="thick">
        <color indexed="64"/>
      </top>
      <bottom/>
      <diagonal/>
    </border>
    <border>
      <left style="medium">
        <color auto="1"/>
      </left>
      <right style="slantDashDot">
        <color auto="1"/>
      </right>
      <top style="thick">
        <color indexed="64"/>
      </top>
      <bottom/>
      <diagonal/>
    </border>
    <border>
      <left style="thick">
        <color indexed="64"/>
      </left>
      <right/>
      <top style="thin">
        <color indexed="64"/>
      </top>
      <bottom style="double">
        <color indexed="64"/>
      </bottom>
      <diagonal/>
    </border>
    <border>
      <left style="hair">
        <color indexed="64"/>
      </left>
      <right style="slantDashDot">
        <color indexed="64"/>
      </right>
      <top style="thin">
        <color indexed="64"/>
      </top>
      <bottom style="double">
        <color auto="1"/>
      </bottom>
      <diagonal/>
    </border>
    <border>
      <left style="slantDashDot">
        <color indexed="64"/>
      </left>
      <right style="slantDashDot">
        <color indexed="64"/>
      </right>
      <top style="thin">
        <color indexed="64"/>
      </top>
      <bottom style="double">
        <color auto="1"/>
      </bottom>
      <diagonal/>
    </border>
    <border>
      <left style="hair">
        <color indexed="64"/>
      </left>
      <right/>
      <top/>
      <bottom style="double">
        <color indexed="64"/>
      </bottom>
      <diagonal/>
    </border>
    <border>
      <left/>
      <right style="hair">
        <color indexed="64"/>
      </right>
      <top/>
      <bottom style="double">
        <color auto="1"/>
      </bottom>
      <diagonal/>
    </border>
    <border>
      <left style="thick">
        <color indexed="64"/>
      </left>
      <right/>
      <top style="double">
        <color indexed="64"/>
      </top>
      <bottom/>
      <diagonal/>
    </border>
    <border>
      <left style="slantDashDot">
        <color auto="1"/>
      </left>
      <right style="slantDashDot">
        <color auto="1"/>
      </right>
      <top style="double">
        <color auto="1"/>
      </top>
      <bottom style="thin">
        <color auto="1"/>
      </bottom>
      <diagonal/>
    </border>
    <border>
      <left/>
      <right style="hair">
        <color indexed="64"/>
      </right>
      <top style="double">
        <color auto="1"/>
      </top>
      <bottom style="thin">
        <color auto="1"/>
      </bottom>
      <diagonal/>
    </border>
    <border>
      <left style="hair">
        <color indexed="64"/>
      </left>
      <right/>
      <top style="double">
        <color auto="1"/>
      </top>
      <bottom style="thin">
        <color auto="1"/>
      </bottom>
      <diagonal/>
    </border>
    <border>
      <left/>
      <right style="slantDashDot">
        <color auto="1"/>
      </right>
      <top style="double">
        <color auto="1"/>
      </top>
      <bottom style="thin">
        <color auto="1"/>
      </bottom>
      <diagonal/>
    </border>
    <border>
      <left style="slantDashDot">
        <color indexed="64"/>
      </left>
      <right style="thick">
        <color auto="1"/>
      </right>
      <top style="double">
        <color auto="1"/>
      </top>
      <bottom style="thin">
        <color auto="1"/>
      </bottom>
      <diagonal/>
    </border>
    <border>
      <left style="slantDashDot">
        <color indexed="64"/>
      </left>
      <right style="slantDashDot">
        <color indexed="64"/>
      </right>
      <top style="thin">
        <color indexed="64"/>
      </top>
      <bottom style="thin">
        <color indexed="64"/>
      </bottom>
      <diagonal/>
    </border>
    <border>
      <left/>
      <right style="hair">
        <color indexed="64"/>
      </right>
      <top style="thin">
        <color indexed="64"/>
      </top>
      <bottom style="thin">
        <color auto="1"/>
      </bottom>
      <diagonal/>
    </border>
    <border>
      <left style="hair">
        <color indexed="64"/>
      </left>
      <right/>
      <top style="thin">
        <color indexed="64"/>
      </top>
      <bottom style="thin">
        <color indexed="64"/>
      </bottom>
      <diagonal/>
    </border>
    <border>
      <left/>
      <right style="slantDashDot">
        <color auto="1"/>
      </right>
      <top style="thin">
        <color auto="1"/>
      </top>
      <bottom style="thin">
        <color auto="1"/>
      </bottom>
      <diagonal/>
    </border>
    <border>
      <left style="slantDashDot">
        <color auto="1"/>
      </left>
      <right style="slantDashDot">
        <color auto="1"/>
      </right>
      <top style="thin">
        <color auto="1"/>
      </top>
      <bottom style="medium">
        <color indexed="64"/>
      </bottom>
      <diagonal/>
    </border>
    <border>
      <left style="slantDashDot">
        <color auto="1"/>
      </left>
      <right/>
      <top style="thin">
        <color auto="1"/>
      </top>
      <bottom style="medium">
        <color indexed="64"/>
      </bottom>
      <diagonal/>
    </border>
    <border>
      <left/>
      <right style="hair">
        <color indexed="64"/>
      </right>
      <top style="thin">
        <color auto="1"/>
      </top>
      <bottom style="medium">
        <color indexed="64"/>
      </bottom>
      <diagonal/>
    </border>
    <border>
      <left/>
      <right style="slantDashDot">
        <color auto="1"/>
      </right>
      <top style="thin">
        <color auto="1"/>
      </top>
      <bottom style="medium">
        <color indexed="64"/>
      </bottom>
      <diagonal/>
    </border>
    <border>
      <left style="hair">
        <color auto="1"/>
      </left>
      <right style="slantDashDot">
        <color auto="1"/>
      </right>
      <top style="thin">
        <color indexed="64"/>
      </top>
      <bottom style="medium">
        <color indexed="64"/>
      </bottom>
      <diagonal/>
    </border>
    <border>
      <left style="hair">
        <color indexed="64"/>
      </left>
      <right style="slantDashDot">
        <color auto="1"/>
      </right>
      <top style="medium">
        <color indexed="64"/>
      </top>
      <bottom style="thin">
        <color auto="1"/>
      </bottom>
      <diagonal/>
    </border>
    <border>
      <left style="slantDashDot">
        <color indexed="64"/>
      </left>
      <right style="slantDashDot">
        <color indexed="64"/>
      </right>
      <top style="medium">
        <color indexed="64"/>
      </top>
      <bottom style="thin">
        <color auto="1"/>
      </bottom>
      <diagonal/>
    </border>
    <border>
      <left style="slantDashDot">
        <color auto="1"/>
      </left>
      <right/>
      <top style="medium">
        <color indexed="64"/>
      </top>
      <bottom style="thin">
        <color auto="1"/>
      </bottom>
      <diagonal/>
    </border>
    <border>
      <left/>
      <right style="hair">
        <color indexed="64"/>
      </right>
      <top style="medium">
        <color indexed="64"/>
      </top>
      <bottom style="thin">
        <color auto="1"/>
      </bottom>
      <diagonal/>
    </border>
    <border>
      <left/>
      <right style="slantDashDot">
        <color auto="1"/>
      </right>
      <top style="medium">
        <color indexed="64"/>
      </top>
      <bottom style="thin">
        <color auto="1"/>
      </bottom>
      <diagonal/>
    </border>
    <border>
      <left style="slantDashDot">
        <color indexed="64"/>
      </left>
      <right style="thick">
        <color auto="1"/>
      </right>
      <top style="medium">
        <color indexed="64"/>
      </top>
      <bottom style="thin">
        <color auto="1"/>
      </bottom>
      <diagonal/>
    </border>
    <border>
      <left style="slantDashDot">
        <color auto="1"/>
      </left>
      <right style="slantDashDot">
        <color indexed="64"/>
      </right>
      <top style="thin">
        <color indexed="64"/>
      </top>
      <bottom style="thick">
        <color indexed="64"/>
      </bottom>
      <diagonal/>
    </border>
    <border>
      <left/>
      <right style="hair">
        <color indexed="64"/>
      </right>
      <top style="thin">
        <color indexed="64"/>
      </top>
      <bottom style="thick">
        <color indexed="64"/>
      </bottom>
      <diagonal/>
    </border>
    <border>
      <left style="hair">
        <color indexed="64"/>
      </left>
      <right/>
      <top style="thin">
        <color indexed="64"/>
      </top>
      <bottom style="thick">
        <color indexed="64"/>
      </bottom>
      <diagonal/>
    </border>
    <border>
      <left/>
      <right style="slantDashDot">
        <color auto="1"/>
      </right>
      <top style="thin">
        <color auto="1"/>
      </top>
      <bottom style="thick">
        <color indexed="64"/>
      </bottom>
      <diagonal/>
    </border>
    <border>
      <left style="slantDashDot">
        <color indexed="64"/>
      </left>
      <right style="thick">
        <color indexed="64"/>
      </right>
      <top style="thin">
        <color indexed="64"/>
      </top>
      <bottom style="thick">
        <color indexed="64"/>
      </bottom>
      <diagonal/>
    </border>
    <border>
      <left/>
      <right style="slantDashDot">
        <color auto="1"/>
      </right>
      <top style="thick">
        <color auto="1"/>
      </top>
      <bottom style="thin">
        <color auto="1"/>
      </bottom>
      <diagonal/>
    </border>
    <border>
      <left/>
      <right style="thick">
        <color auto="1"/>
      </right>
      <top style="thick">
        <color auto="1"/>
      </top>
      <bottom style="hair">
        <color auto="1"/>
      </bottom>
      <diagonal/>
    </border>
    <border>
      <left style="slantDashDot">
        <color auto="1"/>
      </left>
      <right style="thin">
        <color auto="1"/>
      </right>
      <top/>
      <bottom/>
      <diagonal/>
    </border>
    <border>
      <left style="slantDashDot">
        <color auto="1"/>
      </left>
      <right/>
      <top/>
      <bottom style="double">
        <color auto="1"/>
      </bottom>
      <diagonal/>
    </border>
    <border>
      <left style="thin">
        <color auto="1"/>
      </left>
      <right style="hair">
        <color auto="1"/>
      </right>
      <top/>
      <bottom style="double">
        <color auto="1"/>
      </bottom>
      <diagonal/>
    </border>
    <border>
      <left style="thin">
        <color auto="1"/>
      </left>
      <right style="hair">
        <color auto="1"/>
      </right>
      <top/>
      <bottom style="hair">
        <color auto="1"/>
      </bottom>
      <diagonal/>
    </border>
    <border>
      <left style="thin">
        <color auto="1"/>
      </left>
      <right style="hair">
        <color auto="1"/>
      </right>
      <top style="hair">
        <color auto="1"/>
      </top>
      <bottom style="hair">
        <color auto="1"/>
      </bottom>
      <diagonal/>
    </border>
    <border>
      <left style="thin">
        <color auto="1"/>
      </left>
      <right style="hair">
        <color auto="1"/>
      </right>
      <top style="hair">
        <color auto="1"/>
      </top>
      <bottom/>
      <diagonal/>
    </border>
    <border>
      <left style="slantDashDot">
        <color auto="1"/>
      </left>
      <right/>
      <top style="medium">
        <color auto="1"/>
      </top>
      <bottom/>
      <diagonal/>
    </border>
    <border>
      <left style="thin">
        <color auto="1"/>
      </left>
      <right style="hair">
        <color auto="1"/>
      </right>
      <top style="medium">
        <color auto="1"/>
      </top>
      <bottom/>
      <diagonal/>
    </border>
    <border>
      <left style="hair">
        <color auto="1"/>
      </left>
      <right style="hair">
        <color auto="1"/>
      </right>
      <top style="thin">
        <color auto="1"/>
      </top>
      <bottom style="thin">
        <color auto="1"/>
      </bottom>
      <diagonal/>
    </border>
    <border>
      <left style="thin">
        <color auto="1"/>
      </left>
      <right/>
      <top style="thin">
        <color auto="1"/>
      </top>
      <bottom/>
      <diagonal/>
    </border>
    <border>
      <left style="slantDashDot">
        <color auto="1"/>
      </left>
      <right/>
      <top style="hair">
        <color auto="1"/>
      </top>
      <bottom style="medium">
        <color auto="1"/>
      </bottom>
      <diagonal/>
    </border>
    <border>
      <left style="thin">
        <color auto="1"/>
      </left>
      <right style="thin">
        <color auto="1"/>
      </right>
      <top style="hair">
        <color auto="1"/>
      </top>
      <bottom style="medium">
        <color auto="1"/>
      </bottom>
      <diagonal/>
    </border>
    <border>
      <left style="thin">
        <color auto="1"/>
      </left>
      <right style="hair">
        <color auto="1"/>
      </right>
      <top style="hair">
        <color auto="1"/>
      </top>
      <bottom style="medium">
        <color auto="1"/>
      </bottom>
      <diagonal/>
    </border>
    <border>
      <left style="hair">
        <color auto="1"/>
      </left>
      <right style="slantDashDot">
        <color auto="1"/>
      </right>
      <top style="hair">
        <color auto="1"/>
      </top>
      <bottom style="medium">
        <color auto="1"/>
      </bottom>
      <diagonal/>
    </border>
    <border>
      <left style="thick">
        <color auto="1"/>
      </left>
      <right style="thin">
        <color auto="1"/>
      </right>
      <top/>
      <bottom style="thin">
        <color auto="1"/>
      </bottom>
      <diagonal/>
    </border>
    <border>
      <left style="slantDashDot">
        <color auto="1"/>
      </left>
      <right/>
      <top/>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thick">
        <color auto="1"/>
      </left>
      <right style="thin">
        <color auto="1"/>
      </right>
      <top style="thin">
        <color auto="1"/>
      </top>
      <bottom/>
      <diagonal/>
    </border>
    <border>
      <left style="thin">
        <color auto="1"/>
      </left>
      <right style="hair">
        <color auto="1"/>
      </right>
      <top style="medium">
        <color auto="1"/>
      </top>
      <bottom style="hair">
        <color auto="1"/>
      </bottom>
      <diagonal/>
    </border>
    <border>
      <left style="thick">
        <color auto="1"/>
      </left>
      <right style="thin">
        <color auto="1"/>
      </right>
      <top/>
      <bottom style="thick">
        <color auto="1"/>
      </bottom>
      <diagonal/>
    </border>
    <border>
      <left style="hair">
        <color auto="1"/>
      </left>
      <right style="hair">
        <color auto="1"/>
      </right>
      <top style="thin">
        <color auto="1"/>
      </top>
      <bottom style="thick">
        <color auto="1"/>
      </bottom>
      <diagonal/>
    </border>
    <border>
      <left style="slantDashDot">
        <color auto="1"/>
      </left>
      <right/>
      <top style="hair">
        <color auto="1"/>
      </top>
      <bottom style="thick">
        <color auto="1"/>
      </bottom>
      <diagonal/>
    </border>
    <border>
      <left style="thin">
        <color auto="1"/>
      </left>
      <right style="thin">
        <color auto="1"/>
      </right>
      <top style="hair">
        <color auto="1"/>
      </top>
      <bottom style="thick">
        <color auto="1"/>
      </bottom>
      <diagonal/>
    </border>
    <border>
      <left style="thin">
        <color auto="1"/>
      </left>
      <right style="hair">
        <color auto="1"/>
      </right>
      <top style="hair">
        <color auto="1"/>
      </top>
      <bottom style="thick">
        <color auto="1"/>
      </bottom>
      <diagonal/>
    </border>
    <border>
      <left style="hair">
        <color auto="1"/>
      </left>
      <right style="hair">
        <color auto="1"/>
      </right>
      <top style="hair">
        <color auto="1"/>
      </top>
      <bottom style="thick">
        <color auto="1"/>
      </bottom>
      <diagonal/>
    </border>
    <border>
      <left style="hair">
        <color auto="1"/>
      </left>
      <right style="slantDashDot">
        <color auto="1"/>
      </right>
      <top style="hair">
        <color auto="1"/>
      </top>
      <bottom style="thick">
        <color auto="1"/>
      </bottom>
      <diagonal/>
    </border>
    <border>
      <left style="thin">
        <color auto="1"/>
      </left>
      <right style="slantDashDot">
        <color auto="1"/>
      </right>
      <top style="thick">
        <color auto="1"/>
      </top>
      <bottom style="double">
        <color auto="1"/>
      </bottom>
      <diagonal/>
    </border>
    <border>
      <left style="slantDashDot">
        <color auto="1"/>
      </left>
      <right style="slantDashDot">
        <color auto="1"/>
      </right>
      <top style="thick">
        <color auto="1"/>
      </top>
      <bottom style="double">
        <color indexed="64"/>
      </bottom>
      <diagonal/>
    </border>
    <border>
      <left/>
      <right style="slantDashDot">
        <color auto="1"/>
      </right>
      <top style="thick">
        <color auto="1"/>
      </top>
      <bottom style="double">
        <color indexed="64"/>
      </bottom>
      <diagonal/>
    </border>
    <border>
      <left/>
      <right/>
      <top style="thick">
        <color auto="1"/>
      </top>
      <bottom style="double">
        <color indexed="64"/>
      </bottom>
      <diagonal/>
    </border>
    <border>
      <left style="hair">
        <color auto="1"/>
      </left>
      <right/>
      <top style="thick">
        <color auto="1"/>
      </top>
      <bottom style="double">
        <color auto="1"/>
      </bottom>
      <diagonal/>
    </border>
    <border>
      <left style="slantDashDot">
        <color auto="1"/>
      </left>
      <right style="thick">
        <color auto="1"/>
      </right>
      <top style="thick">
        <color auto="1"/>
      </top>
      <bottom style="double">
        <color auto="1"/>
      </bottom>
      <diagonal/>
    </border>
    <border>
      <left style="thin">
        <color auto="1"/>
      </left>
      <right style="slantDashDot">
        <color auto="1"/>
      </right>
      <top/>
      <bottom/>
      <diagonal/>
    </border>
    <border>
      <left style="thin">
        <color auto="1"/>
      </left>
      <right style="slantDashDot">
        <color auto="1"/>
      </right>
      <top style="medium">
        <color indexed="64"/>
      </top>
      <bottom style="medium">
        <color indexed="64"/>
      </bottom>
      <diagonal/>
    </border>
    <border>
      <left style="slantDashDot">
        <color indexed="64"/>
      </left>
      <right style="slantDashDot">
        <color indexed="64"/>
      </right>
      <top style="medium">
        <color indexed="64"/>
      </top>
      <bottom style="medium">
        <color indexed="64"/>
      </bottom>
      <diagonal/>
    </border>
    <border>
      <left/>
      <right style="slantDashDot">
        <color auto="1"/>
      </right>
      <top style="medium">
        <color indexed="64"/>
      </top>
      <bottom style="medium">
        <color indexed="64"/>
      </bottom>
      <diagonal/>
    </border>
    <border>
      <left style="slantDashDot">
        <color auto="1"/>
      </left>
      <right style="thick">
        <color indexed="64"/>
      </right>
      <top style="medium">
        <color auto="1"/>
      </top>
      <bottom style="medium">
        <color auto="1"/>
      </bottom>
      <diagonal/>
    </border>
    <border>
      <left style="thin">
        <color auto="1"/>
      </left>
      <right style="slantDashDot">
        <color auto="1"/>
      </right>
      <top style="medium">
        <color indexed="64"/>
      </top>
      <bottom/>
      <diagonal/>
    </border>
    <border>
      <left style="slantDashDot">
        <color indexed="64"/>
      </left>
      <right style="thick">
        <color indexed="64"/>
      </right>
      <top/>
      <bottom style="thin">
        <color indexed="64"/>
      </bottom>
      <diagonal/>
    </border>
    <border>
      <left style="thick">
        <color indexed="64"/>
      </left>
      <right style="thin">
        <color auto="1"/>
      </right>
      <top/>
      <bottom style="medium">
        <color indexed="64"/>
      </bottom>
      <diagonal/>
    </border>
    <border>
      <left style="thin">
        <color auto="1"/>
      </left>
      <right style="slantDashDot">
        <color auto="1"/>
      </right>
      <top/>
      <bottom style="medium">
        <color indexed="64"/>
      </bottom>
      <diagonal/>
    </border>
    <border>
      <left style="slantDashDot">
        <color auto="1"/>
      </left>
      <right style="slantDashDot">
        <color auto="1"/>
      </right>
      <top/>
      <bottom style="medium">
        <color indexed="64"/>
      </bottom>
      <diagonal/>
    </border>
    <border>
      <left style="slantDashDot">
        <color auto="1"/>
      </left>
      <right/>
      <top/>
      <bottom style="medium">
        <color indexed="64"/>
      </bottom>
      <diagonal/>
    </border>
    <border>
      <left style="slantDashDot">
        <color indexed="64"/>
      </left>
      <right style="thick">
        <color indexed="64"/>
      </right>
      <top style="thin">
        <color indexed="64"/>
      </top>
      <bottom/>
      <diagonal/>
    </border>
    <border>
      <left style="thin">
        <color auto="1"/>
      </left>
      <right style="slantDashDot">
        <color auto="1"/>
      </right>
      <top style="medium">
        <color indexed="64"/>
      </top>
      <bottom style="thin">
        <color indexed="64"/>
      </bottom>
      <diagonal/>
    </border>
    <border>
      <left style="thin">
        <color auto="1"/>
      </left>
      <right style="slantDashDot">
        <color auto="1"/>
      </right>
      <top/>
      <bottom style="thin">
        <color indexed="64"/>
      </bottom>
      <diagonal/>
    </border>
    <border>
      <left/>
      <right style="slantDashDot">
        <color auto="1"/>
      </right>
      <top/>
      <bottom style="thin">
        <color auto="1"/>
      </bottom>
      <diagonal/>
    </border>
    <border>
      <left style="thin">
        <color auto="1"/>
      </left>
      <right style="slantDashDot">
        <color auto="1"/>
      </right>
      <top/>
      <bottom style="thick">
        <color auto="1"/>
      </bottom>
      <diagonal/>
    </border>
    <border>
      <left style="slantDashDot">
        <color auto="1"/>
      </left>
      <right style="thick">
        <color auto="1"/>
      </right>
      <top style="double">
        <color auto="1"/>
      </top>
      <bottom/>
      <diagonal/>
    </border>
    <border>
      <left/>
      <right style="slantDashDot">
        <color indexed="64"/>
      </right>
      <top style="thin">
        <color indexed="64"/>
      </top>
      <bottom/>
      <diagonal/>
    </border>
    <border>
      <left style="thick">
        <color indexed="64"/>
      </left>
      <right/>
      <top style="thin">
        <color indexed="64"/>
      </top>
      <bottom/>
      <diagonal/>
    </border>
    <border>
      <left style="thin">
        <color auto="1"/>
      </left>
      <right style="slantDashDot">
        <color auto="1"/>
      </right>
      <top style="thin">
        <color indexed="64"/>
      </top>
      <bottom/>
      <diagonal/>
    </border>
    <border>
      <left style="thick">
        <color indexed="64"/>
      </left>
      <right/>
      <top style="medium">
        <color indexed="64"/>
      </top>
      <bottom/>
      <diagonal/>
    </border>
    <border>
      <left style="thick">
        <color indexed="64"/>
      </left>
      <right/>
      <top style="double">
        <color auto="1"/>
      </top>
      <bottom style="medium">
        <color indexed="64"/>
      </bottom>
      <diagonal/>
    </border>
    <border>
      <left style="slantDashDot">
        <color auto="1"/>
      </left>
      <right style="medium">
        <color indexed="64"/>
      </right>
      <top style="thick">
        <color auto="1"/>
      </top>
      <bottom style="double">
        <color indexed="64"/>
      </bottom>
      <diagonal/>
    </border>
    <border>
      <left style="medium">
        <color auto="1"/>
      </left>
      <right style="medium">
        <color auto="1"/>
      </right>
      <top style="thick">
        <color auto="1"/>
      </top>
      <bottom style="double">
        <color auto="1"/>
      </bottom>
      <diagonal/>
    </border>
    <border>
      <left style="medium">
        <color auto="1"/>
      </left>
      <right/>
      <top style="thick">
        <color auto="1"/>
      </top>
      <bottom style="double">
        <color auto="1"/>
      </bottom>
      <diagonal/>
    </border>
    <border>
      <left style="thick">
        <color indexed="64"/>
      </left>
      <right style="thin">
        <color auto="1"/>
      </right>
      <top style="double">
        <color auto="1"/>
      </top>
      <bottom/>
      <diagonal/>
    </border>
    <border>
      <left style="thin">
        <color auto="1"/>
      </left>
      <right style="slantDashDot">
        <color auto="1"/>
      </right>
      <top style="thin">
        <color auto="1"/>
      </top>
      <bottom style="medium">
        <color indexed="64"/>
      </bottom>
      <diagonal/>
    </border>
    <border>
      <left style="thin">
        <color auto="1"/>
      </left>
      <right style="slantDashDot">
        <color auto="1"/>
      </right>
      <top style="thin">
        <color auto="1"/>
      </top>
      <bottom style="thin">
        <color auto="1"/>
      </bottom>
      <diagonal/>
    </border>
    <border>
      <left style="slantDashDot">
        <color auto="1"/>
      </left>
      <right style="slantDashDot">
        <color auto="1"/>
      </right>
      <top/>
      <bottom style="thick">
        <color auto="1"/>
      </bottom>
      <diagonal/>
    </border>
    <border>
      <left style="slantDashDot">
        <color auto="1"/>
      </left>
      <right/>
      <top/>
      <bottom style="thick">
        <color indexed="64"/>
      </bottom>
      <diagonal/>
    </border>
    <border>
      <left/>
      <right style="slantDashDot">
        <color auto="1"/>
      </right>
      <top/>
      <bottom style="thick">
        <color auto="1"/>
      </bottom>
      <diagonal/>
    </border>
    <border>
      <left style="slantDashDot">
        <color auto="1"/>
      </left>
      <right style="thick">
        <color auto="1"/>
      </right>
      <top/>
      <bottom style="thick">
        <color indexed="64"/>
      </bottom>
      <diagonal/>
    </border>
    <border>
      <left style="slantDashDot">
        <color indexed="64"/>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style="hair">
        <color indexed="64"/>
      </left>
      <right style="hair">
        <color indexed="64"/>
      </right>
      <top style="thick">
        <color indexed="64"/>
      </top>
      <bottom style="thin">
        <color auto="1"/>
      </bottom>
      <diagonal/>
    </border>
    <border>
      <left/>
      <right/>
      <top style="thin">
        <color indexed="64"/>
      </top>
      <bottom style="double">
        <color indexed="64"/>
      </bottom>
      <diagonal/>
    </border>
    <border>
      <left style="slantDashDot">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hair">
        <color indexed="64"/>
      </left>
      <right style="hair">
        <color indexed="64"/>
      </right>
      <top style="thin">
        <color indexed="64"/>
      </top>
      <bottom style="double">
        <color indexed="64"/>
      </bottom>
      <diagonal/>
    </border>
    <border>
      <left/>
      <right style="slantDashDot">
        <color auto="1"/>
      </right>
      <top/>
      <bottom style="double">
        <color indexed="64"/>
      </bottom>
      <diagonal/>
    </border>
    <border>
      <left style="slantDashDot">
        <color auto="1"/>
      </left>
      <right/>
      <top style="thin">
        <color indexed="64"/>
      </top>
      <bottom style="double">
        <color auto="1"/>
      </bottom>
      <diagonal/>
    </border>
    <border>
      <left style="slantDashDot">
        <color auto="1"/>
      </left>
      <right/>
      <top style="dashed">
        <color auto="1"/>
      </top>
      <bottom style="double">
        <color indexed="64"/>
      </bottom>
      <diagonal/>
    </border>
    <border>
      <left style="dashed">
        <color indexed="64"/>
      </left>
      <right style="dashed">
        <color indexed="64"/>
      </right>
      <top style="dashed">
        <color auto="1"/>
      </top>
      <bottom style="double">
        <color indexed="64"/>
      </bottom>
      <diagonal/>
    </border>
    <border>
      <left/>
      <right/>
      <top style="dashed">
        <color auto="1"/>
      </top>
      <bottom style="double">
        <color indexed="64"/>
      </bottom>
      <diagonal/>
    </border>
    <border>
      <left/>
      <right style="thick">
        <color indexed="64"/>
      </right>
      <top style="dashed">
        <color auto="1"/>
      </top>
      <bottom style="double">
        <color indexed="64"/>
      </bottom>
      <diagonal/>
    </border>
    <border>
      <left style="thick">
        <color indexed="64"/>
      </left>
      <right style="slantDashDot">
        <color indexed="64"/>
      </right>
      <top/>
      <bottom style="thin">
        <color indexed="64"/>
      </bottom>
      <diagonal/>
    </border>
    <border>
      <left style="dashed">
        <color indexed="64"/>
      </left>
      <right style="dashed">
        <color indexed="64"/>
      </right>
      <top/>
      <bottom style="thin">
        <color auto="1"/>
      </bottom>
      <diagonal/>
    </border>
    <border>
      <left style="dashed">
        <color indexed="64"/>
      </left>
      <right/>
      <top/>
      <bottom style="thin">
        <color auto="1"/>
      </bottom>
      <diagonal/>
    </border>
    <border>
      <left style="thick">
        <color indexed="64"/>
      </left>
      <right style="slantDashDot">
        <color indexed="64"/>
      </right>
      <top style="thin">
        <color indexed="64"/>
      </top>
      <bottom style="thin">
        <color indexed="64"/>
      </bottom>
      <diagonal/>
    </border>
    <border>
      <left style="dashed">
        <color indexed="64"/>
      </left>
      <right style="dashed">
        <color indexed="64"/>
      </right>
      <top style="thin">
        <color auto="1"/>
      </top>
      <bottom style="thin">
        <color auto="1"/>
      </bottom>
      <diagonal/>
    </border>
    <border>
      <left style="dashed">
        <color indexed="64"/>
      </left>
      <right/>
      <top style="thin">
        <color indexed="64"/>
      </top>
      <bottom style="thin">
        <color auto="1"/>
      </bottom>
      <diagonal/>
    </border>
    <border>
      <left style="thick">
        <color indexed="64"/>
      </left>
      <right style="slantDashDot">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top style="thin">
        <color indexed="64"/>
      </top>
      <bottom style="medium">
        <color indexed="64"/>
      </bottom>
      <diagonal/>
    </border>
    <border>
      <left style="thick">
        <color indexed="64"/>
      </left>
      <right style="slantDashDot">
        <color indexed="64"/>
      </right>
      <top style="medium">
        <color indexed="64"/>
      </top>
      <bottom style="thin">
        <color indexed="64"/>
      </bottom>
      <diagonal/>
    </border>
    <border>
      <left style="dashed">
        <color indexed="64"/>
      </left>
      <right style="dashed">
        <color indexed="64"/>
      </right>
      <top style="medium">
        <color indexed="64"/>
      </top>
      <bottom style="thin">
        <color indexed="64"/>
      </bottom>
      <diagonal/>
    </border>
    <border>
      <left style="dashed">
        <color indexed="64"/>
      </left>
      <right/>
      <top style="medium">
        <color auto="1"/>
      </top>
      <bottom style="thin">
        <color auto="1"/>
      </bottom>
      <diagonal/>
    </border>
    <border>
      <left style="thick">
        <color indexed="64"/>
      </left>
      <right/>
      <top style="medium">
        <color indexed="64"/>
      </top>
      <bottom style="thick">
        <color indexed="64"/>
      </bottom>
      <diagonal/>
    </border>
    <border>
      <left style="slantDashDot">
        <color indexed="64"/>
      </left>
      <right style="slantDashDot">
        <color indexed="64"/>
      </right>
      <top style="medium">
        <color indexed="64"/>
      </top>
      <bottom style="thick">
        <color indexed="64"/>
      </bottom>
      <diagonal/>
    </border>
    <border>
      <left/>
      <right/>
      <top style="medium">
        <color indexed="64"/>
      </top>
      <bottom style="thick">
        <color indexed="64"/>
      </bottom>
      <diagonal/>
    </border>
    <border>
      <left style="slantDashDot">
        <color auto="1"/>
      </left>
      <right/>
      <top style="medium">
        <color indexed="64"/>
      </top>
      <bottom style="thick">
        <color indexed="64"/>
      </bottom>
      <diagonal/>
    </border>
    <border>
      <left style="hair">
        <color indexed="64"/>
      </left>
      <right/>
      <top style="medium">
        <color indexed="64"/>
      </top>
      <bottom style="thick">
        <color indexed="64"/>
      </bottom>
      <diagonal/>
    </border>
    <border>
      <left/>
      <right style="hair">
        <color indexed="64"/>
      </right>
      <top style="medium">
        <color indexed="64"/>
      </top>
      <bottom style="thick">
        <color indexed="64"/>
      </bottom>
      <diagonal/>
    </border>
    <border>
      <left/>
      <right style="slantDashDot">
        <color auto="1"/>
      </right>
      <top style="medium">
        <color indexed="64"/>
      </top>
      <bottom style="thick">
        <color indexed="64"/>
      </bottom>
      <diagonal/>
    </border>
    <border>
      <left style="hair">
        <color indexed="64"/>
      </left>
      <right style="hair">
        <color indexed="64"/>
      </right>
      <top style="medium">
        <color indexed="64"/>
      </top>
      <bottom style="thick">
        <color indexed="64"/>
      </bottom>
      <diagonal/>
    </border>
    <border>
      <left style="hair">
        <color indexed="64"/>
      </left>
      <right style="slantDashDot">
        <color auto="1"/>
      </right>
      <top style="medium">
        <color indexed="64"/>
      </top>
      <bottom style="thick">
        <color indexed="64"/>
      </bottom>
      <diagonal/>
    </border>
    <border>
      <left style="dashed">
        <color indexed="64"/>
      </left>
      <right style="dashed">
        <color indexed="64"/>
      </right>
      <top style="medium">
        <color indexed="64"/>
      </top>
      <bottom style="thick">
        <color indexed="64"/>
      </bottom>
      <diagonal/>
    </border>
    <border>
      <left style="dashed">
        <color indexed="64"/>
      </left>
      <right/>
      <top style="medium">
        <color indexed="64"/>
      </top>
      <bottom style="thick">
        <color indexed="64"/>
      </bottom>
      <diagonal/>
    </border>
    <border>
      <left/>
      <right style="thick">
        <color indexed="64"/>
      </right>
      <top style="medium">
        <color indexed="64"/>
      </top>
      <bottom style="thick">
        <color indexed="64"/>
      </bottom>
      <diagonal/>
    </border>
    <border>
      <left style="thick">
        <color auto="1"/>
      </left>
      <right style="thin">
        <color auto="1"/>
      </right>
      <top style="medium">
        <color auto="1"/>
      </top>
      <bottom style="medium">
        <color auto="1"/>
      </bottom>
      <diagonal/>
    </border>
  </borders>
  <cellStyleXfs count="10">
    <xf numFmtId="0" fontId="0" fillId="0" borderId="0"/>
    <xf numFmtId="0" fontId="4" fillId="0" borderId="0">
      <alignment vertical="center"/>
    </xf>
    <xf numFmtId="38" fontId="4"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38" fontId="2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cellStyleXfs>
  <cellXfs count="1570">
    <xf numFmtId="0" fontId="0" fillId="0" borderId="0" xfId="0"/>
    <xf numFmtId="0" fontId="5" fillId="2" borderId="0" xfId="1" applyFont="1" applyFill="1">
      <alignment vertical="center"/>
    </xf>
    <xf numFmtId="0" fontId="8" fillId="2" borderId="0" xfId="1" applyFont="1" applyFill="1">
      <alignment vertical="center"/>
    </xf>
    <xf numFmtId="0" fontId="9" fillId="2" borderId="0" xfId="1" applyFont="1" applyFill="1" applyAlignment="1">
      <alignment horizontal="right" vertical="center"/>
    </xf>
    <xf numFmtId="0" fontId="9" fillId="2" borderId="0" xfId="1" applyFont="1" applyFill="1" applyAlignment="1">
      <alignment horizontal="center" vertical="center"/>
    </xf>
    <xf numFmtId="0" fontId="9" fillId="2" borderId="0" xfId="1" applyFont="1" applyFill="1">
      <alignment vertical="center"/>
    </xf>
    <xf numFmtId="0" fontId="10" fillId="2" borderId="0" xfId="1" applyFont="1" applyFill="1">
      <alignment vertical="center"/>
    </xf>
    <xf numFmtId="0" fontId="10" fillId="2" borderId="0" xfId="1" applyFont="1" applyFill="1" applyAlignment="1">
      <alignment horizontal="center" vertical="center"/>
    </xf>
    <xf numFmtId="0" fontId="11" fillId="2" borderId="0" xfId="1" applyFont="1" applyFill="1" applyAlignment="1">
      <alignment horizontal="center" vertical="center"/>
    </xf>
    <xf numFmtId="0" fontId="8" fillId="2" borderId="0" xfId="1" applyFont="1" applyFill="1" applyAlignment="1">
      <alignment horizontal="center" vertical="center"/>
    </xf>
    <xf numFmtId="0" fontId="12" fillId="3" borderId="1" xfId="1" applyFont="1" applyFill="1" applyBorder="1" applyAlignment="1">
      <alignment horizontal="center" vertical="center"/>
    </xf>
    <xf numFmtId="0" fontId="12" fillId="3" borderId="2" xfId="1" applyFont="1" applyFill="1" applyBorder="1" applyAlignment="1">
      <alignment horizontal="center" vertical="center"/>
    </xf>
    <xf numFmtId="0" fontId="13" fillId="3" borderId="2" xfId="1" applyFont="1" applyFill="1" applyBorder="1" applyAlignment="1">
      <alignment horizontal="center" vertical="center"/>
    </xf>
    <xf numFmtId="0" fontId="12" fillId="3" borderId="5" xfId="1" applyFont="1" applyFill="1" applyBorder="1" applyAlignment="1">
      <alignment horizontal="center" vertical="center"/>
    </xf>
    <xf numFmtId="0" fontId="12" fillId="2" borderId="6" xfId="1" applyFont="1" applyFill="1" applyBorder="1">
      <alignment vertical="center"/>
    </xf>
    <xf numFmtId="0" fontId="12" fillId="2" borderId="7" xfId="1" applyFont="1" applyFill="1" applyBorder="1">
      <alignment vertical="center"/>
    </xf>
    <xf numFmtId="0" fontId="12" fillId="2" borderId="8" xfId="1" applyFont="1" applyFill="1" applyBorder="1" applyAlignment="1">
      <alignment horizontal="right" vertical="center"/>
    </xf>
    <xf numFmtId="0" fontId="12" fillId="2" borderId="9" xfId="1" applyFont="1" applyFill="1" applyBorder="1" applyAlignment="1">
      <alignment horizontal="center" vertical="center"/>
    </xf>
    <xf numFmtId="0" fontId="12" fillId="2" borderId="9" xfId="1" applyFont="1" applyFill="1" applyBorder="1" applyAlignment="1">
      <alignment horizontal="right" vertical="center"/>
    </xf>
    <xf numFmtId="0" fontId="12" fillId="2" borderId="7" xfId="1" applyFont="1" applyFill="1" applyBorder="1" applyAlignment="1">
      <alignment horizontal="center" vertical="center"/>
    </xf>
    <xf numFmtId="0" fontId="12" fillId="2" borderId="10" xfId="1" applyFont="1" applyFill="1" applyBorder="1" applyAlignment="1">
      <alignment vertical="center" wrapText="1"/>
    </xf>
    <xf numFmtId="0" fontId="12" fillId="2" borderId="0" xfId="1" applyFont="1" applyFill="1">
      <alignment vertical="center"/>
    </xf>
    <xf numFmtId="0" fontId="12" fillId="2" borderId="11" xfId="1" applyFont="1" applyFill="1" applyBorder="1">
      <alignment vertical="center"/>
    </xf>
    <xf numFmtId="0" fontId="12" fillId="2" borderId="12" xfId="1" applyFont="1" applyFill="1" applyBorder="1">
      <alignment vertical="center"/>
    </xf>
    <xf numFmtId="0" fontId="12" fillId="2" borderId="13" xfId="1" applyFont="1" applyFill="1" applyBorder="1" applyAlignment="1">
      <alignment horizontal="right" vertical="center"/>
    </xf>
    <xf numFmtId="0" fontId="12" fillId="2" borderId="14" xfId="1" applyFont="1" applyFill="1" applyBorder="1" applyAlignment="1">
      <alignment horizontal="center" vertical="center"/>
    </xf>
    <xf numFmtId="0" fontId="12" fillId="2" borderId="14" xfId="1" applyFont="1" applyFill="1" applyBorder="1" applyAlignment="1">
      <alignment horizontal="right" vertical="center"/>
    </xf>
    <xf numFmtId="0" fontId="12" fillId="2" borderId="12" xfId="1" applyFont="1" applyFill="1" applyBorder="1" applyAlignment="1">
      <alignment horizontal="center" vertical="center"/>
    </xf>
    <xf numFmtId="0" fontId="12" fillId="2" borderId="15" xfId="1" applyFont="1" applyFill="1" applyBorder="1">
      <alignment vertical="center"/>
    </xf>
    <xf numFmtId="0" fontId="12" fillId="2" borderId="16" xfId="1" applyFont="1" applyFill="1" applyBorder="1">
      <alignment vertical="center"/>
    </xf>
    <xf numFmtId="0" fontId="12" fillId="2" borderId="17" xfId="1" applyFont="1" applyFill="1" applyBorder="1">
      <alignment vertical="center"/>
    </xf>
    <xf numFmtId="0" fontId="12" fillId="2" borderId="18" xfId="1" applyFont="1" applyFill="1" applyBorder="1" applyAlignment="1">
      <alignment horizontal="right" vertical="center"/>
    </xf>
    <xf numFmtId="0" fontId="12" fillId="2" borderId="19" xfId="1" applyFont="1" applyFill="1" applyBorder="1" applyAlignment="1">
      <alignment horizontal="center" vertical="center"/>
    </xf>
    <xf numFmtId="0" fontId="12" fillId="2" borderId="19" xfId="1" applyFont="1" applyFill="1" applyBorder="1" applyAlignment="1">
      <alignment horizontal="right" vertical="center"/>
    </xf>
    <xf numFmtId="0" fontId="12" fillId="2" borderId="17" xfId="1" applyFont="1" applyFill="1" applyBorder="1" applyAlignment="1">
      <alignment horizontal="center" vertical="center"/>
    </xf>
    <xf numFmtId="0" fontId="12" fillId="2" borderId="20" xfId="1" applyFont="1" applyFill="1" applyBorder="1">
      <alignment vertical="center"/>
    </xf>
    <xf numFmtId="0" fontId="12" fillId="2" borderId="26" xfId="1" applyFont="1" applyFill="1" applyBorder="1">
      <alignment vertical="center"/>
    </xf>
    <xf numFmtId="0" fontId="12" fillId="2" borderId="28" xfId="1" applyFont="1" applyFill="1" applyBorder="1">
      <alignment vertical="center"/>
    </xf>
    <xf numFmtId="0" fontId="12" fillId="2" borderId="29" xfId="1" applyFont="1" applyFill="1" applyBorder="1" applyAlignment="1">
      <alignment horizontal="right" vertical="center"/>
    </xf>
    <xf numFmtId="0" fontId="12" fillId="2" borderId="30" xfId="1" applyFont="1" applyFill="1" applyBorder="1" applyAlignment="1">
      <alignment horizontal="center" vertical="center"/>
    </xf>
    <xf numFmtId="0" fontId="12" fillId="2" borderId="30" xfId="1" applyFont="1" applyFill="1" applyBorder="1" applyAlignment="1">
      <alignment horizontal="right" vertical="center"/>
    </xf>
    <xf numFmtId="0" fontId="12" fillId="2" borderId="31" xfId="1" applyFont="1" applyFill="1" applyBorder="1" applyAlignment="1">
      <alignment horizontal="center" vertical="center"/>
    </xf>
    <xf numFmtId="0" fontId="12" fillId="2" borderId="32" xfId="1" applyFont="1" applyFill="1" applyBorder="1">
      <alignment vertical="center"/>
    </xf>
    <xf numFmtId="0" fontId="12" fillId="2" borderId="35" xfId="1" applyFont="1" applyFill="1" applyBorder="1" applyAlignment="1">
      <alignment horizontal="right" vertical="center"/>
    </xf>
    <xf numFmtId="0" fontId="12" fillId="2" borderId="36" xfId="1" applyFont="1" applyFill="1" applyBorder="1" applyAlignment="1">
      <alignment horizontal="center" vertical="center"/>
    </xf>
    <xf numFmtId="0" fontId="12" fillId="2" borderId="36" xfId="1" applyFont="1" applyFill="1" applyBorder="1" applyAlignment="1">
      <alignment horizontal="right" vertical="center"/>
    </xf>
    <xf numFmtId="0" fontId="12" fillId="2" borderId="37" xfId="1" applyFont="1" applyFill="1" applyBorder="1" applyAlignment="1">
      <alignment horizontal="center" vertical="center"/>
    </xf>
    <xf numFmtId="0" fontId="12" fillId="2" borderId="38" xfId="1" applyFont="1" applyFill="1" applyBorder="1">
      <alignment vertical="center"/>
    </xf>
    <xf numFmtId="0" fontId="12" fillId="2" borderId="39" xfId="1" applyFont="1" applyFill="1" applyBorder="1" applyAlignment="1">
      <alignment horizontal="right" vertical="center"/>
    </xf>
    <xf numFmtId="0" fontId="12" fillId="2" borderId="40" xfId="1" applyFont="1" applyFill="1" applyBorder="1" applyAlignment="1">
      <alignment horizontal="center" vertical="center"/>
    </xf>
    <xf numFmtId="0" fontId="12" fillId="2" borderId="40" xfId="1" applyFont="1" applyFill="1" applyBorder="1" applyAlignment="1">
      <alignment horizontal="right" vertical="center"/>
    </xf>
    <xf numFmtId="0" fontId="12" fillId="2" borderId="41" xfId="1" applyFont="1" applyFill="1" applyBorder="1" applyAlignment="1">
      <alignment horizontal="center" vertical="center"/>
    </xf>
    <xf numFmtId="0" fontId="12" fillId="2" borderId="42" xfId="1" applyFont="1" applyFill="1" applyBorder="1">
      <alignment vertical="center"/>
    </xf>
    <xf numFmtId="0" fontId="12" fillId="2" borderId="32" xfId="1" applyFont="1" applyFill="1" applyBorder="1" applyAlignment="1">
      <alignment vertical="center" wrapText="1"/>
    </xf>
    <xf numFmtId="0" fontId="12" fillId="2" borderId="42" xfId="1" applyFont="1" applyFill="1" applyBorder="1" applyAlignment="1">
      <alignment vertical="center" wrapText="1"/>
    </xf>
    <xf numFmtId="0" fontId="12" fillId="2" borderId="43" xfId="1" applyFont="1" applyFill="1" applyBorder="1">
      <alignment vertical="center"/>
    </xf>
    <xf numFmtId="0" fontId="12" fillId="2" borderId="44" xfId="1" applyFont="1" applyFill="1" applyBorder="1">
      <alignment vertical="center"/>
    </xf>
    <xf numFmtId="0" fontId="12" fillId="2" borderId="45" xfId="1" applyFont="1" applyFill="1" applyBorder="1" applyAlignment="1">
      <alignment horizontal="right" vertical="center"/>
    </xf>
    <xf numFmtId="0" fontId="12" fillId="2" borderId="46" xfId="1" applyFont="1" applyFill="1" applyBorder="1" applyAlignment="1">
      <alignment horizontal="center" vertical="center"/>
    </xf>
    <xf numFmtId="0" fontId="12" fillId="2" borderId="46" xfId="1" applyFont="1" applyFill="1" applyBorder="1" applyAlignment="1">
      <alignment horizontal="right" vertical="center"/>
    </xf>
    <xf numFmtId="0" fontId="12" fillId="2" borderId="44" xfId="1" applyFont="1" applyFill="1" applyBorder="1" applyAlignment="1">
      <alignment horizontal="center" vertical="center"/>
    </xf>
    <xf numFmtId="0" fontId="12" fillId="2" borderId="47" xfId="1" applyFont="1" applyFill="1" applyBorder="1">
      <alignment vertical="center"/>
    </xf>
    <xf numFmtId="0" fontId="8" fillId="2" borderId="0" xfId="1" applyFont="1" applyFill="1" applyAlignment="1">
      <alignment horizontal="right" vertical="center"/>
    </xf>
    <xf numFmtId="0" fontId="11" fillId="2" borderId="0" xfId="1" applyFont="1" applyFill="1">
      <alignment vertical="center"/>
    </xf>
    <xf numFmtId="0" fontId="11" fillId="2" borderId="0" xfId="1" applyFont="1" applyFill="1" applyAlignment="1">
      <alignment horizontal="left" vertical="center"/>
    </xf>
    <xf numFmtId="0" fontId="14" fillId="3" borderId="69" xfId="1" applyFont="1" applyFill="1" applyBorder="1" applyAlignment="1">
      <alignment horizontal="center" vertical="center"/>
    </xf>
    <xf numFmtId="0" fontId="14" fillId="3" borderId="72" xfId="1" applyFont="1" applyFill="1" applyBorder="1">
      <alignment vertical="center"/>
    </xf>
    <xf numFmtId="0" fontId="14" fillId="3" borderId="72" xfId="1" applyFont="1" applyFill="1" applyBorder="1" applyAlignment="1">
      <alignment vertical="center" shrinkToFit="1"/>
    </xf>
    <xf numFmtId="0" fontId="11" fillId="2" borderId="19" xfId="1" applyFont="1" applyFill="1" applyBorder="1" applyAlignment="1">
      <alignment horizontal="center" vertical="center"/>
    </xf>
    <xf numFmtId="176" fontId="11" fillId="2" borderId="19" xfId="1" applyNumberFormat="1" applyFont="1" applyFill="1" applyBorder="1" applyProtection="1">
      <alignment vertical="center"/>
      <protection locked="0"/>
    </xf>
    <xf numFmtId="0" fontId="11" fillId="2" borderId="19" xfId="1" applyFont="1" applyFill="1" applyBorder="1" applyAlignment="1">
      <alignment horizontal="left" vertical="center"/>
    </xf>
    <xf numFmtId="0" fontId="11" fillId="2" borderId="80" xfId="1" applyFont="1" applyFill="1" applyBorder="1" applyAlignment="1" applyProtection="1">
      <alignment horizontal="center" vertical="center"/>
      <protection locked="0"/>
    </xf>
    <xf numFmtId="38" fontId="11" fillId="2" borderId="81" xfId="2" applyFont="1" applyFill="1" applyBorder="1" applyProtection="1">
      <alignment vertical="center"/>
      <protection locked="0"/>
    </xf>
    <xf numFmtId="38" fontId="11" fillId="2" borderId="82" xfId="2" applyFont="1" applyFill="1" applyBorder="1" applyProtection="1">
      <alignment vertical="center"/>
      <protection locked="0"/>
    </xf>
    <xf numFmtId="38" fontId="11" fillId="2" borderId="83" xfId="2" applyFont="1" applyFill="1" applyBorder="1" applyProtection="1">
      <alignment vertical="center"/>
      <protection locked="0"/>
    </xf>
    <xf numFmtId="38" fontId="11" fillId="2" borderId="84" xfId="2" applyFont="1" applyFill="1" applyBorder="1" applyProtection="1">
      <alignment vertical="center"/>
      <protection locked="0"/>
    </xf>
    <xf numFmtId="38" fontId="11" fillId="2" borderId="85" xfId="2" applyFont="1" applyFill="1" applyBorder="1" applyProtection="1">
      <alignment vertical="center"/>
      <protection locked="0"/>
    </xf>
    <xf numFmtId="38" fontId="11" fillId="2" borderId="86" xfId="2" applyFont="1" applyFill="1" applyBorder="1">
      <alignment vertical="center"/>
    </xf>
    <xf numFmtId="0" fontId="11" fillId="2" borderId="20" xfId="1" applyFont="1" applyFill="1" applyBorder="1" applyProtection="1">
      <alignment vertical="center"/>
      <protection locked="0"/>
    </xf>
    <xf numFmtId="0" fontId="14" fillId="2" borderId="34" xfId="1" applyFont="1" applyFill="1" applyBorder="1" applyAlignment="1">
      <alignment vertical="center" wrapText="1"/>
    </xf>
    <xf numFmtId="0" fontId="11" fillId="2" borderId="24" xfId="1" applyFont="1" applyFill="1" applyBorder="1" applyAlignment="1">
      <alignment horizontal="center" vertical="center"/>
    </xf>
    <xf numFmtId="176" fontId="11" fillId="2" borderId="24" xfId="1" applyNumberFormat="1" applyFont="1" applyFill="1" applyBorder="1" applyProtection="1">
      <alignment vertical="center"/>
      <protection locked="0"/>
    </xf>
    <xf numFmtId="0" fontId="11" fillId="2" borderId="24" xfId="1" applyFont="1" applyFill="1" applyBorder="1" applyAlignment="1">
      <alignment horizontal="left" vertical="center"/>
    </xf>
    <xf numFmtId="0" fontId="11" fillId="2" borderId="87" xfId="1" applyFont="1" applyFill="1" applyBorder="1" applyAlignment="1" applyProtection="1">
      <alignment horizontal="center" vertical="center"/>
      <protection locked="0"/>
    </xf>
    <xf numFmtId="38" fontId="11" fillId="2" borderId="88" xfId="2" applyFont="1" applyFill="1" applyBorder="1" applyProtection="1">
      <alignment vertical="center"/>
      <protection locked="0"/>
    </xf>
    <xf numFmtId="38" fontId="11" fillId="2" borderId="57" xfId="2" applyFont="1" applyFill="1" applyBorder="1" applyProtection="1">
      <alignment vertical="center"/>
      <protection locked="0"/>
    </xf>
    <xf numFmtId="38" fontId="11" fillId="2" borderId="58" xfId="2" applyFont="1" applyFill="1" applyBorder="1" applyProtection="1">
      <alignment vertical="center"/>
      <protection locked="0"/>
    </xf>
    <xf numFmtId="38" fontId="11" fillId="2" borderId="89" xfId="2" applyFont="1" applyFill="1" applyBorder="1" applyProtection="1">
      <alignment vertical="center"/>
      <protection locked="0"/>
    </xf>
    <xf numFmtId="38" fontId="11" fillId="2" borderId="57" xfId="2" applyFont="1" applyFill="1" applyBorder="1" applyAlignment="1" applyProtection="1">
      <alignment vertical="center" wrapText="1"/>
      <protection locked="0"/>
    </xf>
    <xf numFmtId="38" fontId="11" fillId="2" borderId="61" xfId="2" applyFont="1" applyFill="1" applyBorder="1" applyProtection="1">
      <alignment vertical="center"/>
      <protection locked="0"/>
    </xf>
    <xf numFmtId="38" fontId="11" fillId="2" borderId="90" xfId="2" applyFont="1" applyFill="1" applyBorder="1">
      <alignment vertical="center"/>
    </xf>
    <xf numFmtId="0" fontId="11" fillId="2" borderId="91" xfId="1" applyFont="1" applyFill="1" applyBorder="1" applyAlignment="1" applyProtection="1">
      <alignment vertical="center" wrapText="1"/>
      <protection locked="0"/>
    </xf>
    <xf numFmtId="0" fontId="14" fillId="2" borderId="92" xfId="1" applyFont="1" applyFill="1" applyBorder="1" applyAlignment="1">
      <alignment horizontal="center" vertical="center"/>
    </xf>
    <xf numFmtId="0" fontId="14" fillId="2" borderId="93" xfId="1" applyFont="1" applyFill="1" applyBorder="1" applyAlignment="1">
      <alignment vertical="center" wrapText="1"/>
    </xf>
    <xf numFmtId="0" fontId="11" fillId="2" borderId="94" xfId="1" applyFont="1" applyFill="1" applyBorder="1" applyAlignment="1">
      <alignment horizontal="center" vertical="center"/>
    </xf>
    <xf numFmtId="176" fontId="11" fillId="2" borderId="94" xfId="1" applyNumberFormat="1" applyFont="1" applyFill="1" applyBorder="1" applyProtection="1">
      <alignment vertical="center"/>
      <protection locked="0"/>
    </xf>
    <xf numFmtId="0" fontId="11" fillId="2" borderId="94" xfId="1" applyFont="1" applyFill="1" applyBorder="1" applyAlignment="1">
      <alignment horizontal="left" vertical="center"/>
    </xf>
    <xf numFmtId="0" fontId="11" fillId="2" borderId="95" xfId="1" applyFont="1" applyFill="1" applyBorder="1" applyAlignment="1" applyProtection="1">
      <alignment horizontal="center" vertical="center"/>
      <protection locked="0"/>
    </xf>
    <xf numFmtId="38" fontId="11" fillId="2" borderId="96" xfId="2" applyFont="1" applyFill="1" applyBorder="1" applyProtection="1">
      <alignment vertical="center"/>
      <protection locked="0"/>
    </xf>
    <xf numFmtId="38" fontId="11" fillId="2" borderId="97" xfId="2" applyFont="1" applyFill="1" applyBorder="1" applyProtection="1">
      <alignment vertical="center"/>
      <protection locked="0"/>
    </xf>
    <xf numFmtId="38" fontId="11" fillId="2" borderId="98" xfId="2" applyFont="1" applyFill="1" applyBorder="1" applyProtection="1">
      <alignment vertical="center"/>
      <protection locked="0"/>
    </xf>
    <xf numFmtId="38" fontId="11" fillId="2" borderId="99" xfId="2" applyFont="1" applyFill="1" applyBorder="1" applyProtection="1">
      <alignment vertical="center"/>
      <protection locked="0"/>
    </xf>
    <xf numFmtId="38" fontId="11" fillId="2" borderId="100" xfId="2" applyFont="1" applyFill="1" applyBorder="1" applyProtection="1">
      <alignment vertical="center"/>
      <protection locked="0"/>
    </xf>
    <xf numFmtId="38" fontId="11" fillId="2" borderId="101" xfId="2" applyFont="1" applyFill="1" applyBorder="1">
      <alignment vertical="center"/>
    </xf>
    <xf numFmtId="0" fontId="11" fillId="2" borderId="102" xfId="1" applyFont="1" applyFill="1" applyBorder="1" applyProtection="1">
      <alignment vertical="center"/>
      <protection locked="0"/>
    </xf>
    <xf numFmtId="0" fontId="11" fillId="2" borderId="105" xfId="1" applyFont="1" applyFill="1" applyBorder="1" applyAlignment="1">
      <alignment horizontal="center" vertical="center"/>
    </xf>
    <xf numFmtId="176" fontId="11" fillId="2" borderId="105" xfId="1" applyNumberFormat="1" applyFont="1" applyFill="1" applyBorder="1" applyProtection="1">
      <alignment vertical="center"/>
      <protection locked="0"/>
    </xf>
    <xf numFmtId="0" fontId="11" fillId="2" borderId="105" xfId="1" applyFont="1" applyFill="1" applyBorder="1" applyAlignment="1">
      <alignment horizontal="left" vertical="center"/>
    </xf>
    <xf numFmtId="0" fontId="11" fillId="2" borderId="106" xfId="1" applyFont="1" applyFill="1" applyBorder="1" applyAlignment="1" applyProtection="1">
      <alignment horizontal="center" vertical="center"/>
      <protection locked="0"/>
    </xf>
    <xf numFmtId="38" fontId="11" fillId="2" borderId="107" xfId="2" applyFont="1" applyFill="1" applyBorder="1" applyProtection="1">
      <alignment vertical="center"/>
      <protection locked="0"/>
    </xf>
    <xf numFmtId="38" fontId="11" fillId="2" borderId="108" xfId="2" applyFont="1" applyFill="1" applyBorder="1" applyProtection="1">
      <alignment vertical="center"/>
      <protection locked="0"/>
    </xf>
    <xf numFmtId="38" fontId="11" fillId="2" borderId="109" xfId="2" applyFont="1" applyFill="1" applyBorder="1" applyProtection="1">
      <alignment vertical="center"/>
      <protection locked="0"/>
    </xf>
    <xf numFmtId="38" fontId="11" fillId="2" borderId="110" xfId="2" applyFont="1" applyFill="1" applyBorder="1" applyProtection="1">
      <alignment vertical="center"/>
      <protection locked="0"/>
    </xf>
    <xf numFmtId="38" fontId="11" fillId="2" borderId="111" xfId="2" applyFont="1" applyFill="1" applyBorder="1" applyProtection="1">
      <alignment vertical="center"/>
      <protection locked="0"/>
    </xf>
    <xf numFmtId="38" fontId="11" fillId="2" borderId="112" xfId="2" applyFont="1" applyFill="1" applyBorder="1">
      <alignment vertical="center"/>
    </xf>
    <xf numFmtId="0" fontId="11" fillId="2" borderId="113" xfId="1" applyFont="1" applyFill="1" applyBorder="1" applyProtection="1">
      <alignment vertical="center"/>
      <protection locked="0"/>
    </xf>
    <xf numFmtId="0" fontId="11" fillId="2" borderId="116" xfId="1" applyFont="1" applyFill="1" applyBorder="1" applyAlignment="1">
      <alignment horizontal="center" vertical="center"/>
    </xf>
    <xf numFmtId="176" fontId="11" fillId="2" borderId="116" xfId="1" applyNumberFormat="1" applyFont="1" applyFill="1" applyBorder="1" applyProtection="1">
      <alignment vertical="center"/>
      <protection locked="0"/>
    </xf>
    <xf numFmtId="0" fontId="11" fillId="2" borderId="116" xfId="1" applyFont="1" applyFill="1" applyBorder="1" applyAlignment="1">
      <alignment horizontal="left" vertical="center"/>
    </xf>
    <xf numFmtId="0" fontId="11" fillId="2" borderId="117" xfId="1" applyFont="1" applyFill="1" applyBorder="1" applyAlignment="1" applyProtection="1">
      <alignment horizontal="center" vertical="center"/>
      <protection locked="0"/>
    </xf>
    <xf numFmtId="38" fontId="11" fillId="2" borderId="55" xfId="2" applyFont="1" applyFill="1" applyBorder="1" applyProtection="1">
      <alignment vertical="center"/>
      <protection locked="0"/>
    </xf>
    <xf numFmtId="38" fontId="11" fillId="2" borderId="56" xfId="2" applyFont="1" applyFill="1" applyBorder="1" applyProtection="1">
      <alignment vertical="center"/>
      <protection locked="0"/>
    </xf>
    <xf numFmtId="38" fontId="11" fillId="2" borderId="118" xfId="2" applyFont="1" applyFill="1" applyBorder="1" applyProtection="1">
      <alignment vertical="center"/>
      <protection locked="0"/>
    </xf>
    <xf numFmtId="38" fontId="11" fillId="2" borderId="59" xfId="2" applyFont="1" applyFill="1" applyBorder="1" applyProtection="1">
      <alignment vertical="center"/>
      <protection locked="0"/>
    </xf>
    <xf numFmtId="38" fontId="11" fillId="2" borderId="56" xfId="2" applyFont="1" applyFill="1" applyBorder="1" applyAlignment="1" applyProtection="1">
      <alignment vertical="center" wrapText="1"/>
      <protection locked="0"/>
    </xf>
    <xf numFmtId="38" fontId="11" fillId="2" borderId="119" xfId="2" applyFont="1" applyFill="1" applyBorder="1" applyProtection="1">
      <alignment vertical="center"/>
      <protection locked="0"/>
    </xf>
    <xf numFmtId="38" fontId="11" fillId="2" borderId="120" xfId="2" applyFont="1" applyFill="1" applyBorder="1">
      <alignment vertical="center"/>
    </xf>
    <xf numFmtId="0" fontId="11" fillId="2" borderId="121" xfId="1" applyFont="1" applyFill="1" applyBorder="1" applyAlignment="1" applyProtection="1">
      <alignment vertical="center" wrapText="1"/>
      <protection locked="0"/>
    </xf>
    <xf numFmtId="0" fontId="14" fillId="2" borderId="54" xfId="1" applyFont="1" applyFill="1" applyBorder="1" applyAlignment="1">
      <alignment horizontal="center" vertical="center"/>
    </xf>
    <xf numFmtId="176" fontId="11" fillId="2" borderId="0" xfId="1" applyNumberFormat="1" applyFont="1" applyFill="1" applyProtection="1">
      <alignment vertical="center"/>
      <protection locked="0"/>
    </xf>
    <xf numFmtId="0" fontId="11" fillId="2" borderId="122" xfId="1" applyFont="1" applyFill="1" applyBorder="1" applyAlignment="1" applyProtection="1">
      <alignment horizontal="center" vertical="center"/>
      <protection locked="0"/>
    </xf>
    <xf numFmtId="38" fontId="11" fillId="2" borderId="123" xfId="2" applyFont="1" applyFill="1" applyBorder="1" applyProtection="1">
      <alignment vertical="center"/>
      <protection locked="0"/>
    </xf>
    <xf numFmtId="38" fontId="11" fillId="2" borderId="124" xfId="2" applyFont="1" applyFill="1" applyBorder="1" applyProtection="1">
      <alignment vertical="center"/>
      <protection locked="0"/>
    </xf>
    <xf numFmtId="38" fontId="11" fillId="2" borderId="125" xfId="2" applyFont="1" applyFill="1" applyBorder="1" applyProtection="1">
      <alignment vertical="center"/>
      <protection locked="0"/>
    </xf>
    <xf numFmtId="38" fontId="11" fillId="2" borderId="126" xfId="2" applyFont="1" applyFill="1" applyBorder="1" applyProtection="1">
      <alignment vertical="center"/>
      <protection locked="0"/>
    </xf>
    <xf numFmtId="38" fontId="11" fillId="2" borderId="127" xfId="2" applyFont="1" applyFill="1" applyBorder="1" applyProtection="1">
      <alignment vertical="center"/>
      <protection locked="0"/>
    </xf>
    <xf numFmtId="38" fontId="11" fillId="2" borderId="62" xfId="2" applyFont="1" applyFill="1" applyBorder="1">
      <alignment vertical="center"/>
    </xf>
    <xf numFmtId="0" fontId="11" fillId="2" borderId="128" xfId="1" applyFont="1" applyFill="1" applyBorder="1" applyAlignment="1" applyProtection="1">
      <alignment vertical="center" wrapText="1"/>
      <protection locked="0"/>
    </xf>
    <xf numFmtId="49" fontId="14" fillId="2" borderId="129" xfId="1" applyNumberFormat="1" applyFont="1" applyFill="1" applyBorder="1" applyAlignment="1">
      <alignment horizontal="center" vertical="center"/>
    </xf>
    <xf numFmtId="0" fontId="11" fillId="2" borderId="102" xfId="1" applyFont="1" applyFill="1" applyBorder="1" applyAlignment="1" applyProtection="1">
      <alignment vertical="center" wrapText="1"/>
      <protection locked="0"/>
    </xf>
    <xf numFmtId="49" fontId="14" fillId="2" borderId="33" xfId="1" applyNumberFormat="1" applyFont="1" applyFill="1" applyBorder="1" applyAlignment="1">
      <alignment horizontal="center" vertical="center"/>
    </xf>
    <xf numFmtId="0" fontId="11" fillId="2" borderId="128" xfId="1" applyFont="1" applyFill="1" applyBorder="1" applyProtection="1">
      <alignment vertical="center"/>
      <protection locked="0"/>
    </xf>
    <xf numFmtId="0" fontId="11" fillId="2" borderId="131" xfId="1" applyFont="1" applyFill="1" applyBorder="1" applyAlignment="1" applyProtection="1">
      <alignment vertical="center" wrapText="1"/>
      <protection locked="0"/>
    </xf>
    <xf numFmtId="0" fontId="11" fillId="2" borderId="132" xfId="1" applyFont="1" applyFill="1" applyBorder="1" applyAlignment="1">
      <alignment horizontal="center" vertical="center"/>
    </xf>
    <xf numFmtId="176" fontId="11" fillId="2" borderId="132" xfId="1" applyNumberFormat="1" applyFont="1" applyFill="1" applyBorder="1" applyProtection="1">
      <alignment vertical="center"/>
      <protection locked="0"/>
    </xf>
    <xf numFmtId="0" fontId="11" fillId="2" borderId="132" xfId="1" applyFont="1" applyFill="1" applyBorder="1" applyAlignment="1">
      <alignment horizontal="left" vertical="center"/>
    </xf>
    <xf numFmtId="0" fontId="11" fillId="2" borderId="133" xfId="1" applyFont="1" applyFill="1" applyBorder="1" applyAlignment="1" applyProtection="1">
      <alignment horizontal="center" vertical="center"/>
      <protection locked="0"/>
    </xf>
    <xf numFmtId="38" fontId="11" fillId="2" borderId="134" xfId="2" applyFont="1" applyFill="1" applyBorder="1" applyProtection="1">
      <alignment vertical="center"/>
      <protection locked="0"/>
    </xf>
    <xf numFmtId="38" fontId="11" fillId="2" borderId="135" xfId="2" applyFont="1" applyFill="1" applyBorder="1" applyProtection="1">
      <alignment vertical="center"/>
      <protection locked="0"/>
    </xf>
    <xf numFmtId="38" fontId="11" fillId="2" borderId="136" xfId="2" applyFont="1" applyFill="1" applyBorder="1" applyProtection="1">
      <alignment vertical="center"/>
      <protection locked="0"/>
    </xf>
    <xf numFmtId="38" fontId="11" fillId="2" borderId="137" xfId="2" applyFont="1" applyFill="1" applyBorder="1" applyProtection="1">
      <alignment vertical="center"/>
      <protection locked="0"/>
    </xf>
    <xf numFmtId="38" fontId="11" fillId="2" borderId="138" xfId="2" applyFont="1" applyFill="1" applyBorder="1" applyProtection="1">
      <alignment vertical="center"/>
      <protection locked="0"/>
    </xf>
    <xf numFmtId="38" fontId="11" fillId="2" borderId="139" xfId="2" applyFont="1" applyFill="1" applyBorder="1">
      <alignment vertical="center"/>
    </xf>
    <xf numFmtId="0" fontId="11" fillId="2" borderId="140" xfId="1" applyFont="1" applyFill="1" applyBorder="1" applyAlignment="1" applyProtection="1">
      <alignment vertical="center" wrapText="1"/>
      <protection locked="0"/>
    </xf>
    <xf numFmtId="0" fontId="14" fillId="2" borderId="141" xfId="1" applyFont="1" applyFill="1" applyBorder="1" applyAlignment="1">
      <alignment horizontal="center" vertical="center"/>
    </xf>
    <xf numFmtId="0" fontId="14" fillId="2" borderId="142" xfId="1" applyFont="1" applyFill="1" applyBorder="1" applyAlignment="1">
      <alignment vertical="center" wrapText="1"/>
    </xf>
    <xf numFmtId="0" fontId="11" fillId="2" borderId="143" xfId="1" applyFont="1" applyFill="1" applyBorder="1" applyAlignment="1">
      <alignment horizontal="center" vertical="center"/>
    </xf>
    <xf numFmtId="176" fontId="11" fillId="2" borderId="143" xfId="1" applyNumberFormat="1" applyFont="1" applyFill="1" applyBorder="1" applyProtection="1">
      <alignment vertical="center"/>
      <protection locked="0"/>
    </xf>
    <xf numFmtId="0" fontId="11" fillId="2" borderId="143" xfId="1" applyFont="1" applyFill="1" applyBorder="1" applyAlignment="1">
      <alignment horizontal="left" vertical="center"/>
    </xf>
    <xf numFmtId="0" fontId="11" fillId="2" borderId="144" xfId="1" applyFont="1" applyFill="1" applyBorder="1" applyAlignment="1" applyProtection="1">
      <alignment horizontal="center" vertical="center"/>
      <protection locked="0"/>
    </xf>
    <xf numFmtId="38" fontId="11" fillId="2" borderId="145" xfId="2" applyFont="1" applyFill="1" applyBorder="1" applyProtection="1">
      <alignment vertical="center"/>
      <protection locked="0"/>
    </xf>
    <xf numFmtId="38" fontId="11" fillId="2" borderId="146" xfId="2" applyFont="1" applyFill="1" applyBorder="1" applyProtection="1">
      <alignment vertical="center"/>
      <protection locked="0"/>
    </xf>
    <xf numFmtId="38" fontId="11" fillId="2" borderId="147" xfId="2" applyFont="1" applyFill="1" applyBorder="1" applyProtection="1">
      <alignment vertical="center"/>
      <protection locked="0"/>
    </xf>
    <xf numFmtId="38" fontId="11" fillId="2" borderId="148" xfId="2" applyFont="1" applyFill="1" applyBorder="1" applyProtection="1">
      <alignment vertical="center"/>
      <protection locked="0"/>
    </xf>
    <xf numFmtId="38" fontId="11" fillId="2" borderId="146" xfId="2" applyFont="1" applyFill="1" applyBorder="1" applyAlignment="1" applyProtection="1">
      <alignment vertical="center" wrapText="1"/>
      <protection locked="0"/>
    </xf>
    <xf numFmtId="38" fontId="11" fillId="2" borderId="149" xfId="2" applyFont="1" applyFill="1" applyBorder="1" applyProtection="1">
      <alignment vertical="center"/>
      <protection locked="0"/>
    </xf>
    <xf numFmtId="38" fontId="11" fillId="2" borderId="150" xfId="2" applyFont="1" applyFill="1" applyBorder="1">
      <alignment vertical="center"/>
    </xf>
    <xf numFmtId="0" fontId="11" fillId="2" borderId="151" xfId="1" applyFont="1" applyFill="1" applyBorder="1" applyAlignment="1" applyProtection="1">
      <alignment vertical="center" wrapText="1"/>
      <protection locked="0"/>
    </xf>
    <xf numFmtId="0" fontId="15" fillId="0" borderId="0" xfId="0" applyFont="1" applyAlignment="1">
      <alignment vertical="center"/>
    </xf>
    <xf numFmtId="0" fontId="12" fillId="0" borderId="0" xfId="0" applyFont="1" applyAlignment="1">
      <alignment horizontal="center" vertical="center"/>
    </xf>
    <xf numFmtId="0" fontId="12" fillId="0" borderId="0" xfId="0" applyFont="1" applyAlignment="1">
      <alignment vertical="center"/>
    </xf>
    <xf numFmtId="0" fontId="12" fillId="3" borderId="152" xfId="0" applyFont="1" applyFill="1" applyBorder="1" applyAlignment="1">
      <alignment vertical="center"/>
    </xf>
    <xf numFmtId="0" fontId="12" fillId="4" borderId="153" xfId="0" applyFont="1" applyFill="1" applyBorder="1" applyAlignment="1">
      <alignment vertical="center"/>
    </xf>
    <xf numFmtId="0" fontId="12" fillId="5" borderId="154" xfId="0" applyFont="1" applyFill="1" applyBorder="1" applyAlignment="1">
      <alignment vertical="center"/>
    </xf>
    <xf numFmtId="0" fontId="12" fillId="6" borderId="155" xfId="0" applyFont="1" applyFill="1" applyBorder="1" applyAlignment="1">
      <alignment vertical="center"/>
    </xf>
    <xf numFmtId="0" fontId="12" fillId="7" borderId="162" xfId="0" applyFont="1" applyFill="1" applyBorder="1" applyAlignment="1">
      <alignment horizontal="center" vertical="center"/>
    </xf>
    <xf numFmtId="0" fontId="12" fillId="7" borderId="163" xfId="0" applyFont="1" applyFill="1" applyBorder="1" applyAlignment="1">
      <alignment vertical="center"/>
    </xf>
    <xf numFmtId="0" fontId="12" fillId="2" borderId="54" xfId="0" applyFont="1" applyFill="1" applyBorder="1" applyAlignment="1">
      <alignment horizontal="center" vertical="center" wrapText="1"/>
    </xf>
    <xf numFmtId="0" fontId="12" fillId="4" borderId="166" xfId="0" applyFont="1" applyFill="1" applyBorder="1" applyAlignment="1">
      <alignment horizontal="center" vertical="center"/>
    </xf>
    <xf numFmtId="0" fontId="12" fillId="4" borderId="0" xfId="0" applyFont="1" applyFill="1" applyAlignment="1">
      <alignment horizontal="center" vertical="center"/>
    </xf>
    <xf numFmtId="0" fontId="12" fillId="2" borderId="167" xfId="0" applyFont="1" applyFill="1" applyBorder="1" applyAlignment="1">
      <alignment horizontal="center" vertical="center" wrapText="1"/>
    </xf>
    <xf numFmtId="0" fontId="12" fillId="4" borderId="170" xfId="0" applyFont="1" applyFill="1" applyBorder="1" applyAlignment="1">
      <alignment horizontal="center" vertical="center"/>
    </xf>
    <xf numFmtId="0" fontId="12" fillId="4" borderId="170" xfId="0" applyFont="1" applyFill="1" applyBorder="1" applyAlignment="1">
      <alignment horizontal="center" vertical="center" wrapText="1"/>
    </xf>
    <xf numFmtId="0" fontId="12" fillId="2" borderId="170" xfId="0" applyFont="1" applyFill="1" applyBorder="1" applyAlignment="1">
      <alignment horizontal="center" vertical="center" wrapText="1"/>
    </xf>
    <xf numFmtId="0" fontId="12" fillId="2" borderId="109" xfId="0" applyFont="1" applyFill="1" applyBorder="1" applyAlignment="1">
      <alignment horizontal="center" vertical="center"/>
    </xf>
    <xf numFmtId="0" fontId="12" fillId="0" borderId="170" xfId="0" applyFont="1" applyBorder="1" applyAlignment="1">
      <alignment vertical="center" wrapText="1"/>
    </xf>
    <xf numFmtId="0" fontId="12" fillId="4" borderId="171" xfId="0" applyFont="1" applyFill="1" applyBorder="1" applyAlignment="1">
      <alignment horizontal="center" vertical="center"/>
    </xf>
    <xf numFmtId="0" fontId="12" fillId="4" borderId="173" xfId="0" applyFont="1" applyFill="1" applyBorder="1" applyAlignment="1">
      <alignment horizontal="center" vertical="center"/>
    </xf>
    <xf numFmtId="0" fontId="12" fillId="4" borderId="173" xfId="0" applyFont="1" applyFill="1" applyBorder="1" applyAlignment="1">
      <alignment horizontal="center" vertical="center" wrapText="1"/>
    </xf>
    <xf numFmtId="0" fontId="12" fillId="2" borderId="173" xfId="0" applyFont="1" applyFill="1" applyBorder="1" applyAlignment="1">
      <alignment horizontal="center" vertical="center" wrapText="1"/>
    </xf>
    <xf numFmtId="0" fontId="12" fillId="2" borderId="118" xfId="0" applyFont="1" applyFill="1" applyBorder="1" applyAlignment="1">
      <alignment horizontal="center" vertical="center"/>
    </xf>
    <xf numFmtId="0" fontId="12" fillId="2" borderId="175" xfId="0" applyFont="1" applyFill="1" applyBorder="1" applyAlignment="1">
      <alignment vertical="center"/>
    </xf>
    <xf numFmtId="0" fontId="12" fillId="4" borderId="177" xfId="0" applyFont="1" applyFill="1" applyBorder="1" applyAlignment="1">
      <alignment horizontal="center" vertical="center"/>
    </xf>
    <xf numFmtId="0" fontId="12" fillId="4" borderId="177" xfId="0" applyFont="1" applyFill="1" applyBorder="1" applyAlignment="1">
      <alignment horizontal="center" vertical="center" wrapText="1"/>
    </xf>
    <xf numFmtId="0" fontId="12" fillId="2" borderId="177" xfId="0" applyFont="1" applyFill="1" applyBorder="1" applyAlignment="1">
      <alignment horizontal="center" vertical="center" wrapText="1"/>
    </xf>
    <xf numFmtId="0" fontId="12" fillId="2" borderId="178" xfId="0" applyFont="1" applyFill="1" applyBorder="1" applyAlignment="1">
      <alignment vertical="center"/>
    </xf>
    <xf numFmtId="0" fontId="12" fillId="2" borderId="179" xfId="0" applyFont="1" applyFill="1" applyBorder="1" applyAlignment="1">
      <alignment horizontal="center" vertical="center"/>
    </xf>
    <xf numFmtId="0" fontId="12" fillId="0" borderId="177" xfId="0" applyFont="1" applyBorder="1" applyAlignment="1">
      <alignment vertical="center" wrapText="1"/>
    </xf>
    <xf numFmtId="0" fontId="12" fillId="4" borderId="180" xfId="0" applyFont="1" applyFill="1" applyBorder="1" applyAlignment="1">
      <alignment horizontal="center" vertical="center"/>
    </xf>
    <xf numFmtId="0" fontId="12" fillId="6" borderId="173" xfId="0" applyFont="1" applyFill="1" applyBorder="1" applyAlignment="1">
      <alignment horizontal="center" vertical="center"/>
    </xf>
    <xf numFmtId="0" fontId="12" fillId="6" borderId="173" xfId="0" applyFont="1" applyFill="1" applyBorder="1" applyAlignment="1">
      <alignment horizontal="center" vertical="center" wrapText="1"/>
    </xf>
    <xf numFmtId="0" fontId="12" fillId="2" borderId="181" xfId="0" applyFont="1" applyFill="1" applyBorder="1" applyAlignment="1">
      <alignment vertical="center"/>
    </xf>
    <xf numFmtId="0" fontId="12" fillId="0" borderId="173" xfId="0" applyFont="1" applyBorder="1" applyAlignment="1">
      <alignment vertical="center" wrapText="1"/>
    </xf>
    <xf numFmtId="0" fontId="12" fillId="6" borderId="182" xfId="0" applyFont="1" applyFill="1" applyBorder="1" applyAlignment="1">
      <alignment horizontal="center" vertical="center"/>
    </xf>
    <xf numFmtId="0" fontId="12" fillId="2" borderId="183" xfId="0" applyFont="1" applyFill="1" applyBorder="1" applyAlignment="1">
      <alignment horizontal="center" vertical="center" wrapText="1"/>
    </xf>
    <xf numFmtId="0" fontId="12" fillId="4" borderId="166" xfId="0" applyFont="1" applyFill="1" applyBorder="1" applyAlignment="1">
      <alignment horizontal="center" vertical="center" wrapText="1"/>
    </xf>
    <xf numFmtId="0" fontId="12" fillId="2" borderId="166" xfId="0" applyFont="1" applyFill="1" applyBorder="1" applyAlignment="1">
      <alignment horizontal="center" vertical="center" wrapText="1"/>
    </xf>
    <xf numFmtId="0" fontId="12" fillId="2" borderId="184" xfId="0" applyFont="1" applyFill="1" applyBorder="1" applyAlignment="1">
      <alignment vertical="center"/>
    </xf>
    <xf numFmtId="0" fontId="12" fillId="2" borderId="125" xfId="0" applyFont="1" applyFill="1" applyBorder="1" applyAlignment="1">
      <alignment horizontal="center" vertical="center"/>
    </xf>
    <xf numFmtId="0" fontId="12" fillId="0" borderId="166" xfId="0" applyFont="1" applyBorder="1" applyAlignment="1">
      <alignment vertical="center" wrapText="1"/>
    </xf>
    <xf numFmtId="0" fontId="12" fillId="4" borderId="185" xfId="0" applyFont="1" applyFill="1" applyBorder="1" applyAlignment="1">
      <alignment horizontal="center" vertical="center"/>
    </xf>
    <xf numFmtId="0" fontId="12" fillId="2" borderId="92" xfId="0" applyFont="1" applyFill="1" applyBorder="1" applyAlignment="1">
      <alignment horizontal="center" vertical="center" wrapText="1"/>
    </xf>
    <xf numFmtId="0" fontId="12" fillId="4" borderId="186" xfId="0" applyFont="1" applyFill="1" applyBorder="1" applyAlignment="1">
      <alignment horizontal="center" vertical="center"/>
    </xf>
    <xf numFmtId="0" fontId="12" fillId="4" borderId="94" xfId="0" applyFont="1" applyFill="1" applyBorder="1" applyAlignment="1">
      <alignment horizontal="center" vertical="center" wrapText="1"/>
    </xf>
    <xf numFmtId="0" fontId="12" fillId="2" borderId="186" xfId="0" applyFont="1" applyFill="1" applyBorder="1" applyAlignment="1">
      <alignment horizontal="center" vertical="center" wrapText="1"/>
    </xf>
    <xf numFmtId="0" fontId="12" fillId="2" borderId="187" xfId="0" applyFont="1" applyFill="1" applyBorder="1" applyAlignment="1">
      <alignment vertical="center" wrapText="1"/>
    </xf>
    <xf numFmtId="0" fontId="12" fillId="2" borderId="98" xfId="0" applyFont="1" applyFill="1" applyBorder="1" applyAlignment="1">
      <alignment horizontal="center" vertical="center" wrapText="1"/>
    </xf>
    <xf numFmtId="0" fontId="12" fillId="0" borderId="186" xfId="0" applyFont="1" applyBorder="1" applyAlignment="1">
      <alignment vertical="center" wrapText="1"/>
    </xf>
    <xf numFmtId="0" fontId="12" fillId="4" borderId="188" xfId="0" applyFont="1" applyFill="1" applyBorder="1" applyAlignment="1">
      <alignment horizontal="center" vertical="center"/>
    </xf>
    <xf numFmtId="0" fontId="12" fillId="2" borderId="189" xfId="0" applyFont="1" applyFill="1" applyBorder="1" applyAlignment="1">
      <alignment horizontal="center" vertical="center" wrapText="1"/>
    </xf>
    <xf numFmtId="0" fontId="12" fillId="4" borderId="167" xfId="0" applyFont="1" applyFill="1" applyBorder="1" applyAlignment="1">
      <alignment horizontal="center" vertical="center"/>
    </xf>
    <xf numFmtId="0" fontId="12" fillId="4" borderId="190" xfId="0" applyFont="1" applyFill="1" applyBorder="1" applyAlignment="1">
      <alignment horizontal="center" vertical="center" wrapText="1"/>
    </xf>
    <xf numFmtId="0" fontId="12" fillId="2" borderId="168" xfId="0" applyFont="1" applyFill="1" applyBorder="1" applyAlignment="1">
      <alignment vertical="center"/>
    </xf>
    <xf numFmtId="0" fontId="12" fillId="2" borderId="83" xfId="0" applyFont="1" applyFill="1" applyBorder="1" applyAlignment="1">
      <alignment horizontal="center" vertical="center"/>
    </xf>
    <xf numFmtId="0" fontId="12" fillId="2" borderId="191" xfId="0" applyFont="1" applyFill="1" applyBorder="1" applyAlignment="1">
      <alignment horizontal="center" vertical="center" wrapText="1"/>
    </xf>
    <xf numFmtId="0" fontId="12" fillId="4" borderId="192" xfId="0" applyFont="1" applyFill="1" applyBorder="1" applyAlignment="1">
      <alignment horizontal="center" vertical="center"/>
    </xf>
    <xf numFmtId="0" fontId="12" fillId="4" borderId="192" xfId="0" applyFont="1" applyFill="1" applyBorder="1" applyAlignment="1">
      <alignment horizontal="center" vertical="center" wrapText="1"/>
    </xf>
    <xf numFmtId="0" fontId="12" fillId="2" borderId="192" xfId="0" applyFont="1" applyFill="1" applyBorder="1" applyAlignment="1">
      <alignment horizontal="center" vertical="center" wrapText="1"/>
    </xf>
    <xf numFmtId="0" fontId="12" fillId="2" borderId="193" xfId="0" applyFont="1" applyFill="1" applyBorder="1" applyAlignment="1">
      <alignment vertical="center"/>
    </xf>
    <xf numFmtId="0" fontId="12" fillId="2" borderId="194" xfId="0" applyFont="1" applyFill="1" applyBorder="1" applyAlignment="1">
      <alignment horizontal="center" vertical="center"/>
    </xf>
    <xf numFmtId="0" fontId="12" fillId="0" borderId="192" xfId="0" applyFont="1" applyBorder="1" applyAlignment="1">
      <alignment vertical="center" wrapText="1"/>
    </xf>
    <xf numFmtId="0" fontId="12" fillId="4" borderId="195" xfId="0" applyFont="1" applyFill="1" applyBorder="1" applyAlignment="1">
      <alignment horizontal="center" vertical="center"/>
    </xf>
    <xf numFmtId="0" fontId="12" fillId="4" borderId="182" xfId="0" applyFont="1" applyFill="1" applyBorder="1" applyAlignment="1">
      <alignment horizontal="center" vertical="center"/>
    </xf>
    <xf numFmtId="0" fontId="12" fillId="4" borderId="197" xfId="0" applyFont="1" applyFill="1" applyBorder="1" applyAlignment="1">
      <alignment horizontal="center" vertical="center" wrapText="1"/>
    </xf>
    <xf numFmtId="0" fontId="12" fillId="4" borderId="199" xfId="0" applyFont="1" applyFill="1" applyBorder="1" applyAlignment="1">
      <alignment horizontal="center" vertical="center" wrapText="1"/>
    </xf>
    <xf numFmtId="0" fontId="12" fillId="2" borderId="178" xfId="0" applyFont="1" applyFill="1" applyBorder="1" applyAlignment="1">
      <alignment vertical="center" wrapText="1"/>
    </xf>
    <xf numFmtId="0" fontId="12" fillId="2" borderId="179" xfId="0" applyFont="1" applyFill="1" applyBorder="1" applyAlignment="1">
      <alignment horizontal="center" vertical="center" wrapText="1"/>
    </xf>
    <xf numFmtId="0" fontId="12" fillId="5" borderId="201" xfId="0" applyFont="1" applyFill="1" applyBorder="1" applyAlignment="1">
      <alignment horizontal="center" vertical="center"/>
    </xf>
    <xf numFmtId="0" fontId="12" fillId="5" borderId="201" xfId="0" applyFont="1" applyFill="1" applyBorder="1" applyAlignment="1">
      <alignment horizontal="center" vertical="center" wrapText="1"/>
    </xf>
    <xf numFmtId="0" fontId="12" fillId="2" borderId="201" xfId="0" applyFont="1" applyFill="1" applyBorder="1" applyAlignment="1">
      <alignment horizontal="center" vertical="center" wrapText="1"/>
    </xf>
    <xf numFmtId="0" fontId="12" fillId="2" borderId="202" xfId="0" applyFont="1" applyFill="1" applyBorder="1" applyAlignment="1">
      <alignment vertical="center" wrapText="1"/>
    </xf>
    <xf numFmtId="0" fontId="12" fillId="2" borderId="203" xfId="0" applyFont="1" applyFill="1" applyBorder="1" applyAlignment="1">
      <alignment horizontal="center" vertical="center" wrapText="1"/>
    </xf>
    <xf numFmtId="0" fontId="12" fillId="0" borderId="201" xfId="0" applyFont="1" applyBorder="1" applyAlignment="1">
      <alignment vertical="center" wrapText="1"/>
    </xf>
    <xf numFmtId="0" fontId="12" fillId="5" borderId="204" xfId="0" applyFont="1" applyFill="1" applyBorder="1" applyAlignment="1">
      <alignment horizontal="center" vertical="center"/>
    </xf>
    <xf numFmtId="0" fontId="5" fillId="0" borderId="0" xfId="1" applyFont="1">
      <alignment vertical="center"/>
    </xf>
    <xf numFmtId="0" fontId="14" fillId="0" borderId="0" xfId="1" applyFont="1">
      <alignment vertical="center"/>
    </xf>
    <xf numFmtId="0" fontId="16" fillId="0" borderId="0" xfId="1" applyFont="1">
      <alignment vertical="center"/>
    </xf>
    <xf numFmtId="0" fontId="16" fillId="0" borderId="0" xfId="1" applyFont="1" applyAlignment="1">
      <alignment horizontal="center" vertical="center"/>
    </xf>
    <xf numFmtId="0" fontId="11" fillId="0" borderId="0" xfId="1" applyFont="1" applyAlignment="1">
      <alignment horizontal="right" vertical="center"/>
    </xf>
    <xf numFmtId="0" fontId="11" fillId="0" borderId="0" xfId="1" applyFont="1">
      <alignment vertical="center"/>
    </xf>
    <xf numFmtId="0" fontId="17" fillId="0" borderId="0" xfId="1" applyFont="1" applyAlignment="1">
      <alignment horizontal="center" vertical="center"/>
    </xf>
    <xf numFmtId="177" fontId="18" fillId="0" borderId="0" xfId="1" applyNumberFormat="1" applyFont="1" applyAlignment="1">
      <alignment horizontal="center" vertical="center"/>
    </xf>
    <xf numFmtId="0" fontId="18" fillId="0" borderId="0" xfId="1" applyFont="1" applyAlignment="1">
      <alignment horizontal="center" vertical="center"/>
    </xf>
    <xf numFmtId="0" fontId="11" fillId="0" borderId="0" xfId="1" applyFont="1" applyAlignment="1">
      <alignment horizontal="center" vertical="center"/>
    </xf>
    <xf numFmtId="0" fontId="19" fillId="0" borderId="0" xfId="1" applyFont="1">
      <alignment vertical="center"/>
    </xf>
    <xf numFmtId="0" fontId="14" fillId="3" borderId="212" xfId="1" applyFont="1" applyFill="1" applyBorder="1" applyAlignment="1">
      <alignment horizontal="center" vertical="center"/>
    </xf>
    <xf numFmtId="0" fontId="14" fillId="3" borderId="213" xfId="1" applyFont="1" applyFill="1" applyBorder="1" applyAlignment="1">
      <alignment horizontal="center" vertical="center"/>
    </xf>
    <xf numFmtId="0" fontId="14" fillId="3" borderId="214" xfId="1" applyFont="1" applyFill="1" applyBorder="1" applyAlignment="1">
      <alignment horizontal="center" vertical="center"/>
    </xf>
    <xf numFmtId="0" fontId="14" fillId="3" borderId="215" xfId="1" applyFont="1" applyFill="1" applyBorder="1" applyAlignment="1">
      <alignment horizontal="center" vertical="center"/>
    </xf>
    <xf numFmtId="0" fontId="20" fillId="3" borderId="215" xfId="1" applyFont="1" applyFill="1" applyBorder="1" applyAlignment="1">
      <alignment horizontal="center" vertical="center" wrapText="1"/>
    </xf>
    <xf numFmtId="0" fontId="14" fillId="3" borderId="216" xfId="1" applyFont="1" applyFill="1" applyBorder="1" applyAlignment="1">
      <alignment horizontal="center" vertical="center"/>
    </xf>
    <xf numFmtId="0" fontId="14" fillId="3" borderId="217" xfId="1" applyFont="1" applyFill="1" applyBorder="1" applyAlignment="1">
      <alignment horizontal="center" vertical="center"/>
    </xf>
    <xf numFmtId="176" fontId="11" fillId="2" borderId="219" xfId="1" applyNumberFormat="1" applyFont="1" applyFill="1" applyBorder="1" applyAlignment="1">
      <alignment horizontal="right" vertical="center"/>
    </xf>
    <xf numFmtId="178" fontId="11" fillId="2" borderId="219" xfId="1" applyNumberFormat="1" applyFont="1" applyFill="1" applyBorder="1">
      <alignment vertical="center"/>
    </xf>
    <xf numFmtId="0" fontId="17" fillId="2" borderId="220" xfId="1" applyFont="1" applyFill="1" applyBorder="1" applyAlignment="1">
      <alignment horizontal="center" vertical="center"/>
    </xf>
    <xf numFmtId="177" fontId="18" fillId="8" borderId="221" xfId="1" applyNumberFormat="1" applyFont="1" applyFill="1" applyBorder="1" applyAlignment="1">
      <alignment horizontal="center" vertical="center"/>
    </xf>
    <xf numFmtId="0" fontId="18" fillId="2" borderId="219" xfId="1" applyFont="1" applyFill="1" applyBorder="1" applyAlignment="1">
      <alignment horizontal="center" vertical="center"/>
    </xf>
    <xf numFmtId="20" fontId="18" fillId="8" borderId="219" xfId="1" applyNumberFormat="1" applyFont="1" applyFill="1" applyBorder="1" applyAlignment="1">
      <alignment horizontal="center" vertical="center"/>
    </xf>
    <xf numFmtId="0" fontId="11" fillId="2" borderId="222" xfId="1" applyFont="1" applyFill="1" applyBorder="1" applyAlignment="1">
      <alignment horizontal="center" vertical="center"/>
    </xf>
    <xf numFmtId="0" fontId="11" fillId="2" borderId="223" xfId="1" applyFont="1" applyFill="1" applyBorder="1" applyAlignment="1">
      <alignment horizontal="center" vertical="center"/>
    </xf>
    <xf numFmtId="0" fontId="11" fillId="2" borderId="219" xfId="1" applyFont="1" applyFill="1" applyBorder="1" applyAlignment="1">
      <alignment horizontal="center" vertical="center"/>
    </xf>
    <xf numFmtId="0" fontId="11" fillId="2" borderId="224" xfId="1" applyFont="1" applyFill="1" applyBorder="1" applyAlignment="1">
      <alignment horizontal="center" vertical="center"/>
    </xf>
    <xf numFmtId="0" fontId="11" fillId="2" borderId="221" xfId="1" applyFont="1" applyFill="1" applyBorder="1" applyAlignment="1">
      <alignment horizontal="center" vertical="center"/>
    </xf>
    <xf numFmtId="0" fontId="11" fillId="2" borderId="225" xfId="1" applyFont="1" applyFill="1" applyBorder="1" applyAlignment="1">
      <alignment horizontal="center" vertical="center"/>
    </xf>
    <xf numFmtId="0" fontId="11" fillId="0" borderId="226" xfId="1" applyFont="1" applyBorder="1">
      <alignment vertical="center"/>
    </xf>
    <xf numFmtId="0" fontId="18" fillId="8" borderId="219" xfId="1" applyFont="1" applyFill="1" applyBorder="1" applyAlignment="1">
      <alignment horizontal="center" vertical="center"/>
    </xf>
    <xf numFmtId="0" fontId="11" fillId="0" borderId="236" xfId="1" applyFont="1" applyBorder="1" applyAlignment="1">
      <alignment horizontal="center" vertical="center"/>
    </xf>
    <xf numFmtId="0" fontId="11" fillId="0" borderId="237" xfId="1" applyFont="1" applyBorder="1" applyAlignment="1">
      <alignment horizontal="center" vertical="center"/>
    </xf>
    <xf numFmtId="0" fontId="11" fillId="0" borderId="235" xfId="1" applyFont="1" applyBorder="1" applyAlignment="1">
      <alignment horizontal="center" vertical="center"/>
    </xf>
    <xf numFmtId="0" fontId="11" fillId="0" borderId="238" xfId="1" applyFont="1" applyBorder="1" applyAlignment="1">
      <alignment horizontal="center" vertical="center"/>
    </xf>
    <xf numFmtId="0" fontId="11" fillId="0" borderId="239" xfId="1" applyFont="1" applyBorder="1" applyAlignment="1">
      <alignment horizontal="center" vertical="center"/>
    </xf>
    <xf numFmtId="0" fontId="11" fillId="0" borderId="240" xfId="1" applyFont="1" applyBorder="1" applyAlignment="1">
      <alignment horizontal="center" vertical="center"/>
    </xf>
    <xf numFmtId="0" fontId="11" fillId="0" borderId="241" xfId="1" applyFont="1" applyBorder="1">
      <alignment vertical="center"/>
    </xf>
    <xf numFmtId="176" fontId="11" fillId="2" borderId="245" xfId="1" applyNumberFormat="1" applyFont="1" applyFill="1" applyBorder="1" applyAlignment="1">
      <alignment horizontal="right" vertical="center"/>
    </xf>
    <xf numFmtId="178" fontId="11" fillId="2" borderId="245" xfId="1" applyNumberFormat="1" applyFont="1" applyFill="1" applyBorder="1">
      <alignment vertical="center"/>
    </xf>
    <xf numFmtId="0" fontId="17" fillId="2" borderId="246" xfId="1" applyFont="1" applyFill="1" applyBorder="1" applyAlignment="1">
      <alignment horizontal="center" vertical="center"/>
    </xf>
    <xf numFmtId="177" fontId="18" fillId="2" borderId="247" xfId="1" applyNumberFormat="1" applyFont="1" applyFill="1" applyBorder="1" applyAlignment="1">
      <alignment horizontal="center" vertical="center"/>
    </xf>
    <xf numFmtId="0" fontId="18" fillId="2" borderId="245" xfId="1" applyFont="1" applyFill="1" applyBorder="1" applyAlignment="1">
      <alignment horizontal="center" vertical="center"/>
    </xf>
    <xf numFmtId="20" fontId="18" fillId="2" borderId="245" xfId="1" applyNumberFormat="1" applyFont="1" applyFill="1" applyBorder="1" applyAlignment="1">
      <alignment horizontal="center" vertical="center"/>
    </xf>
    <xf numFmtId="0" fontId="11" fillId="2" borderId="248" xfId="1" applyFont="1" applyFill="1" applyBorder="1" applyAlignment="1">
      <alignment horizontal="center" vertical="center"/>
    </xf>
    <xf numFmtId="0" fontId="11" fillId="2" borderId="249" xfId="1" applyFont="1" applyFill="1" applyBorder="1" applyAlignment="1">
      <alignment horizontal="center" vertical="center"/>
    </xf>
    <xf numFmtId="0" fontId="11" fillId="2" borderId="245" xfId="1" applyFont="1" applyFill="1" applyBorder="1" applyAlignment="1">
      <alignment horizontal="center" vertical="center"/>
    </xf>
    <xf numFmtId="0" fontId="11" fillId="2" borderId="250" xfId="1" applyFont="1" applyFill="1" applyBorder="1" applyAlignment="1">
      <alignment horizontal="center" vertical="center"/>
    </xf>
    <xf numFmtId="0" fontId="11" fillId="2" borderId="247" xfId="1" applyFont="1" applyFill="1" applyBorder="1" applyAlignment="1">
      <alignment horizontal="center" vertical="center"/>
    </xf>
    <xf numFmtId="0" fontId="11" fillId="2" borderId="251" xfId="1" applyFont="1" applyFill="1" applyBorder="1" applyAlignment="1">
      <alignment horizontal="center" vertical="center"/>
    </xf>
    <xf numFmtId="0" fontId="11" fillId="0" borderId="252" xfId="1" applyFont="1" applyBorder="1">
      <alignment vertical="center"/>
    </xf>
    <xf numFmtId="177" fontId="18" fillId="2" borderId="221" xfId="1" applyNumberFormat="1" applyFont="1" applyFill="1" applyBorder="1" applyAlignment="1">
      <alignment horizontal="center" vertical="center"/>
    </xf>
    <xf numFmtId="20" fontId="18" fillId="2" borderId="219" xfId="1" applyNumberFormat="1" applyFont="1" applyFill="1" applyBorder="1" applyAlignment="1">
      <alignment horizontal="center" vertical="center"/>
    </xf>
    <xf numFmtId="0" fontId="11" fillId="0" borderId="258" xfId="1" applyFont="1" applyBorder="1" applyAlignment="1">
      <alignment horizontal="center" vertical="center"/>
    </xf>
    <xf numFmtId="0" fontId="11" fillId="0" borderId="259" xfId="1" applyFont="1" applyBorder="1" applyAlignment="1">
      <alignment horizontal="center" vertical="center"/>
    </xf>
    <xf numFmtId="0" fontId="11" fillId="0" borderId="257" xfId="1" applyFont="1" applyBorder="1" applyAlignment="1">
      <alignment horizontal="center" vertical="center"/>
    </xf>
    <xf numFmtId="0" fontId="11" fillId="0" borderId="260" xfId="1" applyFont="1" applyBorder="1" applyAlignment="1">
      <alignment horizontal="center" vertical="center"/>
    </xf>
    <xf numFmtId="0" fontId="11" fillId="0" borderId="261" xfId="1" applyFont="1" applyBorder="1" applyAlignment="1">
      <alignment horizontal="center" vertical="center"/>
    </xf>
    <xf numFmtId="0" fontId="11" fillId="0" borderId="262" xfId="1" applyFont="1" applyBorder="1" applyAlignment="1">
      <alignment horizontal="center" vertical="center"/>
    </xf>
    <xf numFmtId="0" fontId="11" fillId="0" borderId="263" xfId="1" applyFont="1" applyBorder="1">
      <alignment vertical="center"/>
    </xf>
    <xf numFmtId="178" fontId="11" fillId="0" borderId="245" xfId="1" applyNumberFormat="1" applyFont="1" applyBorder="1">
      <alignment vertical="center"/>
    </xf>
    <xf numFmtId="177" fontId="18" fillId="8" borderId="247" xfId="1" applyNumberFormat="1" applyFont="1" applyFill="1" applyBorder="1" applyAlignment="1">
      <alignment horizontal="center" vertical="center"/>
    </xf>
    <xf numFmtId="20" fontId="18" fillId="8" borderId="245" xfId="1" applyNumberFormat="1" applyFont="1" applyFill="1" applyBorder="1" applyAlignment="1">
      <alignment horizontal="center" vertical="center"/>
    </xf>
    <xf numFmtId="178" fontId="11" fillId="0" borderId="219" xfId="1" applyNumberFormat="1" applyFont="1" applyBorder="1">
      <alignment vertical="center"/>
    </xf>
    <xf numFmtId="176" fontId="11" fillId="2" borderId="219" xfId="1" applyNumberFormat="1" applyFont="1" applyFill="1" applyBorder="1" applyAlignment="1">
      <alignment horizontal="right" vertical="center" shrinkToFit="1"/>
    </xf>
    <xf numFmtId="176" fontId="11" fillId="2" borderId="267" xfId="1" applyNumberFormat="1" applyFont="1" applyFill="1" applyBorder="1" applyAlignment="1">
      <alignment horizontal="right" vertical="center"/>
    </xf>
    <xf numFmtId="0" fontId="11" fillId="0" borderId="274" xfId="1" applyFont="1" applyBorder="1" applyAlignment="1">
      <alignment horizontal="center" vertical="center"/>
    </xf>
    <xf numFmtId="0" fontId="11" fillId="0" borderId="275" xfId="1" applyFont="1" applyBorder="1" applyAlignment="1">
      <alignment horizontal="center" vertical="center"/>
    </xf>
    <xf numFmtId="0" fontId="11" fillId="0" borderId="273" xfId="1" applyFont="1" applyBorder="1" applyAlignment="1">
      <alignment horizontal="center" vertical="center"/>
    </xf>
    <xf numFmtId="0" fontId="11" fillId="0" borderId="276" xfId="1" applyFont="1" applyBorder="1" applyAlignment="1">
      <alignment horizontal="center" vertical="center"/>
    </xf>
    <xf numFmtId="0" fontId="11" fillId="0" borderId="277" xfId="1" applyFont="1" applyBorder="1" applyAlignment="1">
      <alignment horizontal="center" vertical="center"/>
    </xf>
    <xf numFmtId="0" fontId="11" fillId="0" borderId="278" xfId="1" applyFont="1" applyBorder="1" applyAlignment="1">
      <alignment horizontal="center" vertical="center"/>
    </xf>
    <xf numFmtId="0" fontId="11" fillId="0" borderId="279" xfId="1" applyFont="1" applyBorder="1">
      <alignment vertical="center"/>
    </xf>
    <xf numFmtId="0" fontId="19" fillId="2" borderId="0" xfId="1" applyFont="1" applyFill="1">
      <alignment vertical="center"/>
    </xf>
    <xf numFmtId="0" fontId="19" fillId="2" borderId="0" xfId="1" applyFont="1" applyFill="1" applyAlignment="1">
      <alignment horizontal="left" vertical="center"/>
    </xf>
    <xf numFmtId="38" fontId="11" fillId="2" borderId="0" xfId="2" applyFont="1" applyFill="1">
      <alignment vertical="center"/>
    </xf>
    <xf numFmtId="0" fontId="19" fillId="2" borderId="0" xfId="1" applyFont="1" applyFill="1" applyAlignment="1">
      <alignment horizontal="right" vertical="center"/>
    </xf>
    <xf numFmtId="0" fontId="14" fillId="3" borderId="295" xfId="1" applyFont="1" applyFill="1" applyBorder="1" applyAlignment="1">
      <alignment horizontal="center" vertical="center"/>
    </xf>
    <xf numFmtId="0" fontId="11" fillId="0" borderId="298" xfId="1" applyFont="1" applyBorder="1">
      <alignment vertical="center"/>
    </xf>
    <xf numFmtId="0" fontId="11" fillId="2" borderId="299" xfId="1" applyFont="1" applyFill="1" applyBorder="1" applyAlignment="1">
      <alignment vertical="center" shrinkToFit="1"/>
    </xf>
    <xf numFmtId="38" fontId="11" fillId="2" borderId="298" xfId="2" applyFont="1" applyFill="1" applyBorder="1">
      <alignment vertical="center"/>
    </xf>
    <xf numFmtId="38" fontId="19" fillId="2" borderId="300" xfId="2" applyFont="1" applyFill="1" applyBorder="1" applyAlignment="1">
      <alignment horizontal="left" vertical="center"/>
    </xf>
    <xf numFmtId="38" fontId="11" fillId="2" borderId="301" xfId="2" applyFont="1" applyFill="1" applyBorder="1">
      <alignment vertical="center"/>
    </xf>
    <xf numFmtId="38" fontId="11" fillId="2" borderId="300" xfId="2" applyFont="1" applyFill="1" applyBorder="1">
      <alignment vertical="center"/>
    </xf>
    <xf numFmtId="38" fontId="19" fillId="2" borderId="302" xfId="2" applyFont="1" applyFill="1" applyBorder="1">
      <alignment vertical="center"/>
    </xf>
    <xf numFmtId="0" fontId="19" fillId="2" borderId="300" xfId="1" applyFont="1" applyFill="1" applyBorder="1" applyAlignment="1">
      <alignment horizontal="left" vertical="center"/>
    </xf>
    <xf numFmtId="0" fontId="19" fillId="2" borderId="298" xfId="1" applyFont="1" applyFill="1" applyBorder="1">
      <alignment vertical="center"/>
    </xf>
    <xf numFmtId="0" fontId="19" fillId="2" borderId="300" xfId="1" applyFont="1" applyFill="1" applyBorder="1">
      <alignment vertical="center"/>
    </xf>
    <xf numFmtId="0" fontId="11" fillId="2" borderId="300" xfId="1" applyFont="1" applyFill="1" applyBorder="1">
      <alignment vertical="center"/>
    </xf>
    <xf numFmtId="0" fontId="19" fillId="2" borderId="300" xfId="1" applyFont="1" applyFill="1" applyBorder="1" applyAlignment="1">
      <alignment horizontal="right" vertical="center"/>
    </xf>
    <xf numFmtId="0" fontId="11" fillId="2" borderId="300" xfId="1" applyFont="1" applyFill="1" applyBorder="1" applyAlignment="1">
      <alignment horizontal="center" vertical="center"/>
    </xf>
    <xf numFmtId="0" fontId="19" fillId="2" borderId="303" xfId="1" applyFont="1" applyFill="1" applyBorder="1" applyAlignment="1">
      <alignment horizontal="left" vertical="center"/>
    </xf>
    <xf numFmtId="0" fontId="11" fillId="2" borderId="302" xfId="1" applyFont="1" applyFill="1" applyBorder="1" applyAlignment="1">
      <alignment horizontal="center" vertical="center"/>
    </xf>
    <xf numFmtId="0" fontId="11" fillId="2" borderId="302" xfId="1" applyFont="1" applyFill="1" applyBorder="1">
      <alignment vertical="center"/>
    </xf>
    <xf numFmtId="0" fontId="11" fillId="2" borderId="305" xfId="1" applyFont="1" applyFill="1" applyBorder="1">
      <alignment vertical="center"/>
    </xf>
    <xf numFmtId="0" fontId="11" fillId="2" borderId="307" xfId="1" applyFont="1" applyFill="1" applyBorder="1">
      <alignment vertical="center"/>
    </xf>
    <xf numFmtId="38" fontId="11" fillId="2" borderId="308" xfId="2" applyFont="1" applyFill="1" applyBorder="1">
      <alignment vertical="center"/>
    </xf>
    <xf numFmtId="38" fontId="19" fillId="2" borderId="219" xfId="2" applyFont="1" applyFill="1" applyBorder="1" applyAlignment="1">
      <alignment horizontal="left" vertical="center"/>
    </xf>
    <xf numFmtId="38" fontId="11" fillId="2" borderId="224" xfId="2" applyFont="1" applyFill="1" applyBorder="1">
      <alignment vertical="center"/>
    </xf>
    <xf numFmtId="38" fontId="11" fillId="2" borderId="219" xfId="2" applyFont="1" applyFill="1" applyBorder="1">
      <alignment vertical="center"/>
    </xf>
    <xf numFmtId="38" fontId="19" fillId="2" borderId="309" xfId="2" applyFont="1" applyFill="1" applyBorder="1">
      <alignment vertical="center"/>
    </xf>
    <xf numFmtId="0" fontId="19" fillId="2" borderId="219" xfId="1" applyFont="1" applyFill="1" applyBorder="1" applyAlignment="1">
      <alignment horizontal="left" vertical="center"/>
    </xf>
    <xf numFmtId="0" fontId="19" fillId="2" borderId="308" xfId="1" applyFont="1" applyFill="1" applyBorder="1">
      <alignment vertical="center"/>
    </xf>
    <xf numFmtId="0" fontId="19" fillId="2" borderId="219" xfId="1" applyFont="1" applyFill="1" applyBorder="1">
      <alignment vertical="center"/>
    </xf>
    <xf numFmtId="0" fontId="11" fillId="2" borderId="219" xfId="1" applyFont="1" applyFill="1" applyBorder="1">
      <alignment vertical="center"/>
    </xf>
    <xf numFmtId="0" fontId="19" fillId="2" borderId="219" xfId="1" applyFont="1" applyFill="1" applyBorder="1" applyAlignment="1">
      <alignment horizontal="right" vertical="center"/>
    </xf>
    <xf numFmtId="0" fontId="19" fillId="2" borderId="310" xfId="1" applyFont="1" applyFill="1" applyBorder="1" applyAlignment="1">
      <alignment horizontal="left" vertical="center"/>
    </xf>
    <xf numFmtId="0" fontId="11" fillId="2" borderId="309" xfId="1" applyFont="1" applyFill="1" applyBorder="1" applyAlignment="1">
      <alignment horizontal="center" vertical="center"/>
    </xf>
    <xf numFmtId="0" fontId="11" fillId="2" borderId="309" xfId="1" applyFont="1" applyFill="1" applyBorder="1">
      <alignment vertical="center"/>
    </xf>
    <xf numFmtId="0" fontId="11" fillId="2" borderId="312" xfId="1" applyFont="1" applyFill="1" applyBorder="1">
      <alignment vertical="center"/>
    </xf>
    <xf numFmtId="0" fontId="11" fillId="2" borderId="37" xfId="1" applyFont="1" applyFill="1" applyBorder="1">
      <alignment vertical="center"/>
    </xf>
    <xf numFmtId="38" fontId="11" fillId="2" borderId="35" xfId="2" applyFont="1" applyFill="1" applyBorder="1">
      <alignment vertical="center"/>
    </xf>
    <xf numFmtId="38" fontId="19" fillId="2" borderId="36" xfId="2" applyFont="1" applyFill="1" applyBorder="1" applyAlignment="1">
      <alignment horizontal="left" vertical="center"/>
    </xf>
    <xf numFmtId="38" fontId="11" fillId="2" borderId="314" xfId="2" applyFont="1" applyFill="1" applyBorder="1">
      <alignment vertical="center"/>
    </xf>
    <xf numFmtId="38" fontId="11" fillId="2" borderId="36" xfId="2" applyFont="1" applyFill="1" applyBorder="1">
      <alignment vertical="center"/>
    </xf>
    <xf numFmtId="38" fontId="19" fillId="2" borderId="315" xfId="2" applyFont="1" applyFill="1" applyBorder="1">
      <alignment vertical="center"/>
    </xf>
    <xf numFmtId="0" fontId="19" fillId="2" borderId="36" xfId="1" applyFont="1" applyFill="1" applyBorder="1" applyAlignment="1">
      <alignment horizontal="left" vertical="center"/>
    </xf>
    <xf numFmtId="0" fontId="19" fillId="2" borderId="35" xfId="1" applyFont="1" applyFill="1" applyBorder="1">
      <alignment vertical="center"/>
    </xf>
    <xf numFmtId="0" fontId="19" fillId="2" borderId="36" xfId="1" applyFont="1" applyFill="1" applyBorder="1">
      <alignment vertical="center"/>
    </xf>
    <xf numFmtId="0" fontId="11" fillId="2" borderId="36" xfId="1" applyFont="1" applyFill="1" applyBorder="1">
      <alignment vertical="center"/>
    </xf>
    <xf numFmtId="0" fontId="19" fillId="2" borderId="36" xfId="1" applyFont="1" applyFill="1" applyBorder="1" applyAlignment="1">
      <alignment horizontal="right" vertical="center"/>
    </xf>
    <xf numFmtId="0" fontId="11" fillId="2" borderId="36" xfId="1" applyFont="1" applyFill="1" applyBorder="1" applyAlignment="1">
      <alignment horizontal="center" vertical="center"/>
    </xf>
    <xf numFmtId="0" fontId="19" fillId="2" borderId="316" xfId="1" applyFont="1" applyFill="1" applyBorder="1" applyAlignment="1">
      <alignment horizontal="left" vertical="center"/>
    </xf>
    <xf numFmtId="0" fontId="11" fillId="2" borderId="315" xfId="1" applyFont="1" applyFill="1" applyBorder="1" applyAlignment="1">
      <alignment horizontal="center" vertical="center"/>
    </xf>
    <xf numFmtId="0" fontId="11" fillId="2" borderId="315" xfId="1" applyFont="1" applyFill="1" applyBorder="1">
      <alignment vertical="center"/>
    </xf>
    <xf numFmtId="0" fontId="11" fillId="2" borderId="317" xfId="1" applyFont="1" applyFill="1" applyBorder="1">
      <alignment vertical="center"/>
    </xf>
    <xf numFmtId="0" fontId="11" fillId="2" borderId="319" xfId="1" applyFont="1" applyFill="1" applyBorder="1">
      <alignment vertical="center"/>
    </xf>
    <xf numFmtId="38" fontId="11" fillId="2" borderId="320" xfId="2" applyFont="1" applyFill="1" applyBorder="1">
      <alignment vertical="center"/>
    </xf>
    <xf numFmtId="38" fontId="19" fillId="2" borderId="321" xfId="2" applyFont="1" applyFill="1" applyBorder="1" applyAlignment="1">
      <alignment horizontal="left" vertical="center"/>
    </xf>
    <xf numFmtId="38" fontId="11" fillId="2" borderId="322" xfId="2" applyFont="1" applyFill="1" applyBorder="1">
      <alignment vertical="center"/>
    </xf>
    <xf numFmtId="38" fontId="11" fillId="2" borderId="321" xfId="2" applyFont="1" applyFill="1" applyBorder="1">
      <alignment vertical="center"/>
    </xf>
    <xf numFmtId="38" fontId="19" fillId="2" borderId="323" xfId="2" applyFont="1" applyFill="1" applyBorder="1">
      <alignment vertical="center"/>
    </xf>
    <xf numFmtId="0" fontId="19" fillId="2" borderId="321" xfId="1" applyFont="1" applyFill="1" applyBorder="1" applyAlignment="1">
      <alignment horizontal="left" vertical="center"/>
    </xf>
    <xf numFmtId="0" fontId="19" fillId="2" borderId="320" xfId="1" applyFont="1" applyFill="1" applyBorder="1">
      <alignment vertical="center"/>
    </xf>
    <xf numFmtId="0" fontId="19" fillId="2" borderId="321" xfId="1" applyFont="1" applyFill="1" applyBorder="1">
      <alignment vertical="center"/>
    </xf>
    <xf numFmtId="0" fontId="11" fillId="2" borderId="321" xfId="1" applyFont="1" applyFill="1" applyBorder="1">
      <alignment vertical="center"/>
    </xf>
    <xf numFmtId="0" fontId="19" fillId="2" borderId="321" xfId="1" applyFont="1" applyFill="1" applyBorder="1" applyAlignment="1">
      <alignment horizontal="right" vertical="center"/>
    </xf>
    <xf numFmtId="0" fontId="11" fillId="2" borderId="321" xfId="1" applyFont="1" applyFill="1" applyBorder="1" applyAlignment="1">
      <alignment horizontal="center" vertical="center"/>
    </xf>
    <xf numFmtId="0" fontId="19" fillId="2" borderId="324" xfId="1" applyFont="1" applyFill="1" applyBorder="1" applyAlignment="1">
      <alignment horizontal="left" vertical="center"/>
    </xf>
    <xf numFmtId="0" fontId="11" fillId="2" borderId="323" xfId="1" applyFont="1" applyFill="1" applyBorder="1" applyAlignment="1">
      <alignment horizontal="center" vertical="center"/>
    </xf>
    <xf numFmtId="0" fontId="11" fillId="2" borderId="323" xfId="1" applyFont="1" applyFill="1" applyBorder="1">
      <alignment vertical="center"/>
    </xf>
    <xf numFmtId="0" fontId="11" fillId="2" borderId="325" xfId="1" applyFont="1" applyFill="1" applyBorder="1">
      <alignment vertical="center"/>
    </xf>
    <xf numFmtId="0" fontId="11" fillId="2" borderId="31" xfId="1" applyFont="1" applyFill="1" applyBorder="1">
      <alignment vertical="center"/>
    </xf>
    <xf numFmtId="38" fontId="11" fillId="2" borderId="29" xfId="2" applyFont="1" applyFill="1" applyBorder="1">
      <alignment vertical="center"/>
    </xf>
    <xf numFmtId="38" fontId="19" fillId="2" borderId="30" xfId="2" applyFont="1" applyFill="1" applyBorder="1" applyAlignment="1">
      <alignment horizontal="left" vertical="center"/>
    </xf>
    <xf numFmtId="38" fontId="11" fillId="2" borderId="327" xfId="2" applyFont="1" applyFill="1" applyBorder="1">
      <alignment vertical="center"/>
    </xf>
    <xf numFmtId="38" fontId="11" fillId="2" borderId="30" xfId="2" applyFont="1" applyFill="1" applyBorder="1">
      <alignment vertical="center"/>
    </xf>
    <xf numFmtId="38" fontId="19" fillId="2" borderId="328" xfId="2" applyFont="1" applyFill="1" applyBorder="1">
      <alignment vertical="center"/>
    </xf>
    <xf numFmtId="0" fontId="19" fillId="2" borderId="30" xfId="1" applyFont="1" applyFill="1" applyBorder="1" applyAlignment="1">
      <alignment horizontal="left" vertical="center"/>
    </xf>
    <xf numFmtId="0" fontId="19" fillId="2" borderId="29" xfId="1" applyFont="1" applyFill="1" applyBorder="1">
      <alignment vertical="center"/>
    </xf>
    <xf numFmtId="0" fontId="19" fillId="2" borderId="30" xfId="1" applyFont="1" applyFill="1" applyBorder="1">
      <alignment vertical="center"/>
    </xf>
    <xf numFmtId="0" fontId="11" fillId="2" borderId="30" xfId="1" applyFont="1" applyFill="1" applyBorder="1">
      <alignment vertical="center"/>
    </xf>
    <xf numFmtId="0" fontId="19" fillId="2" borderId="30" xfId="1" applyFont="1" applyFill="1" applyBorder="1" applyAlignment="1">
      <alignment horizontal="right" vertical="center"/>
    </xf>
    <xf numFmtId="0" fontId="11" fillId="2" borderId="30" xfId="1" applyFont="1" applyFill="1" applyBorder="1" applyAlignment="1">
      <alignment horizontal="center" vertical="center"/>
    </xf>
    <xf numFmtId="0" fontId="19" fillId="2" borderId="329" xfId="1" applyFont="1" applyFill="1" applyBorder="1" applyAlignment="1">
      <alignment horizontal="left" vertical="center"/>
    </xf>
    <xf numFmtId="0" fontId="11" fillId="2" borderId="328" xfId="1" applyFont="1" applyFill="1" applyBorder="1" applyAlignment="1">
      <alignment horizontal="center" vertical="center"/>
    </xf>
    <xf numFmtId="0" fontId="11" fillId="2" borderId="328" xfId="1" applyFont="1" applyFill="1" applyBorder="1">
      <alignment vertical="center"/>
    </xf>
    <xf numFmtId="0" fontId="11" fillId="2" borderId="26" xfId="1" applyFont="1" applyFill="1" applyBorder="1">
      <alignment vertical="center"/>
    </xf>
    <xf numFmtId="0" fontId="11" fillId="2" borderId="332" xfId="1" applyFont="1" applyFill="1" applyBorder="1">
      <alignment vertical="center"/>
    </xf>
    <xf numFmtId="38" fontId="11" fillId="2" borderId="333" xfId="2" applyFont="1" applyFill="1" applyBorder="1">
      <alignment vertical="center"/>
    </xf>
    <xf numFmtId="38" fontId="19" fillId="2" borderId="334" xfId="2" applyFont="1" applyFill="1" applyBorder="1" applyAlignment="1">
      <alignment horizontal="left" vertical="center"/>
    </xf>
    <xf numFmtId="38" fontId="11" fillId="2" borderId="164" xfId="2" applyFont="1" applyFill="1" applyBorder="1">
      <alignment vertical="center"/>
    </xf>
    <xf numFmtId="38" fontId="11" fillId="2" borderId="334" xfId="2" applyFont="1" applyFill="1" applyBorder="1">
      <alignment vertical="center"/>
    </xf>
    <xf numFmtId="38" fontId="19" fillId="2" borderId="335" xfId="2" applyFont="1" applyFill="1" applyBorder="1">
      <alignment vertical="center"/>
    </xf>
    <xf numFmtId="0" fontId="19" fillId="2" borderId="334" xfId="1" applyFont="1" applyFill="1" applyBorder="1" applyAlignment="1">
      <alignment horizontal="left" vertical="center"/>
    </xf>
    <xf numFmtId="0" fontId="19" fillId="2" borderId="333" xfId="1" applyFont="1" applyFill="1" applyBorder="1">
      <alignment vertical="center"/>
    </xf>
    <xf numFmtId="0" fontId="19" fillId="2" borderId="334" xfId="1" applyFont="1" applyFill="1" applyBorder="1">
      <alignment vertical="center"/>
    </xf>
    <xf numFmtId="0" fontId="11" fillId="2" borderId="334" xfId="1" applyFont="1" applyFill="1" applyBorder="1">
      <alignment vertical="center"/>
    </xf>
    <xf numFmtId="0" fontId="19" fillId="2" borderId="334" xfId="1" applyFont="1" applyFill="1" applyBorder="1" applyAlignment="1">
      <alignment horizontal="right" vertical="center"/>
    </xf>
    <xf numFmtId="0" fontId="11" fillId="2" borderId="334" xfId="1" applyFont="1" applyFill="1" applyBorder="1" applyAlignment="1">
      <alignment horizontal="center" vertical="center"/>
    </xf>
    <xf numFmtId="0" fontId="19" fillId="2" borderId="336" xfId="1" applyFont="1" applyFill="1" applyBorder="1" applyAlignment="1">
      <alignment horizontal="left" vertical="center"/>
    </xf>
    <xf numFmtId="0" fontId="11" fillId="2" borderId="335" xfId="1" applyFont="1" applyFill="1" applyBorder="1" applyAlignment="1">
      <alignment horizontal="center" vertical="center"/>
    </xf>
    <xf numFmtId="0" fontId="11" fillId="2" borderId="335" xfId="1" applyFont="1" applyFill="1" applyBorder="1">
      <alignment vertical="center"/>
    </xf>
    <xf numFmtId="0" fontId="11" fillId="2" borderId="338" xfId="1" applyFont="1" applyFill="1" applyBorder="1">
      <alignment vertical="center"/>
    </xf>
    <xf numFmtId="38" fontId="11" fillId="2" borderId="235" xfId="2" applyFont="1" applyFill="1" applyBorder="1">
      <alignment vertical="center"/>
    </xf>
    <xf numFmtId="38" fontId="19" fillId="2" borderId="268" xfId="2" applyFont="1" applyFill="1" applyBorder="1">
      <alignment vertical="center"/>
    </xf>
    <xf numFmtId="38" fontId="11" fillId="2" borderId="265" xfId="2" applyFont="1" applyFill="1" applyBorder="1">
      <alignment vertical="center"/>
    </xf>
    <xf numFmtId="0" fontId="19" fillId="2" borderId="235" xfId="1" applyFont="1" applyFill="1" applyBorder="1" applyAlignment="1">
      <alignment horizontal="left" vertical="center"/>
    </xf>
    <xf numFmtId="0" fontId="19" fillId="2" borderId="235" xfId="1" applyFont="1" applyFill="1" applyBorder="1">
      <alignment vertical="center"/>
    </xf>
    <xf numFmtId="0" fontId="11" fillId="2" borderId="235" xfId="1" applyFont="1" applyFill="1" applyBorder="1">
      <alignment vertical="center"/>
    </xf>
    <xf numFmtId="0" fontId="19" fillId="2" borderId="235" xfId="1" applyFont="1" applyFill="1" applyBorder="1" applyAlignment="1">
      <alignment horizontal="right" vertical="center"/>
    </xf>
    <xf numFmtId="0" fontId="11" fillId="2" borderId="235" xfId="1" applyFont="1" applyFill="1" applyBorder="1" applyAlignment="1">
      <alignment horizontal="center" vertical="center"/>
    </xf>
    <xf numFmtId="0" fontId="11" fillId="2" borderId="339" xfId="1" applyFont="1" applyFill="1" applyBorder="1">
      <alignment vertical="center"/>
    </xf>
    <xf numFmtId="0" fontId="11" fillId="0" borderId="340" xfId="1" applyFont="1" applyBorder="1">
      <alignment vertical="center"/>
    </xf>
    <xf numFmtId="38" fontId="11" fillId="2" borderId="340" xfId="2" applyFont="1" applyFill="1" applyBorder="1">
      <alignment vertical="center"/>
    </xf>
    <xf numFmtId="38" fontId="19" fillId="2" borderId="341" xfId="2" applyFont="1" applyFill="1" applyBorder="1" applyAlignment="1">
      <alignment horizontal="left" vertical="center"/>
    </xf>
    <xf numFmtId="38" fontId="11" fillId="2" borderId="342" xfId="2" applyFont="1" applyFill="1" applyBorder="1">
      <alignment vertical="center"/>
    </xf>
    <xf numFmtId="38" fontId="11" fillId="2" borderId="341" xfId="2" applyFont="1" applyFill="1" applyBorder="1">
      <alignment vertical="center"/>
    </xf>
    <xf numFmtId="38" fontId="19" fillId="2" borderId="343" xfId="2" applyFont="1" applyFill="1" applyBorder="1">
      <alignment vertical="center"/>
    </xf>
    <xf numFmtId="0" fontId="19" fillId="0" borderId="341" xfId="1" applyFont="1" applyBorder="1" applyAlignment="1">
      <alignment horizontal="left" vertical="center"/>
    </xf>
    <xf numFmtId="0" fontId="19" fillId="2" borderId="340" xfId="1" applyFont="1" applyFill="1" applyBorder="1">
      <alignment vertical="center"/>
    </xf>
    <xf numFmtId="0" fontId="19" fillId="2" borderId="341" xfId="1" applyFont="1" applyFill="1" applyBorder="1">
      <alignment vertical="center"/>
    </xf>
    <xf numFmtId="0" fontId="11" fillId="2" borderId="341" xfId="1" applyFont="1" applyFill="1" applyBorder="1">
      <alignment vertical="center"/>
    </xf>
    <xf numFmtId="0" fontId="19" fillId="2" borderId="341" xfId="1" applyFont="1" applyFill="1" applyBorder="1" applyAlignment="1">
      <alignment horizontal="right" vertical="center"/>
    </xf>
    <xf numFmtId="0" fontId="11" fillId="2" borderId="341" xfId="1" applyFont="1" applyFill="1" applyBorder="1" applyAlignment="1">
      <alignment horizontal="center" vertical="center"/>
    </xf>
    <xf numFmtId="0" fontId="19" fillId="2" borderId="341" xfId="1" applyFont="1" applyFill="1" applyBorder="1" applyAlignment="1">
      <alignment horizontal="left" vertical="center"/>
    </xf>
    <xf numFmtId="0" fontId="19" fillId="2" borderId="344" xfId="1" applyFont="1" applyFill="1" applyBorder="1" applyAlignment="1">
      <alignment horizontal="left" vertical="center"/>
    </xf>
    <xf numFmtId="0" fontId="11" fillId="2" borderId="343" xfId="1" applyFont="1" applyFill="1" applyBorder="1" applyAlignment="1">
      <alignment horizontal="center" vertical="center"/>
    </xf>
    <xf numFmtId="0" fontId="11" fillId="2" borderId="343" xfId="1" applyFont="1" applyFill="1" applyBorder="1" applyAlignment="1">
      <alignment vertical="center" shrinkToFit="1"/>
    </xf>
    <xf numFmtId="0" fontId="11" fillId="2" borderId="346" xfId="1" applyFont="1" applyFill="1" applyBorder="1">
      <alignment vertical="center"/>
    </xf>
    <xf numFmtId="0" fontId="11" fillId="2" borderId="309" xfId="1" applyFont="1" applyFill="1" applyBorder="1" applyAlignment="1">
      <alignment vertical="center" wrapText="1" shrinkToFit="1"/>
    </xf>
    <xf numFmtId="0" fontId="11" fillId="2" borderId="315" xfId="1" applyFont="1" applyFill="1" applyBorder="1" applyAlignment="1">
      <alignment vertical="center" wrapText="1" shrinkToFit="1"/>
    </xf>
    <xf numFmtId="0" fontId="11" fillId="2" borderId="335" xfId="1" applyFont="1" applyFill="1" applyBorder="1" applyAlignment="1">
      <alignment vertical="center" shrinkToFit="1"/>
    </xf>
    <xf numFmtId="0" fontId="11" fillId="2" borderId="41" xfId="1" applyFont="1" applyFill="1" applyBorder="1">
      <alignment vertical="center"/>
    </xf>
    <xf numFmtId="38" fontId="11" fillId="2" borderId="39" xfId="2" applyFont="1" applyFill="1" applyBorder="1">
      <alignment vertical="center"/>
    </xf>
    <xf numFmtId="38" fontId="19" fillId="2" borderId="40" xfId="2" applyFont="1" applyFill="1" applyBorder="1" applyAlignment="1">
      <alignment horizontal="left" vertical="center"/>
    </xf>
    <xf numFmtId="38" fontId="11" fillId="2" borderId="347" xfId="2" applyFont="1" applyFill="1" applyBorder="1">
      <alignment vertical="center"/>
    </xf>
    <xf numFmtId="38" fontId="11" fillId="2" borderId="40" xfId="2" applyFont="1" applyFill="1" applyBorder="1">
      <alignment vertical="center"/>
    </xf>
    <xf numFmtId="38" fontId="19" fillId="2" borderId="348" xfId="2" applyFont="1" applyFill="1" applyBorder="1">
      <alignment vertical="center"/>
    </xf>
    <xf numFmtId="0" fontId="19" fillId="2" borderId="40" xfId="1" applyFont="1" applyFill="1" applyBorder="1" applyAlignment="1">
      <alignment horizontal="left" vertical="center"/>
    </xf>
    <xf numFmtId="0" fontId="19" fillId="2" borderId="39" xfId="1" applyFont="1" applyFill="1" applyBorder="1">
      <alignment vertical="center"/>
    </xf>
    <xf numFmtId="0" fontId="19" fillId="2" borderId="40" xfId="1" applyFont="1" applyFill="1" applyBorder="1">
      <alignment vertical="center"/>
    </xf>
    <xf numFmtId="0" fontId="11" fillId="2" borderId="40" xfId="1" applyFont="1" applyFill="1" applyBorder="1">
      <alignment vertical="center"/>
    </xf>
    <xf numFmtId="0" fontId="19" fillId="2" borderId="40" xfId="1" applyFont="1" applyFill="1" applyBorder="1" applyAlignment="1">
      <alignment horizontal="right" vertical="center"/>
    </xf>
    <xf numFmtId="0" fontId="11" fillId="2" borderId="40" xfId="1" applyFont="1" applyFill="1" applyBorder="1" applyAlignment="1">
      <alignment horizontal="center" vertical="center"/>
    </xf>
    <xf numFmtId="0" fontId="19" fillId="2" borderId="349" xfId="1" applyFont="1" applyFill="1" applyBorder="1" applyAlignment="1">
      <alignment horizontal="left" vertical="center"/>
    </xf>
    <xf numFmtId="0" fontId="11" fillId="2" borderId="348" xfId="1" applyFont="1" applyFill="1" applyBorder="1" applyAlignment="1">
      <alignment horizontal="center" vertical="center"/>
    </xf>
    <xf numFmtId="0" fontId="11" fillId="2" borderId="348" xfId="1" applyFont="1" applyFill="1" applyBorder="1">
      <alignment vertical="center"/>
    </xf>
    <xf numFmtId="0" fontId="11" fillId="2" borderId="28" xfId="1" applyFont="1" applyFill="1" applyBorder="1">
      <alignment vertical="center"/>
    </xf>
    <xf numFmtId="0" fontId="11" fillId="2" borderId="343" xfId="1" applyFont="1" applyFill="1" applyBorder="1">
      <alignment vertical="center"/>
    </xf>
    <xf numFmtId="0" fontId="11" fillId="2" borderId="352" xfId="1" applyFont="1" applyFill="1" applyBorder="1">
      <alignment vertical="center"/>
    </xf>
    <xf numFmtId="38" fontId="11" fillId="2" borderId="353" xfId="2" applyFont="1" applyFill="1" applyBorder="1">
      <alignment vertical="center"/>
    </xf>
    <xf numFmtId="38" fontId="19" fillId="2" borderId="354" xfId="2" applyFont="1" applyFill="1" applyBorder="1" applyAlignment="1">
      <alignment horizontal="left" vertical="center"/>
    </xf>
    <xf numFmtId="38" fontId="11" fillId="2" borderId="355" xfId="2" applyFont="1" applyFill="1" applyBorder="1">
      <alignment vertical="center"/>
    </xf>
    <xf numFmtId="38" fontId="11" fillId="2" borderId="354" xfId="2" applyFont="1" applyFill="1" applyBorder="1">
      <alignment vertical="center"/>
    </xf>
    <xf numFmtId="38" fontId="19" fillId="2" borderId="356" xfId="2" applyFont="1" applyFill="1" applyBorder="1">
      <alignment vertical="center"/>
    </xf>
    <xf numFmtId="0" fontId="19" fillId="2" borderId="354" xfId="1" applyFont="1" applyFill="1" applyBorder="1" applyAlignment="1">
      <alignment horizontal="left" vertical="center"/>
    </xf>
    <xf numFmtId="0" fontId="19" fillId="2" borderId="353" xfId="1" applyFont="1" applyFill="1" applyBorder="1">
      <alignment vertical="center"/>
    </xf>
    <xf numFmtId="0" fontId="19" fillId="2" borderId="354" xfId="1" applyFont="1" applyFill="1" applyBorder="1">
      <alignment vertical="center"/>
    </xf>
    <xf numFmtId="0" fontId="11" fillId="2" borderId="354" xfId="1" applyFont="1" applyFill="1" applyBorder="1">
      <alignment vertical="center"/>
    </xf>
    <xf numFmtId="0" fontId="19" fillId="2" borderId="354" xfId="1" applyFont="1" applyFill="1" applyBorder="1" applyAlignment="1">
      <alignment horizontal="right" vertical="center"/>
    </xf>
    <xf numFmtId="0" fontId="11" fillId="2" borderId="354" xfId="1" applyFont="1" applyFill="1" applyBorder="1" applyAlignment="1">
      <alignment horizontal="center" vertical="center"/>
    </xf>
    <xf numFmtId="0" fontId="19" fillId="2" borderId="357" xfId="1" applyFont="1" applyFill="1" applyBorder="1" applyAlignment="1">
      <alignment horizontal="left" vertical="center"/>
    </xf>
    <xf numFmtId="0" fontId="11" fillId="2" borderId="356" xfId="1" applyFont="1" applyFill="1" applyBorder="1" applyAlignment="1">
      <alignment horizontal="center" vertical="center"/>
    </xf>
    <xf numFmtId="0" fontId="11" fillId="2" borderId="356" xfId="1" applyFont="1" applyFill="1" applyBorder="1">
      <alignment vertical="center"/>
    </xf>
    <xf numFmtId="0" fontId="11" fillId="2" borderId="358" xfId="1" applyFont="1" applyFill="1" applyBorder="1">
      <alignment vertical="center"/>
    </xf>
    <xf numFmtId="0" fontId="11" fillId="2" borderId="315" xfId="1" applyFont="1" applyFill="1" applyBorder="1" applyAlignment="1">
      <alignment vertical="center" wrapText="1"/>
    </xf>
    <xf numFmtId="0" fontId="11" fillId="2" borderId="323" xfId="1" applyFont="1" applyFill="1" applyBorder="1" applyAlignment="1">
      <alignment vertical="center" wrapText="1"/>
    </xf>
    <xf numFmtId="0" fontId="11" fillId="2" borderId="309" xfId="1" applyFont="1" applyFill="1" applyBorder="1" applyAlignment="1">
      <alignment vertical="center" wrapText="1"/>
    </xf>
    <xf numFmtId="0" fontId="11" fillId="2" borderId="328" xfId="1" applyFont="1" applyFill="1" applyBorder="1" applyAlignment="1">
      <alignment vertical="center" wrapText="1"/>
    </xf>
    <xf numFmtId="0" fontId="11" fillId="2" borderId="348" xfId="1" applyFont="1" applyFill="1" applyBorder="1" applyAlignment="1">
      <alignment vertical="center" wrapText="1"/>
    </xf>
    <xf numFmtId="0" fontId="11" fillId="2" borderId="335" xfId="1" applyFont="1" applyFill="1" applyBorder="1" applyAlignment="1">
      <alignment vertical="center" wrapText="1"/>
    </xf>
    <xf numFmtId="0" fontId="11" fillId="2" borderId="359" xfId="1" applyFont="1" applyFill="1" applyBorder="1">
      <alignment vertical="center"/>
    </xf>
    <xf numFmtId="38" fontId="11" fillId="2" borderId="360" xfId="2" applyFont="1" applyFill="1" applyBorder="1">
      <alignment vertical="center"/>
    </xf>
    <xf numFmtId="38" fontId="19" fillId="2" borderId="361" xfId="2" applyFont="1" applyFill="1" applyBorder="1" applyAlignment="1">
      <alignment horizontal="left" vertical="center"/>
    </xf>
    <xf numFmtId="38" fontId="11" fillId="2" borderId="362" xfId="2" applyFont="1" applyFill="1" applyBorder="1">
      <alignment vertical="center"/>
    </xf>
    <xf numFmtId="38" fontId="11" fillId="2" borderId="361" xfId="2" applyFont="1" applyFill="1" applyBorder="1">
      <alignment vertical="center"/>
    </xf>
    <xf numFmtId="38" fontId="19" fillId="2" borderId="363" xfId="2" applyFont="1" applyFill="1" applyBorder="1">
      <alignment vertical="center"/>
    </xf>
    <xf numFmtId="0" fontId="19" fillId="0" borderId="361" xfId="1" applyFont="1" applyBorder="1" applyAlignment="1">
      <alignment horizontal="left" vertical="center"/>
    </xf>
    <xf numFmtId="0" fontId="19" fillId="2" borderId="360" xfId="1" applyFont="1" applyFill="1" applyBorder="1">
      <alignment vertical="center"/>
    </xf>
    <xf numFmtId="0" fontId="19" fillId="2" borderId="361" xfId="1" applyFont="1" applyFill="1" applyBorder="1">
      <alignment vertical="center"/>
    </xf>
    <xf numFmtId="0" fontId="11" fillId="2" borderId="361" xfId="1" applyFont="1" applyFill="1" applyBorder="1">
      <alignment vertical="center"/>
    </xf>
    <xf numFmtId="0" fontId="19" fillId="2" borderId="361" xfId="1" applyFont="1" applyFill="1" applyBorder="1" applyAlignment="1">
      <alignment horizontal="right" vertical="center"/>
    </xf>
    <xf numFmtId="0" fontId="11" fillId="2" borderId="361" xfId="1" applyFont="1" applyFill="1" applyBorder="1" applyAlignment="1">
      <alignment horizontal="center" vertical="center"/>
    </xf>
    <xf numFmtId="0" fontId="19" fillId="2" borderId="361" xfId="1" applyFont="1" applyFill="1" applyBorder="1" applyAlignment="1">
      <alignment horizontal="left" vertical="center"/>
    </xf>
    <xf numFmtId="0" fontId="19" fillId="2" borderId="364" xfId="1" applyFont="1" applyFill="1" applyBorder="1" applyAlignment="1">
      <alignment horizontal="left" vertical="center"/>
    </xf>
    <xf numFmtId="0" fontId="11" fillId="2" borderId="363" xfId="1" applyFont="1" applyFill="1" applyBorder="1" applyAlignment="1">
      <alignment horizontal="center" vertical="center"/>
    </xf>
    <xf numFmtId="0" fontId="11" fillId="2" borderId="363" xfId="1" applyFont="1" applyFill="1" applyBorder="1">
      <alignment vertical="center"/>
    </xf>
    <xf numFmtId="0" fontId="11" fillId="2" borderId="365" xfId="1" applyFont="1" applyFill="1" applyBorder="1">
      <alignment vertical="center"/>
    </xf>
    <xf numFmtId="0" fontId="19" fillId="0" borderId="36" xfId="1" applyFont="1" applyBorder="1" applyAlignment="1">
      <alignment horizontal="left" vertical="center"/>
    </xf>
    <xf numFmtId="0" fontId="11" fillId="2" borderId="366" xfId="1" applyFont="1" applyFill="1" applyBorder="1">
      <alignment vertical="center"/>
    </xf>
    <xf numFmtId="0" fontId="11" fillId="2" borderId="367" xfId="1" applyFont="1" applyFill="1" applyBorder="1">
      <alignment vertical="center"/>
    </xf>
    <xf numFmtId="0" fontId="11" fillId="2" borderId="368" xfId="1" applyFont="1" applyFill="1" applyBorder="1">
      <alignment vertical="center"/>
    </xf>
    <xf numFmtId="0" fontId="11" fillId="0" borderId="369" xfId="1" applyFont="1" applyBorder="1">
      <alignment vertical="center"/>
    </xf>
    <xf numFmtId="0" fontId="11" fillId="2" borderId="370" xfId="1" applyFont="1" applyFill="1" applyBorder="1">
      <alignment vertical="center"/>
    </xf>
    <xf numFmtId="38" fontId="11" fillId="2" borderId="371" xfId="2" applyFont="1" applyFill="1" applyBorder="1">
      <alignment vertical="center"/>
    </xf>
    <xf numFmtId="38" fontId="11" fillId="2" borderId="372" xfId="2" applyFont="1" applyFill="1" applyBorder="1">
      <alignment vertical="center"/>
    </xf>
    <xf numFmtId="38" fontId="11" fillId="2" borderId="373" xfId="2" applyFont="1" applyFill="1" applyBorder="1">
      <alignment vertical="center"/>
    </xf>
    <xf numFmtId="38" fontId="11" fillId="2" borderId="374" xfId="2" applyFont="1" applyFill="1" applyBorder="1">
      <alignment vertical="center"/>
    </xf>
    <xf numFmtId="0" fontId="11" fillId="2" borderId="340" xfId="1" applyFont="1" applyFill="1" applyBorder="1">
      <alignment vertical="center"/>
    </xf>
    <xf numFmtId="0" fontId="11" fillId="2" borderId="363" xfId="1" applyFont="1" applyFill="1" applyBorder="1" applyAlignment="1">
      <alignment vertical="center" wrapText="1"/>
    </xf>
    <xf numFmtId="0" fontId="11" fillId="2" borderId="377" xfId="1" applyFont="1" applyFill="1" applyBorder="1">
      <alignment vertical="center"/>
    </xf>
    <xf numFmtId="38" fontId="11" fillId="2" borderId="267" xfId="2" applyFont="1" applyFill="1" applyBorder="1">
      <alignment vertical="center"/>
    </xf>
    <xf numFmtId="38" fontId="19" fillId="2" borderId="245" xfId="2" applyFont="1" applyFill="1" applyBorder="1" applyAlignment="1">
      <alignment horizontal="left" vertical="center"/>
    </xf>
    <xf numFmtId="38" fontId="11" fillId="2" borderId="250" xfId="2" applyFont="1" applyFill="1" applyBorder="1">
      <alignment vertical="center"/>
    </xf>
    <xf numFmtId="38" fontId="11" fillId="2" borderId="245" xfId="2" applyFont="1" applyFill="1" applyBorder="1">
      <alignment vertical="center"/>
    </xf>
    <xf numFmtId="38" fontId="19" fillId="2" borderId="378" xfId="2" applyFont="1" applyFill="1" applyBorder="1">
      <alignment vertical="center"/>
    </xf>
    <xf numFmtId="0" fontId="19" fillId="2" borderId="245" xfId="1" applyFont="1" applyFill="1" applyBorder="1" applyAlignment="1">
      <alignment horizontal="left" vertical="center"/>
    </xf>
    <xf numFmtId="0" fontId="19" fillId="2" borderId="267" xfId="1" applyFont="1" applyFill="1" applyBorder="1">
      <alignment vertical="center"/>
    </xf>
    <xf numFmtId="0" fontId="19" fillId="2" borderId="245" xfId="1" applyFont="1" applyFill="1" applyBorder="1">
      <alignment vertical="center"/>
    </xf>
    <xf numFmtId="0" fontId="11" fillId="2" borderId="245" xfId="1" applyFont="1" applyFill="1" applyBorder="1">
      <alignment vertical="center"/>
    </xf>
    <xf numFmtId="0" fontId="19" fillId="2" borderId="245" xfId="1" applyFont="1" applyFill="1" applyBorder="1" applyAlignment="1">
      <alignment horizontal="right" vertical="center"/>
    </xf>
    <xf numFmtId="0" fontId="19" fillId="2" borderId="379" xfId="1" applyFont="1" applyFill="1" applyBorder="1" applyAlignment="1">
      <alignment horizontal="left" vertical="center"/>
    </xf>
    <xf numFmtId="0" fontId="11" fillId="2" borderId="378" xfId="1" applyFont="1" applyFill="1" applyBorder="1" applyAlignment="1">
      <alignment horizontal="center" vertical="center"/>
    </xf>
    <xf numFmtId="0" fontId="11" fillId="2" borderId="378" xfId="1" applyFont="1" applyFill="1" applyBorder="1">
      <alignment vertical="center"/>
    </xf>
    <xf numFmtId="38" fontId="11" fillId="2" borderId="273" xfId="2" applyFont="1" applyFill="1" applyBorder="1">
      <alignment vertical="center"/>
    </xf>
    <xf numFmtId="38" fontId="19" fillId="2" borderId="382" xfId="2" applyFont="1" applyFill="1" applyBorder="1">
      <alignment vertical="center"/>
    </xf>
    <xf numFmtId="38" fontId="11" fillId="2" borderId="381" xfId="2" applyFont="1" applyFill="1" applyBorder="1">
      <alignment vertical="center"/>
    </xf>
    <xf numFmtId="0" fontId="19" fillId="2" borderId="273" xfId="1" applyFont="1" applyFill="1" applyBorder="1" applyAlignment="1">
      <alignment horizontal="left" vertical="center"/>
    </xf>
    <xf numFmtId="0" fontId="19" fillId="2" borderId="273" xfId="1" applyFont="1" applyFill="1" applyBorder="1">
      <alignment vertical="center"/>
    </xf>
    <xf numFmtId="0" fontId="11" fillId="2" borderId="273" xfId="1" applyFont="1" applyFill="1" applyBorder="1">
      <alignment vertical="center"/>
    </xf>
    <xf numFmtId="0" fontId="19" fillId="2" borderId="273" xfId="1" applyFont="1" applyFill="1" applyBorder="1" applyAlignment="1">
      <alignment horizontal="right" vertical="center"/>
    </xf>
    <xf numFmtId="0" fontId="11" fillId="2" borderId="273" xfId="1" applyFont="1" applyFill="1" applyBorder="1" applyAlignment="1">
      <alignment horizontal="center" vertical="center"/>
    </xf>
    <xf numFmtId="0" fontId="11" fillId="2" borderId="383" xfId="1" applyFont="1" applyFill="1" applyBorder="1">
      <alignment vertical="center"/>
    </xf>
    <xf numFmtId="0" fontId="19" fillId="0" borderId="0" xfId="1" applyFont="1" applyAlignment="1">
      <alignment horizontal="left" vertical="center"/>
    </xf>
    <xf numFmtId="38" fontId="11" fillId="0" borderId="0" xfId="2" applyFont="1">
      <alignment vertical="center"/>
    </xf>
    <xf numFmtId="0" fontId="19" fillId="0" borderId="0" xfId="1" applyFont="1" applyAlignment="1">
      <alignment horizontal="right" vertical="center"/>
    </xf>
    <xf numFmtId="0" fontId="5" fillId="2" borderId="0" xfId="3" applyFont="1" applyFill="1">
      <alignment vertical="center"/>
    </xf>
    <xf numFmtId="0" fontId="11" fillId="2" borderId="0" xfId="3" applyFont="1" applyFill="1">
      <alignment vertical="center"/>
    </xf>
    <xf numFmtId="0" fontId="11" fillId="2" borderId="385" xfId="3" applyFont="1" applyFill="1" applyBorder="1" applyAlignment="1">
      <alignment horizontal="center" vertical="center"/>
    </xf>
    <xf numFmtId="0" fontId="11" fillId="2" borderId="0" xfId="3" applyFont="1" applyFill="1" applyAlignment="1">
      <alignment horizontal="center" vertical="center"/>
    </xf>
    <xf numFmtId="178" fontId="11" fillId="3" borderId="390" xfId="3" applyNumberFormat="1" applyFont="1" applyFill="1" applyBorder="1" applyAlignment="1">
      <alignment horizontal="center" vertical="center"/>
    </xf>
    <xf numFmtId="178" fontId="11" fillId="3" borderId="220" xfId="3" applyNumberFormat="1" applyFont="1" applyFill="1" applyBorder="1" applyAlignment="1">
      <alignment horizontal="center" vertical="center"/>
    </xf>
    <xf numFmtId="178" fontId="11" fillId="3" borderId="219" xfId="3" applyNumberFormat="1" applyFont="1" applyFill="1" applyBorder="1" applyAlignment="1">
      <alignment horizontal="center" vertical="center"/>
    </xf>
    <xf numFmtId="178" fontId="11" fillId="3" borderId="391" xfId="3" applyNumberFormat="1" applyFont="1" applyFill="1" applyBorder="1" applyAlignment="1">
      <alignment horizontal="center" vertical="center"/>
    </xf>
    <xf numFmtId="178" fontId="11" fillId="3" borderId="392" xfId="3" applyNumberFormat="1" applyFont="1" applyFill="1" applyBorder="1" applyAlignment="1">
      <alignment horizontal="center" vertical="center"/>
    </xf>
    <xf numFmtId="0" fontId="11" fillId="3" borderId="394" xfId="3" applyFont="1" applyFill="1" applyBorder="1" applyAlignment="1">
      <alignment horizontal="center" vertical="center"/>
    </xf>
    <xf numFmtId="0" fontId="11" fillId="3" borderId="395" xfId="3" applyFont="1" applyFill="1" applyBorder="1" applyAlignment="1">
      <alignment horizontal="center" vertical="center"/>
    </xf>
    <xf numFmtId="0" fontId="11" fillId="3" borderId="36" xfId="3" applyFont="1" applyFill="1" applyBorder="1" applyAlignment="1">
      <alignment horizontal="center" vertical="center"/>
    </xf>
    <xf numFmtId="0" fontId="11" fillId="3" borderId="396" xfId="3" applyFont="1" applyFill="1" applyBorder="1" applyAlignment="1">
      <alignment horizontal="center" vertical="center"/>
    </xf>
    <xf numFmtId="0" fontId="11" fillId="10" borderId="399" xfId="3" applyFont="1" applyFill="1" applyBorder="1" applyAlignment="1">
      <alignment horizontal="center" vertical="center"/>
    </xf>
    <xf numFmtId="0" fontId="11" fillId="11" borderId="400" xfId="3" applyFont="1" applyFill="1" applyBorder="1" applyAlignment="1">
      <alignment horizontal="center" vertical="center"/>
    </xf>
    <xf numFmtId="0" fontId="11" fillId="12" borderId="399" xfId="3" applyFont="1" applyFill="1" applyBorder="1" applyAlignment="1">
      <alignment horizontal="center" vertical="center"/>
    </xf>
    <xf numFmtId="0" fontId="11" fillId="12" borderId="401" xfId="3" applyFont="1" applyFill="1" applyBorder="1" applyAlignment="1">
      <alignment horizontal="center" vertical="center"/>
    </xf>
    <xf numFmtId="0" fontId="11" fillId="3" borderId="399" xfId="3" applyFont="1" applyFill="1" applyBorder="1" applyAlignment="1">
      <alignment horizontal="center" vertical="center"/>
    </xf>
    <xf numFmtId="0" fontId="11" fillId="3" borderId="401" xfId="3" applyFont="1" applyFill="1" applyBorder="1" applyAlignment="1">
      <alignment horizontal="center" vertical="center"/>
    </xf>
    <xf numFmtId="0" fontId="11" fillId="3" borderId="400" xfId="3" applyFont="1" applyFill="1" applyBorder="1" applyAlignment="1">
      <alignment horizontal="center" vertical="center"/>
    </xf>
    <xf numFmtId="0" fontId="11" fillId="3" borderId="402" xfId="3" applyFont="1" applyFill="1" applyBorder="1" applyAlignment="1">
      <alignment horizontal="center" vertical="center"/>
    </xf>
    <xf numFmtId="0" fontId="11" fillId="3" borderId="309" xfId="3" applyFont="1" applyFill="1" applyBorder="1">
      <alignment vertical="center"/>
    </xf>
    <xf numFmtId="38" fontId="11" fillId="2" borderId="390" xfId="4" applyFont="1" applyFill="1" applyBorder="1">
      <alignment vertical="center"/>
    </xf>
    <xf numFmtId="38" fontId="11" fillId="2" borderId="219" xfId="4" applyFont="1" applyFill="1" applyBorder="1">
      <alignment vertical="center"/>
    </xf>
    <xf numFmtId="38" fontId="11" fillId="2" borderId="220" xfId="4" applyFont="1" applyFill="1" applyBorder="1">
      <alignment vertical="center"/>
    </xf>
    <xf numFmtId="38" fontId="11" fillId="2" borderId="405" xfId="4" applyFont="1" applyFill="1" applyBorder="1">
      <alignment vertical="center"/>
    </xf>
    <xf numFmtId="0" fontId="11" fillId="2" borderId="226" xfId="3" applyFont="1" applyFill="1" applyBorder="1">
      <alignment vertical="center"/>
    </xf>
    <xf numFmtId="0" fontId="11" fillId="3" borderId="315" xfId="3" applyFont="1" applyFill="1" applyBorder="1">
      <alignment vertical="center"/>
    </xf>
    <xf numFmtId="38" fontId="11" fillId="2" borderId="394" xfId="4" applyFont="1" applyFill="1" applyBorder="1" applyAlignment="1">
      <alignment horizontal="right" vertical="center"/>
    </xf>
    <xf numFmtId="38" fontId="11" fillId="2" borderId="36" xfId="4" applyFont="1" applyFill="1" applyBorder="1" applyAlignment="1">
      <alignment horizontal="right" vertical="center"/>
    </xf>
    <xf numFmtId="38" fontId="11" fillId="2" borderId="36" xfId="4" applyFont="1" applyFill="1" applyBorder="1">
      <alignment vertical="center"/>
    </xf>
    <xf numFmtId="38" fontId="11" fillId="2" borderId="395" xfId="4" applyFont="1" applyFill="1" applyBorder="1">
      <alignment vertical="center"/>
    </xf>
    <xf numFmtId="38" fontId="11" fillId="2" borderId="407" xfId="4" applyFont="1" applyFill="1" applyBorder="1" applyAlignment="1">
      <alignment horizontal="right" vertical="center"/>
    </xf>
    <xf numFmtId="0" fontId="11" fillId="2" borderId="38" xfId="3" applyFont="1" applyFill="1" applyBorder="1">
      <alignment vertical="center"/>
    </xf>
    <xf numFmtId="38" fontId="11" fillId="2" borderId="394" xfId="4" applyFont="1" applyFill="1" applyBorder="1">
      <alignment vertical="center"/>
    </xf>
    <xf numFmtId="38" fontId="11" fillId="2" borderId="407" xfId="4" applyFont="1" applyFill="1" applyBorder="1">
      <alignment vertical="center"/>
    </xf>
    <xf numFmtId="0" fontId="11" fillId="3" borderId="323" xfId="3" applyFont="1" applyFill="1" applyBorder="1">
      <alignment vertical="center"/>
    </xf>
    <xf numFmtId="38" fontId="11" fillId="2" borderId="408" xfId="4" applyFont="1" applyFill="1" applyBorder="1">
      <alignment vertical="center"/>
    </xf>
    <xf numFmtId="38" fontId="11" fillId="2" borderId="321" xfId="4" applyFont="1" applyFill="1" applyBorder="1">
      <alignment vertical="center"/>
    </xf>
    <xf numFmtId="38" fontId="11" fillId="2" borderId="409" xfId="4" applyFont="1" applyFill="1" applyBorder="1">
      <alignment vertical="center"/>
    </xf>
    <xf numFmtId="38" fontId="11" fillId="2" borderId="410" xfId="4" applyFont="1" applyFill="1" applyBorder="1">
      <alignment vertical="center"/>
    </xf>
    <xf numFmtId="0" fontId="11" fillId="2" borderId="263" xfId="3" applyFont="1" applyFill="1" applyBorder="1">
      <alignment vertical="center"/>
    </xf>
    <xf numFmtId="0" fontId="11" fillId="3" borderId="411" xfId="3" applyFont="1" applyFill="1" applyBorder="1" applyAlignment="1">
      <alignment horizontal="center" vertical="center"/>
    </xf>
    <xf numFmtId="0" fontId="11" fillId="2" borderId="412" xfId="3" applyFont="1" applyFill="1" applyBorder="1">
      <alignment vertical="center"/>
    </xf>
    <xf numFmtId="38" fontId="11" fillId="2" borderId="412" xfId="4" applyFont="1" applyFill="1" applyBorder="1">
      <alignment vertical="center"/>
    </xf>
    <xf numFmtId="38" fontId="11" fillId="2" borderId="413" xfId="4" applyFont="1" applyFill="1" applyBorder="1">
      <alignment vertical="center"/>
    </xf>
    <xf numFmtId="38" fontId="11" fillId="2" borderId="235" xfId="4" applyFont="1" applyFill="1" applyBorder="1">
      <alignment vertical="center"/>
    </xf>
    <xf numFmtId="38" fontId="11" fillId="2" borderId="414" xfId="4" applyFont="1" applyFill="1" applyBorder="1">
      <alignment vertical="center"/>
    </xf>
    <xf numFmtId="38" fontId="11" fillId="13" borderId="415" xfId="4" applyFont="1" applyFill="1" applyBorder="1">
      <alignment vertical="center"/>
    </xf>
    <xf numFmtId="0" fontId="11" fillId="2" borderId="339" xfId="3" applyFont="1" applyFill="1" applyBorder="1">
      <alignment vertical="center"/>
    </xf>
    <xf numFmtId="0" fontId="11" fillId="2" borderId="416" xfId="3" applyFont="1" applyFill="1" applyBorder="1">
      <alignment vertical="center"/>
    </xf>
    <xf numFmtId="0" fontId="11" fillId="2" borderId="94" xfId="3" applyFont="1" applyFill="1" applyBorder="1">
      <alignment vertical="center"/>
    </xf>
    <xf numFmtId="0" fontId="11" fillId="2" borderId="417" xfId="3" applyFont="1" applyFill="1" applyBorder="1">
      <alignment vertical="center"/>
    </xf>
    <xf numFmtId="38" fontId="11" fillId="2" borderId="417" xfId="4" applyFont="1" applyFill="1" applyBorder="1">
      <alignment vertical="center"/>
    </xf>
    <xf numFmtId="38" fontId="11" fillId="2" borderId="124" xfId="4" applyFont="1" applyFill="1" applyBorder="1">
      <alignment vertical="center"/>
    </xf>
    <xf numFmtId="38" fontId="11" fillId="2" borderId="0" xfId="4" applyFont="1" applyFill="1" applyBorder="1">
      <alignment vertical="center"/>
    </xf>
    <xf numFmtId="38" fontId="11" fillId="2" borderId="95" xfId="4" applyFont="1" applyFill="1" applyBorder="1">
      <alignment vertical="center"/>
    </xf>
    <xf numFmtId="38" fontId="11" fillId="2" borderId="94" xfId="4" applyFont="1" applyFill="1" applyBorder="1">
      <alignment vertical="center"/>
    </xf>
    <xf numFmtId="0" fontId="11" fillId="2" borderId="102" xfId="3" applyFont="1" applyFill="1" applyBorder="1">
      <alignment vertical="center"/>
    </xf>
    <xf numFmtId="0" fontId="11" fillId="3" borderId="418" xfId="3" applyFont="1" applyFill="1" applyBorder="1">
      <alignment vertical="center"/>
    </xf>
    <xf numFmtId="0" fontId="11" fillId="2" borderId="419" xfId="3" applyFont="1" applyFill="1" applyBorder="1">
      <alignment vertical="center"/>
    </xf>
    <xf numFmtId="38" fontId="11" fillId="2" borderId="419" xfId="4" applyFont="1" applyFill="1" applyBorder="1">
      <alignment vertical="center"/>
    </xf>
    <xf numFmtId="38" fontId="11" fillId="2" borderId="420" xfId="4" applyFont="1" applyFill="1" applyBorder="1">
      <alignment vertical="center"/>
    </xf>
    <xf numFmtId="38" fontId="11" fillId="2" borderId="421" xfId="4" applyFont="1" applyFill="1" applyBorder="1">
      <alignment vertical="center"/>
    </xf>
    <xf numFmtId="38" fontId="11" fillId="2" borderId="422" xfId="4" applyFont="1" applyFill="1" applyBorder="1">
      <alignment vertical="center"/>
    </xf>
    <xf numFmtId="38" fontId="11" fillId="2" borderId="423" xfId="4" applyFont="1" applyFill="1" applyBorder="1">
      <alignment vertical="center"/>
    </xf>
    <xf numFmtId="0" fontId="11" fillId="2" borderId="424" xfId="3" applyFont="1" applyFill="1" applyBorder="1">
      <alignment vertical="center"/>
    </xf>
    <xf numFmtId="0" fontId="11" fillId="3" borderId="268" xfId="3" applyFont="1" applyFill="1" applyBorder="1" applyAlignment="1">
      <alignment horizontal="center" vertical="center"/>
    </xf>
    <xf numFmtId="38" fontId="11" fillId="2" borderId="412" xfId="4" applyFont="1" applyFill="1" applyBorder="1" applyAlignment="1">
      <alignment vertical="center"/>
    </xf>
    <xf numFmtId="38" fontId="11" fillId="2" borderId="413" xfId="4" applyFont="1" applyFill="1" applyBorder="1" applyAlignment="1">
      <alignment vertical="center"/>
    </xf>
    <xf numFmtId="38" fontId="11" fillId="2" borderId="235" xfId="4" applyFont="1" applyFill="1" applyBorder="1" applyAlignment="1">
      <alignment vertical="center"/>
    </xf>
    <xf numFmtId="38" fontId="11" fillId="2" borderId="414" xfId="4" applyFont="1" applyFill="1" applyBorder="1" applyAlignment="1">
      <alignment vertical="center"/>
    </xf>
    <xf numFmtId="0" fontId="11" fillId="2" borderId="416" xfId="3" applyFont="1" applyFill="1" applyBorder="1" applyAlignment="1">
      <alignment horizontal="center" vertical="center"/>
    </xf>
    <xf numFmtId="0" fontId="11" fillId="2" borderId="94" xfId="3" applyFont="1" applyFill="1" applyBorder="1" applyAlignment="1">
      <alignment horizontal="center" vertical="center"/>
    </xf>
    <xf numFmtId="0" fontId="11" fillId="2" borderId="426" xfId="3" applyFont="1" applyFill="1" applyBorder="1" applyAlignment="1">
      <alignment horizontal="center" vertical="center"/>
    </xf>
    <xf numFmtId="0" fontId="11" fillId="3" borderId="368" xfId="3" applyFont="1" applyFill="1" applyBorder="1">
      <alignment vertical="center"/>
    </xf>
    <xf numFmtId="0" fontId="11" fillId="2" borderId="336" xfId="3" applyFont="1" applyFill="1" applyBorder="1">
      <alignment vertical="center"/>
    </xf>
    <xf numFmtId="38" fontId="11" fillId="2" borderId="336" xfId="4" applyFont="1" applyFill="1" applyBorder="1">
      <alignment vertical="center"/>
    </xf>
    <xf numFmtId="38" fontId="11" fillId="2" borderId="427" xfId="4" applyFont="1" applyFill="1" applyBorder="1">
      <alignment vertical="center"/>
    </xf>
    <xf numFmtId="38" fontId="11" fillId="2" borderId="334" xfId="4" applyFont="1" applyFill="1" applyBorder="1">
      <alignment vertical="center"/>
    </xf>
    <xf numFmtId="38" fontId="11" fillId="2" borderId="69" xfId="4" applyFont="1" applyFill="1" applyBorder="1">
      <alignment vertical="center"/>
    </xf>
    <xf numFmtId="38" fontId="11" fillId="2" borderId="428" xfId="4" applyFont="1" applyFill="1" applyBorder="1">
      <alignment vertical="center"/>
    </xf>
    <xf numFmtId="0" fontId="11" fillId="2" borderId="429" xfId="3" applyFont="1" applyFill="1" applyBorder="1">
      <alignment vertical="center"/>
    </xf>
    <xf numFmtId="0" fontId="11" fillId="3" borderId="378" xfId="3" applyFont="1" applyFill="1" applyBorder="1">
      <alignment vertical="center"/>
    </xf>
    <xf numFmtId="38" fontId="11" fillId="2" borderId="430" xfId="4" applyFont="1" applyFill="1" applyBorder="1">
      <alignment vertical="center"/>
    </xf>
    <xf numFmtId="38" fontId="11" fillId="2" borderId="245" xfId="4" applyFont="1" applyFill="1" applyBorder="1">
      <alignment vertical="center"/>
    </xf>
    <xf numFmtId="38" fontId="11" fillId="2" borderId="246" xfId="4" applyFont="1" applyFill="1" applyBorder="1">
      <alignment vertical="center"/>
    </xf>
    <xf numFmtId="38" fontId="11" fillId="2" borderId="431" xfId="4" applyFont="1" applyFill="1" applyBorder="1">
      <alignment vertical="center"/>
    </xf>
    <xf numFmtId="0" fontId="11" fillId="2" borderId="252" xfId="3" applyFont="1" applyFill="1" applyBorder="1">
      <alignment vertical="center"/>
    </xf>
    <xf numFmtId="0" fontId="11" fillId="2" borderId="324" xfId="3" applyFont="1" applyFill="1" applyBorder="1">
      <alignment vertical="center"/>
    </xf>
    <xf numFmtId="38" fontId="11" fillId="2" borderId="324" xfId="4" applyFont="1" applyFill="1" applyBorder="1">
      <alignment vertical="center"/>
    </xf>
    <xf numFmtId="0" fontId="11" fillId="3" borderId="382" xfId="3" applyFont="1" applyFill="1" applyBorder="1" applyAlignment="1">
      <alignment horizontal="center" vertical="center"/>
    </xf>
    <xf numFmtId="0" fontId="11" fillId="2" borderId="434" xfId="3" applyFont="1" applyFill="1" applyBorder="1">
      <alignment vertical="center"/>
    </xf>
    <xf numFmtId="38" fontId="11" fillId="2" borderId="434" xfId="4" applyFont="1" applyFill="1" applyBorder="1" applyAlignment="1">
      <alignment vertical="center"/>
    </xf>
    <xf numFmtId="38" fontId="11" fillId="2" borderId="435" xfId="4" applyFont="1" applyFill="1" applyBorder="1" applyAlignment="1">
      <alignment vertical="center"/>
    </xf>
    <xf numFmtId="38" fontId="11" fillId="2" borderId="273" xfId="4" applyFont="1" applyFill="1" applyBorder="1" applyAlignment="1">
      <alignment vertical="center"/>
    </xf>
    <xf numFmtId="38" fontId="11" fillId="2" borderId="436" xfId="4" applyFont="1" applyFill="1" applyBorder="1" applyAlignment="1">
      <alignment vertical="center"/>
    </xf>
    <xf numFmtId="38" fontId="11" fillId="13" borderId="437" xfId="4" applyFont="1" applyFill="1" applyBorder="1">
      <alignment vertical="center"/>
    </xf>
    <xf numFmtId="0" fontId="11" fillId="2" borderId="383" xfId="3" applyFont="1" applyFill="1" applyBorder="1">
      <alignment vertical="center"/>
    </xf>
    <xf numFmtId="178" fontId="11" fillId="3" borderId="25" xfId="3" applyNumberFormat="1" applyFont="1" applyFill="1" applyBorder="1" applyAlignment="1">
      <alignment horizontal="center" vertical="center"/>
    </xf>
    <xf numFmtId="178" fontId="11" fillId="3" borderId="310" xfId="3" applyNumberFormat="1" applyFont="1" applyFill="1" applyBorder="1" applyAlignment="1">
      <alignment horizontal="center" vertical="center"/>
    </xf>
    <xf numFmtId="0" fontId="11" fillId="3" borderId="316" xfId="3" applyFont="1" applyFill="1" applyBorder="1" applyAlignment="1">
      <alignment horizontal="center" vertical="center"/>
    </xf>
    <xf numFmtId="0" fontId="11" fillId="11" borderId="438" xfId="3" applyFont="1" applyFill="1" applyBorder="1" applyAlignment="1">
      <alignment horizontal="center" vertical="center"/>
    </xf>
    <xf numFmtId="0" fontId="11" fillId="2" borderId="310" xfId="3" applyFont="1" applyFill="1" applyBorder="1">
      <alignment vertical="center"/>
    </xf>
    <xf numFmtId="38" fontId="11" fillId="2" borderId="310" xfId="4" applyFont="1" applyFill="1" applyBorder="1">
      <alignment vertical="center"/>
    </xf>
    <xf numFmtId="0" fontId="11" fillId="2" borderId="316" xfId="3" applyFont="1" applyFill="1" applyBorder="1">
      <alignment vertical="center"/>
    </xf>
    <xf numFmtId="38" fontId="11" fillId="2" borderId="316" xfId="4" applyFont="1" applyFill="1" applyBorder="1" applyAlignment="1">
      <alignment horizontal="right" vertical="center"/>
    </xf>
    <xf numFmtId="38" fontId="11" fillId="2" borderId="316" xfId="4" applyFont="1" applyFill="1" applyBorder="1">
      <alignment vertical="center"/>
    </xf>
    <xf numFmtId="0" fontId="11" fillId="2" borderId="379" xfId="3" applyFont="1" applyFill="1" applyBorder="1">
      <alignment vertical="center"/>
    </xf>
    <xf numFmtId="38" fontId="11" fillId="2" borderId="379" xfId="4" applyFont="1" applyFill="1" applyBorder="1">
      <alignment vertical="center"/>
    </xf>
    <xf numFmtId="0" fontId="11" fillId="14" borderId="439" xfId="3" applyFont="1" applyFill="1" applyBorder="1" applyAlignment="1">
      <alignment horizontal="center" vertical="center"/>
    </xf>
    <xf numFmtId="0" fontId="11" fillId="10" borderId="440" xfId="3" applyFont="1" applyFill="1" applyBorder="1" applyAlignment="1">
      <alignment horizontal="center" vertical="center"/>
    </xf>
    <xf numFmtId="0" fontId="11" fillId="12" borderId="400" xfId="3" applyFont="1" applyFill="1" applyBorder="1" applyAlignment="1">
      <alignment horizontal="center" vertical="center"/>
    </xf>
    <xf numFmtId="0" fontId="11" fillId="2" borderId="441" xfId="3" applyFont="1" applyFill="1" applyBorder="1">
      <alignment vertical="center"/>
    </xf>
    <xf numFmtId="0" fontId="11" fillId="3" borderId="439" xfId="3" applyFont="1" applyFill="1" applyBorder="1" applyAlignment="1">
      <alignment horizontal="center" vertical="center"/>
    </xf>
    <xf numFmtId="0" fontId="11" fillId="15" borderId="440" xfId="3" applyFont="1" applyFill="1" applyBorder="1" applyAlignment="1">
      <alignment horizontal="center" vertical="center"/>
    </xf>
    <xf numFmtId="0" fontId="11" fillId="12" borderId="402" xfId="3" applyFont="1" applyFill="1" applyBorder="1" applyAlignment="1">
      <alignment horizontal="center" vertical="center"/>
    </xf>
    <xf numFmtId="0" fontId="11" fillId="10" borderId="439" xfId="3" applyFont="1" applyFill="1" applyBorder="1" applyAlignment="1">
      <alignment horizontal="center" vertical="center"/>
    </xf>
    <xf numFmtId="0" fontId="11" fillId="12" borderId="440" xfId="3" applyFont="1" applyFill="1" applyBorder="1" applyAlignment="1">
      <alignment horizontal="center" vertical="center"/>
    </xf>
    <xf numFmtId="0" fontId="11" fillId="2" borderId="424" xfId="3" applyFont="1" applyFill="1" applyBorder="1" applyAlignment="1">
      <alignment vertical="center" wrapText="1"/>
    </xf>
    <xf numFmtId="0" fontId="11" fillId="3" borderId="440" xfId="3" applyFont="1" applyFill="1" applyBorder="1" applyAlignment="1">
      <alignment horizontal="center" vertical="center"/>
    </xf>
    <xf numFmtId="0" fontId="11" fillId="2" borderId="0" xfId="3" applyFont="1" applyFill="1" applyAlignment="1">
      <alignment horizontal="center" vertical="center" textRotation="255"/>
    </xf>
    <xf numFmtId="38" fontId="11" fillId="2" borderId="0" xfId="4" applyFont="1" applyFill="1" applyBorder="1" applyAlignment="1">
      <alignment vertical="center"/>
    </xf>
    <xf numFmtId="178" fontId="11" fillId="3" borderId="60" xfId="3" applyNumberFormat="1" applyFont="1" applyFill="1" applyBorder="1" applyAlignment="1">
      <alignment horizontal="center" vertical="center"/>
    </xf>
    <xf numFmtId="0" fontId="11" fillId="15" borderId="399" xfId="3" applyFont="1" applyFill="1" applyBorder="1" applyAlignment="1">
      <alignment horizontal="center" vertical="center"/>
    </xf>
    <xf numFmtId="0" fontId="11" fillId="2" borderId="441" xfId="3" applyFont="1" applyFill="1" applyBorder="1" applyAlignment="1">
      <alignment vertical="center" wrapText="1"/>
    </xf>
    <xf numFmtId="38" fontId="11" fillId="2" borderId="71" xfId="4" applyFont="1" applyFill="1" applyBorder="1">
      <alignment vertical="center"/>
    </xf>
    <xf numFmtId="0" fontId="11" fillId="16" borderId="400" xfId="3" applyFont="1" applyFill="1" applyBorder="1" applyAlignment="1">
      <alignment horizontal="center" vertical="center"/>
    </xf>
    <xf numFmtId="38" fontId="11" fillId="2" borderId="442" xfId="4" applyFont="1" applyFill="1" applyBorder="1">
      <alignment vertical="center"/>
    </xf>
    <xf numFmtId="38" fontId="11" fillId="2" borderId="396" xfId="4" applyFont="1" applyFill="1" applyBorder="1">
      <alignment vertical="center"/>
    </xf>
    <xf numFmtId="38" fontId="11" fillId="2" borderId="443" xfId="4" applyFont="1" applyFill="1" applyBorder="1">
      <alignment vertical="center"/>
    </xf>
    <xf numFmtId="38" fontId="11" fillId="2" borderId="444" xfId="4" applyFont="1" applyFill="1" applyBorder="1">
      <alignment vertical="center"/>
    </xf>
    <xf numFmtId="38" fontId="11" fillId="2" borderId="445" xfId="4" applyFont="1" applyFill="1" applyBorder="1">
      <alignment vertical="center"/>
    </xf>
    <xf numFmtId="38" fontId="11" fillId="2" borderId="446" xfId="4" applyFont="1" applyFill="1" applyBorder="1">
      <alignment vertical="center"/>
    </xf>
    <xf numFmtId="38" fontId="11" fillId="2" borderId="445" xfId="4" applyFont="1" applyFill="1" applyBorder="1" applyAlignment="1">
      <alignment vertical="center"/>
    </xf>
    <xf numFmtId="0" fontId="11" fillId="10" borderId="400" xfId="3" applyFont="1" applyFill="1" applyBorder="1" applyAlignment="1">
      <alignment horizontal="center" vertical="center"/>
    </xf>
    <xf numFmtId="0" fontId="14" fillId="3" borderId="447" xfId="3" applyFont="1" applyFill="1" applyBorder="1">
      <alignment vertical="center"/>
    </xf>
    <xf numFmtId="0" fontId="14" fillId="3" borderId="448" xfId="3" applyFont="1" applyFill="1" applyBorder="1" applyAlignment="1">
      <alignment horizontal="center" vertical="center"/>
    </xf>
    <xf numFmtId="0" fontId="14" fillId="3" borderId="449" xfId="3" applyFont="1" applyFill="1" applyBorder="1">
      <alignment vertical="center"/>
    </xf>
    <xf numFmtId="0" fontId="14" fillId="3" borderId="450" xfId="3" applyFont="1" applyFill="1" applyBorder="1" applyAlignment="1">
      <alignment horizontal="center" vertical="center"/>
    </xf>
    <xf numFmtId="0" fontId="11" fillId="2" borderId="451" xfId="3" applyFont="1" applyFill="1" applyBorder="1">
      <alignment vertical="center"/>
    </xf>
    <xf numFmtId="0" fontId="11" fillId="2" borderId="7" xfId="3" applyFont="1" applyFill="1" applyBorder="1">
      <alignment vertical="center"/>
    </xf>
    <xf numFmtId="0" fontId="14" fillId="2" borderId="8" xfId="3" applyFont="1" applyFill="1" applyBorder="1">
      <alignment vertical="center"/>
    </xf>
    <xf numFmtId="0" fontId="14" fillId="2" borderId="452" xfId="3" applyFont="1" applyFill="1" applyBorder="1">
      <alignment vertical="center"/>
    </xf>
    <xf numFmtId="0" fontId="11" fillId="2" borderId="453" xfId="3" applyFont="1" applyFill="1" applyBorder="1">
      <alignment vertical="center"/>
    </xf>
    <xf numFmtId="0" fontId="11" fillId="2" borderId="12" xfId="3" applyFont="1" applyFill="1" applyBorder="1">
      <alignment vertical="center"/>
    </xf>
    <xf numFmtId="0" fontId="14" fillId="2" borderId="13" xfId="3" applyFont="1" applyFill="1" applyBorder="1">
      <alignment vertical="center"/>
    </xf>
    <xf numFmtId="0" fontId="14" fillId="2" borderId="454" xfId="3" applyFont="1" applyFill="1" applyBorder="1">
      <alignment vertical="center"/>
    </xf>
    <xf numFmtId="0" fontId="11" fillId="2" borderId="455" xfId="3" applyFont="1" applyFill="1" applyBorder="1">
      <alignment vertical="center"/>
    </xf>
    <xf numFmtId="0" fontId="11" fillId="2" borderId="44" xfId="3" applyFont="1" applyFill="1" applyBorder="1">
      <alignment vertical="center"/>
    </xf>
    <xf numFmtId="0" fontId="14" fillId="2" borderId="45" xfId="3" applyFont="1" applyFill="1" applyBorder="1">
      <alignment vertical="center"/>
    </xf>
    <xf numFmtId="0" fontId="14" fillId="2" borderId="456" xfId="3" applyFont="1" applyFill="1" applyBorder="1">
      <alignment vertical="center"/>
    </xf>
    <xf numFmtId="0" fontId="14" fillId="2" borderId="0" xfId="3" applyFont="1" applyFill="1">
      <alignment vertical="center"/>
    </xf>
    <xf numFmtId="0" fontId="11" fillId="0" borderId="0" xfId="3" applyFont="1">
      <alignment vertical="center"/>
    </xf>
    <xf numFmtId="0" fontId="14" fillId="0" borderId="0" xfId="3" applyFont="1">
      <alignment vertical="center"/>
    </xf>
    <xf numFmtId="0" fontId="5" fillId="2" borderId="0" xfId="6" applyFont="1" applyFill="1">
      <alignment vertical="center"/>
    </xf>
    <xf numFmtId="0" fontId="11" fillId="2" borderId="0" xfId="6" applyFont="1" applyFill="1">
      <alignment vertical="center"/>
    </xf>
    <xf numFmtId="0" fontId="11" fillId="2" borderId="0" xfId="6" applyFont="1" applyFill="1" applyAlignment="1">
      <alignment vertical="center" wrapText="1"/>
    </xf>
    <xf numFmtId="0" fontId="11" fillId="2" borderId="0" xfId="6" applyFont="1" applyFill="1" applyAlignment="1">
      <alignment horizontal="center" vertical="center"/>
    </xf>
    <xf numFmtId="38" fontId="11" fillId="3" borderId="469" xfId="7" applyFont="1" applyFill="1" applyBorder="1" applyAlignment="1">
      <alignment horizontal="center" vertical="center"/>
    </xf>
    <xf numFmtId="0" fontId="11" fillId="3" borderId="470" xfId="6" applyFont="1" applyFill="1" applyBorder="1" applyAlignment="1">
      <alignment horizontal="center" vertical="center"/>
    </xf>
    <xf numFmtId="0" fontId="17" fillId="3" borderId="332" xfId="6" applyFont="1" applyFill="1" applyBorder="1" applyAlignment="1">
      <alignment horizontal="center" vertical="center"/>
    </xf>
    <xf numFmtId="0" fontId="11" fillId="2" borderId="472" xfId="6" applyFont="1" applyFill="1" applyBorder="1">
      <alignment vertical="center"/>
    </xf>
    <xf numFmtId="0" fontId="11" fillId="2" borderId="9" xfId="6" applyFont="1" applyFill="1" applyBorder="1">
      <alignment vertical="center"/>
    </xf>
    <xf numFmtId="38" fontId="11" fillId="2" borderId="8" xfId="7" applyFont="1" applyFill="1" applyBorder="1">
      <alignment vertical="center"/>
    </xf>
    <xf numFmtId="0" fontId="11" fillId="2" borderId="473" xfId="6" applyFont="1" applyFill="1" applyBorder="1">
      <alignment vertical="center"/>
    </xf>
    <xf numFmtId="38" fontId="11" fillId="2" borderId="474" xfId="7" applyFont="1" applyFill="1" applyBorder="1">
      <alignment vertical="center"/>
    </xf>
    <xf numFmtId="38" fontId="11" fillId="2" borderId="475" xfId="7" applyFont="1" applyFill="1" applyBorder="1">
      <alignment vertical="center"/>
    </xf>
    <xf numFmtId="0" fontId="11" fillId="2" borderId="8" xfId="6" applyFont="1" applyFill="1" applyBorder="1" applyAlignment="1">
      <alignment horizontal="right" vertical="center"/>
    </xf>
    <xf numFmtId="0" fontId="11" fillId="2" borderId="9" xfId="6" applyFont="1" applyFill="1" applyBorder="1" applyAlignment="1">
      <alignment horizontal="center" vertical="center"/>
    </xf>
    <xf numFmtId="0" fontId="11" fillId="2" borderId="9" xfId="6" applyFont="1" applyFill="1" applyBorder="1" applyAlignment="1">
      <alignment horizontal="right" vertical="center"/>
    </xf>
    <xf numFmtId="0" fontId="11" fillId="2" borderId="7" xfId="6" applyFont="1" applyFill="1" applyBorder="1" applyAlignment="1">
      <alignment horizontal="center" vertical="center"/>
    </xf>
    <xf numFmtId="0" fontId="11" fillId="2" borderId="8" xfId="6" applyFont="1" applyFill="1" applyBorder="1">
      <alignment vertical="center"/>
    </xf>
    <xf numFmtId="0" fontId="11" fillId="2" borderId="476" xfId="6" applyFont="1" applyFill="1" applyBorder="1" applyAlignment="1">
      <alignment horizontal="center" vertical="center"/>
    </xf>
    <xf numFmtId="0" fontId="11" fillId="2" borderId="477" xfId="6" applyFont="1" applyFill="1" applyBorder="1">
      <alignment vertical="center"/>
    </xf>
    <xf numFmtId="0" fontId="11" fillId="2" borderId="14" xfId="6" applyFont="1" applyFill="1" applyBorder="1">
      <alignment vertical="center"/>
    </xf>
    <xf numFmtId="38" fontId="11" fillId="2" borderId="13" xfId="7" applyFont="1" applyFill="1" applyBorder="1">
      <alignment vertical="center"/>
    </xf>
    <xf numFmtId="0" fontId="11" fillId="2" borderId="478" xfId="6" applyFont="1" applyFill="1" applyBorder="1">
      <alignment vertical="center"/>
    </xf>
    <xf numFmtId="38" fontId="11" fillId="2" borderId="479" xfId="7" applyFont="1" applyFill="1" applyBorder="1">
      <alignment vertical="center"/>
    </xf>
    <xf numFmtId="38" fontId="11" fillId="2" borderId="480" xfId="7" applyFont="1" applyFill="1" applyBorder="1">
      <alignment vertical="center"/>
    </xf>
    <xf numFmtId="0" fontId="11" fillId="2" borderId="13" xfId="6" applyFont="1" applyFill="1" applyBorder="1" applyAlignment="1">
      <alignment horizontal="right" vertical="center"/>
    </xf>
    <xf numFmtId="0" fontId="11" fillId="2" borderId="14" xfId="6" applyFont="1" applyFill="1" applyBorder="1" applyAlignment="1">
      <alignment horizontal="center" vertical="center"/>
    </xf>
    <xf numFmtId="0" fontId="11" fillId="2" borderId="14" xfId="6" applyFont="1" applyFill="1" applyBorder="1" applyAlignment="1">
      <alignment horizontal="right" vertical="center"/>
    </xf>
    <xf numFmtId="0" fontId="11" fillId="2" borderId="12" xfId="6" applyFont="1" applyFill="1" applyBorder="1" applyAlignment="1">
      <alignment horizontal="center" vertical="center"/>
    </xf>
    <xf numFmtId="0" fontId="11" fillId="2" borderId="13" xfId="6" applyFont="1" applyFill="1" applyBorder="1">
      <alignment vertical="center"/>
    </xf>
    <xf numFmtId="0" fontId="11" fillId="2" borderId="131" xfId="6" applyFont="1" applyFill="1" applyBorder="1" applyAlignment="1">
      <alignment horizontal="center" vertical="center"/>
    </xf>
    <xf numFmtId="0" fontId="11" fillId="2" borderId="477" xfId="6" applyFont="1" applyFill="1" applyBorder="1" applyAlignment="1">
      <alignment vertical="center" wrapText="1"/>
    </xf>
    <xf numFmtId="0" fontId="11" fillId="2" borderId="14" xfId="6" applyFont="1" applyFill="1" applyBorder="1" applyAlignment="1">
      <alignment vertical="center" wrapText="1"/>
    </xf>
    <xf numFmtId="0" fontId="11" fillId="2" borderId="13" xfId="6" applyFont="1" applyFill="1" applyBorder="1" applyAlignment="1">
      <alignment vertical="center" wrapText="1"/>
    </xf>
    <xf numFmtId="0" fontId="11" fillId="2" borderId="481" xfId="6" applyFont="1" applyFill="1" applyBorder="1">
      <alignment vertical="center"/>
    </xf>
    <xf numFmtId="0" fontId="11" fillId="2" borderId="116" xfId="6" applyFont="1" applyFill="1" applyBorder="1">
      <alignment vertical="center"/>
    </xf>
    <xf numFmtId="38" fontId="11" fillId="2" borderId="482" xfId="7" applyFont="1" applyFill="1" applyBorder="1">
      <alignment vertical="center"/>
    </xf>
    <xf numFmtId="0" fontId="11" fillId="2" borderId="483" xfId="6" applyFont="1" applyFill="1" applyBorder="1">
      <alignment vertical="center"/>
    </xf>
    <xf numFmtId="38" fontId="11" fillId="2" borderId="117" xfId="7" applyFont="1" applyFill="1" applyBorder="1">
      <alignment vertical="center"/>
    </xf>
    <xf numFmtId="38" fontId="11" fillId="2" borderId="484" xfId="7" applyFont="1" applyFill="1" applyBorder="1">
      <alignment vertical="center"/>
    </xf>
    <xf numFmtId="0" fontId="11" fillId="2" borderId="482" xfId="6" applyFont="1" applyFill="1" applyBorder="1" applyAlignment="1">
      <alignment horizontal="right" vertical="center"/>
    </xf>
    <xf numFmtId="0" fontId="11" fillId="2" borderId="116" xfId="6" applyFont="1" applyFill="1" applyBorder="1" applyAlignment="1">
      <alignment horizontal="center" vertical="center"/>
    </xf>
    <xf numFmtId="0" fontId="11" fillId="2" borderId="116" xfId="6" applyFont="1" applyFill="1" applyBorder="1" applyAlignment="1">
      <alignment horizontal="right" vertical="center"/>
    </xf>
    <xf numFmtId="0" fontId="11" fillId="2" borderId="485" xfId="6" applyFont="1" applyFill="1" applyBorder="1" applyAlignment="1">
      <alignment horizontal="center" vertical="center"/>
    </xf>
    <xf numFmtId="0" fontId="11" fillId="2" borderId="482" xfId="6" applyFont="1" applyFill="1" applyBorder="1">
      <alignment vertical="center"/>
    </xf>
    <xf numFmtId="0" fontId="11" fillId="2" borderId="140" xfId="6" applyFont="1" applyFill="1" applyBorder="1" applyAlignment="1">
      <alignment horizontal="center" vertical="center"/>
    </xf>
    <xf numFmtId="0" fontId="11" fillId="2" borderId="487" xfId="6" applyFont="1" applyFill="1" applyBorder="1">
      <alignment vertical="center"/>
    </xf>
    <xf numFmtId="0" fontId="11" fillId="2" borderId="105" xfId="6" applyFont="1" applyFill="1" applyBorder="1">
      <alignment vertical="center"/>
    </xf>
    <xf numFmtId="38" fontId="11" fillId="2" borderId="488" xfId="7" applyFont="1" applyFill="1" applyBorder="1">
      <alignment vertical="center"/>
    </xf>
    <xf numFmtId="0" fontId="11" fillId="2" borderId="489" xfId="6" applyFont="1" applyFill="1" applyBorder="1">
      <alignment vertical="center"/>
    </xf>
    <xf numFmtId="38" fontId="11" fillId="2" borderId="106" xfId="7" applyFont="1" applyFill="1" applyBorder="1">
      <alignment vertical="center"/>
    </xf>
    <xf numFmtId="38" fontId="11" fillId="2" borderId="490" xfId="7" applyFont="1" applyFill="1" applyBorder="1">
      <alignment vertical="center"/>
    </xf>
    <xf numFmtId="0" fontId="11" fillId="2" borderId="488" xfId="6" applyFont="1" applyFill="1" applyBorder="1" applyAlignment="1">
      <alignment horizontal="right" vertical="center"/>
    </xf>
    <xf numFmtId="0" fontId="11" fillId="2" borderId="105" xfId="6" applyFont="1" applyFill="1" applyBorder="1" applyAlignment="1">
      <alignment horizontal="center" vertical="center"/>
    </xf>
    <xf numFmtId="0" fontId="11" fillId="2" borderId="105" xfId="6" applyFont="1" applyFill="1" applyBorder="1" applyAlignment="1">
      <alignment horizontal="right" vertical="center"/>
    </xf>
    <xf numFmtId="0" fontId="11" fillId="2" borderId="486" xfId="6" applyFont="1" applyFill="1" applyBorder="1" applyAlignment="1">
      <alignment horizontal="center" vertical="center"/>
    </xf>
    <xf numFmtId="0" fontId="11" fillId="2" borderId="488" xfId="6" applyFont="1" applyFill="1" applyBorder="1">
      <alignment vertical="center"/>
    </xf>
    <xf numFmtId="0" fontId="11" fillId="2" borderId="491" xfId="6" applyFont="1" applyFill="1" applyBorder="1" applyAlignment="1">
      <alignment horizontal="center" vertical="center"/>
    </xf>
    <xf numFmtId="0" fontId="11" fillId="2" borderId="105" xfId="6" applyFont="1" applyFill="1" applyBorder="1" applyAlignment="1">
      <alignment vertical="center" wrapText="1"/>
    </xf>
    <xf numFmtId="0" fontId="11" fillId="2" borderId="487" xfId="6" applyFont="1" applyFill="1" applyBorder="1" applyAlignment="1">
      <alignment vertical="center" wrapText="1"/>
    </xf>
    <xf numFmtId="0" fontId="11" fillId="2" borderId="488" xfId="6" applyFont="1" applyFill="1" applyBorder="1" applyAlignment="1">
      <alignment vertical="center" wrapText="1"/>
    </xf>
    <xf numFmtId="0" fontId="11" fillId="2" borderId="482" xfId="6" applyFont="1" applyFill="1" applyBorder="1" applyAlignment="1">
      <alignment vertical="center" wrapText="1"/>
    </xf>
    <xf numFmtId="0" fontId="11" fillId="2" borderId="477" xfId="6" applyFont="1" applyFill="1" applyBorder="1" applyAlignment="1">
      <alignment horizontal="left" vertical="center"/>
    </xf>
    <xf numFmtId="0" fontId="11" fillId="2" borderId="14" xfId="6" applyFont="1" applyFill="1" applyBorder="1" applyAlignment="1">
      <alignment vertical="center" wrapText="1" shrinkToFit="1"/>
    </xf>
    <xf numFmtId="0" fontId="11" fillId="2" borderId="14" xfId="6" applyFont="1" applyFill="1" applyBorder="1" applyAlignment="1">
      <alignment vertical="center" shrinkToFit="1"/>
    </xf>
    <xf numFmtId="0" fontId="11" fillId="2" borderId="105" xfId="6" applyFont="1" applyFill="1" applyBorder="1" applyAlignment="1">
      <alignment vertical="center" wrapText="1" shrinkToFit="1"/>
    </xf>
    <xf numFmtId="0" fontId="11" fillId="2" borderId="492" xfId="6" applyFont="1" applyFill="1" applyBorder="1">
      <alignment vertical="center"/>
    </xf>
    <xf numFmtId="0" fontId="11" fillId="2" borderId="46" xfId="6" applyFont="1" applyFill="1" applyBorder="1" applyAlignment="1">
      <alignment vertical="center" shrinkToFit="1"/>
    </xf>
    <xf numFmtId="0" fontId="11" fillId="2" borderId="46" xfId="6" applyFont="1" applyFill="1" applyBorder="1">
      <alignment vertical="center"/>
    </xf>
    <xf numFmtId="38" fontId="11" fillId="2" borderId="45" xfId="7" applyFont="1" applyFill="1" applyBorder="1">
      <alignment vertical="center"/>
    </xf>
    <xf numFmtId="0" fontId="11" fillId="2" borderId="493" xfId="6" applyFont="1" applyFill="1" applyBorder="1">
      <alignment vertical="center"/>
    </xf>
    <xf numFmtId="38" fontId="11" fillId="2" borderId="494" xfId="7" applyFont="1" applyFill="1" applyBorder="1">
      <alignment vertical="center"/>
    </xf>
    <xf numFmtId="38" fontId="11" fillId="2" borderId="495" xfId="7" applyFont="1" applyFill="1" applyBorder="1">
      <alignment vertical="center"/>
    </xf>
    <xf numFmtId="0" fontId="11" fillId="2" borderId="45" xfId="6" applyFont="1" applyFill="1" applyBorder="1" applyAlignment="1">
      <alignment horizontal="right" vertical="center"/>
    </xf>
    <xf numFmtId="0" fontId="11" fillId="2" borderId="46" xfId="6" applyFont="1" applyFill="1" applyBorder="1" applyAlignment="1">
      <alignment horizontal="center" vertical="center"/>
    </xf>
    <xf numFmtId="0" fontId="11" fillId="2" borderId="46" xfId="6" applyFont="1" applyFill="1" applyBorder="1" applyAlignment="1">
      <alignment horizontal="right" vertical="center"/>
    </xf>
    <xf numFmtId="0" fontId="11" fillId="2" borderId="44" xfId="6" applyFont="1" applyFill="1" applyBorder="1" applyAlignment="1">
      <alignment horizontal="center" vertical="center"/>
    </xf>
    <xf numFmtId="0" fontId="11" fillId="2" borderId="45" xfId="6" applyFont="1" applyFill="1" applyBorder="1">
      <alignment vertical="center"/>
    </xf>
    <xf numFmtId="0" fontId="11" fillId="2" borderId="496" xfId="6" applyFont="1" applyFill="1" applyBorder="1" applyAlignment="1">
      <alignment horizontal="center" vertical="center"/>
    </xf>
    <xf numFmtId="38" fontId="11" fillId="2" borderId="0" xfId="7" applyFont="1" applyFill="1">
      <alignment vertical="center"/>
    </xf>
    <xf numFmtId="0" fontId="11" fillId="2" borderId="0" xfId="6" applyFont="1" applyFill="1" applyAlignment="1">
      <alignment horizontal="right" vertical="center"/>
    </xf>
    <xf numFmtId="0" fontId="12" fillId="7" borderId="499" xfId="0" applyFont="1" applyFill="1" applyBorder="1" applyAlignment="1">
      <alignment horizontal="center" vertical="center"/>
    </xf>
    <xf numFmtId="56" fontId="12" fillId="7" borderId="126" xfId="0" applyNumberFormat="1" applyFont="1" applyFill="1" applyBorder="1" applyAlignment="1">
      <alignment horizontal="center" vertical="center"/>
    </xf>
    <xf numFmtId="56" fontId="12" fillId="7" borderId="124" xfId="0" applyNumberFormat="1" applyFont="1" applyFill="1" applyBorder="1" applyAlignment="1">
      <alignment horizontal="center" vertical="center"/>
    </xf>
    <xf numFmtId="56" fontId="12" fillId="7" borderId="34" xfId="0" applyNumberFormat="1" applyFont="1" applyFill="1" applyBorder="1" applyAlignment="1">
      <alignment horizontal="center" vertical="center"/>
    </xf>
    <xf numFmtId="0" fontId="12" fillId="7" borderId="72" xfId="0" applyFont="1" applyFill="1" applyBorder="1" applyAlignment="1">
      <alignment horizontal="center" vertical="center"/>
    </xf>
    <xf numFmtId="0" fontId="12" fillId="7" borderId="500" xfId="0" applyFont="1" applyFill="1" applyBorder="1" applyAlignment="1">
      <alignment horizontal="center" vertical="center"/>
    </xf>
    <xf numFmtId="0" fontId="12" fillId="7" borderId="501" xfId="0" applyFont="1" applyFill="1" applyBorder="1" applyAlignment="1">
      <alignment horizontal="center" vertical="center"/>
    </xf>
    <xf numFmtId="0" fontId="12" fillId="7" borderId="65" xfId="0" applyFont="1" applyFill="1" applyBorder="1" applyAlignment="1">
      <alignment horizontal="center" vertical="center"/>
    </xf>
    <xf numFmtId="0" fontId="12" fillId="3" borderId="308" xfId="0" applyFont="1" applyFill="1" applyBorder="1" applyAlignment="1">
      <alignment vertical="center"/>
    </xf>
    <xf numFmtId="0" fontId="12" fillId="3" borderId="224" xfId="0" applyFont="1" applyFill="1" applyBorder="1" applyAlignment="1">
      <alignment vertical="center"/>
    </xf>
    <xf numFmtId="0" fontId="12" fillId="3" borderId="502" xfId="0" applyFont="1" applyFill="1" applyBorder="1" applyAlignment="1">
      <alignment horizontal="center" vertical="center"/>
    </xf>
    <xf numFmtId="0" fontId="12" fillId="3" borderId="390" xfId="0" applyFont="1" applyFill="1" applyBorder="1" applyAlignment="1">
      <alignment horizontal="center" vertical="center"/>
    </xf>
    <xf numFmtId="0" fontId="12" fillId="3" borderId="307" xfId="0" applyFont="1" applyFill="1" applyBorder="1" applyAlignment="1">
      <alignment horizontal="center" vertical="center"/>
    </xf>
    <xf numFmtId="0" fontId="12" fillId="0" borderId="226" xfId="0" applyFont="1" applyBorder="1" applyAlignment="1">
      <alignment vertical="center"/>
    </xf>
    <xf numFmtId="0" fontId="12" fillId="0" borderId="35" xfId="0" applyFont="1" applyBorder="1" applyAlignment="1">
      <alignment vertical="center"/>
    </xf>
    <xf numFmtId="0" fontId="12" fillId="2" borderId="314" xfId="0" applyFont="1" applyFill="1" applyBorder="1" applyAlignment="1">
      <alignment vertical="center"/>
    </xf>
    <xf numFmtId="38" fontId="12" fillId="2" borderId="503" xfId="5" applyFont="1" applyFill="1" applyBorder="1" applyAlignment="1">
      <alignment horizontal="center" vertical="center"/>
    </xf>
    <xf numFmtId="38" fontId="12" fillId="2" borderId="394" xfId="5" applyFont="1" applyFill="1" applyBorder="1" applyAlignment="1">
      <alignment horizontal="center" vertical="center"/>
    </xf>
    <xf numFmtId="38" fontId="12" fillId="0" borderId="394" xfId="5" applyFont="1" applyBorder="1" applyAlignment="1">
      <alignment horizontal="center" vertical="center"/>
    </xf>
    <xf numFmtId="38" fontId="12" fillId="0" borderId="37" xfId="5" applyFont="1" applyBorder="1" applyAlignment="1">
      <alignment horizontal="center" vertical="center"/>
    </xf>
    <xf numFmtId="0" fontId="12" fillId="0" borderId="38" xfId="0" applyFont="1" applyBorder="1" applyAlignment="1">
      <alignment vertical="center"/>
    </xf>
    <xf numFmtId="0" fontId="11" fillId="0" borderId="320" xfId="0" applyFont="1" applyBorder="1" applyAlignment="1">
      <alignment vertical="center"/>
    </xf>
    <xf numFmtId="0" fontId="12" fillId="2" borderId="322" xfId="0" applyFont="1" applyFill="1" applyBorder="1" applyAlignment="1">
      <alignment vertical="center"/>
    </xf>
    <xf numFmtId="38" fontId="12" fillId="2" borderId="504" xfId="5" applyFont="1" applyFill="1" applyBorder="1" applyAlignment="1">
      <alignment horizontal="center" vertical="center"/>
    </xf>
    <xf numFmtId="38" fontId="12" fillId="2" borderId="408" xfId="5" applyFont="1" applyFill="1" applyBorder="1" applyAlignment="1">
      <alignment horizontal="center" vertical="center"/>
    </xf>
    <xf numFmtId="38" fontId="12" fillId="0" borderId="408" xfId="5" applyFont="1" applyBorder="1" applyAlignment="1">
      <alignment horizontal="center" vertical="center"/>
    </xf>
    <xf numFmtId="38" fontId="12" fillId="0" borderId="319" xfId="5" applyFont="1" applyBorder="1" applyAlignment="1">
      <alignment horizontal="center" vertical="center"/>
    </xf>
    <xf numFmtId="0" fontId="12" fillId="0" borderId="263" xfId="0" applyFont="1" applyBorder="1" applyAlignment="1">
      <alignment vertical="center"/>
    </xf>
    <xf numFmtId="0" fontId="12" fillId="3" borderId="505" xfId="0" applyFont="1" applyFill="1" applyBorder="1" applyAlignment="1">
      <alignment vertical="center"/>
    </xf>
    <xf numFmtId="0" fontId="12" fillId="3" borderId="192" xfId="0" applyFont="1" applyFill="1" applyBorder="1" applyAlignment="1">
      <alignment vertical="center"/>
    </xf>
    <xf numFmtId="0" fontId="12" fillId="3" borderId="506" xfId="0" applyFont="1" applyFill="1" applyBorder="1" applyAlignment="1">
      <alignment horizontal="center" vertical="center"/>
    </xf>
    <xf numFmtId="0" fontId="12" fillId="3" borderId="420" xfId="0" applyFont="1" applyFill="1" applyBorder="1" applyAlignment="1">
      <alignment horizontal="center" vertical="center"/>
    </xf>
    <xf numFmtId="0" fontId="12" fillId="3" borderId="104" xfId="0" applyFont="1" applyFill="1" applyBorder="1" applyAlignment="1">
      <alignment horizontal="center" vertical="center"/>
    </xf>
    <xf numFmtId="0" fontId="12" fillId="0" borderId="252" xfId="0" applyFont="1" applyBorder="1" applyAlignment="1">
      <alignment vertical="center"/>
    </xf>
    <xf numFmtId="0" fontId="12" fillId="2" borderId="503" xfId="0" applyFont="1" applyFill="1" applyBorder="1" applyAlignment="1">
      <alignment horizontal="center" vertical="center"/>
    </xf>
    <xf numFmtId="0" fontId="12" fillId="0" borderId="394" xfId="0" applyFont="1" applyBorder="1" applyAlignment="1">
      <alignment horizontal="center" vertical="center"/>
    </xf>
    <xf numFmtId="0" fontId="12" fillId="0" borderId="37" xfId="0" applyFont="1" applyBorder="1" applyAlignment="1">
      <alignment horizontal="center" vertical="center"/>
    </xf>
    <xf numFmtId="0" fontId="12" fillId="2" borderId="504" xfId="0" applyFont="1" applyFill="1" applyBorder="1" applyAlignment="1">
      <alignment horizontal="center" vertical="center"/>
    </xf>
    <xf numFmtId="0" fontId="12" fillId="0" borderId="408" xfId="0" applyFont="1" applyBorder="1" applyAlignment="1">
      <alignment horizontal="center" vertical="center"/>
    </xf>
    <xf numFmtId="0" fontId="12" fillId="0" borderId="319" xfId="0" applyFont="1" applyBorder="1" applyAlignment="1">
      <alignment horizontal="center" vertical="center"/>
    </xf>
    <xf numFmtId="0" fontId="12" fillId="3" borderId="23" xfId="0" applyFont="1" applyFill="1" applyBorder="1" applyAlignment="1">
      <alignment vertical="center"/>
    </xf>
    <xf numFmtId="0" fontId="12" fillId="3" borderId="174" xfId="0" applyFont="1" applyFill="1" applyBorder="1" applyAlignment="1">
      <alignment vertical="center"/>
    </xf>
    <xf numFmtId="0" fontId="12" fillId="3" borderId="89" xfId="0" applyFont="1" applyFill="1" applyBorder="1" applyAlignment="1">
      <alignment horizontal="center" vertical="center"/>
    </xf>
    <xf numFmtId="0" fontId="12" fillId="3" borderId="57" xfId="0" applyFont="1" applyFill="1" applyBorder="1" applyAlignment="1">
      <alignment horizontal="center" vertical="center"/>
    </xf>
    <xf numFmtId="0" fontId="12" fillId="3" borderId="22" xfId="0" applyFont="1" applyFill="1" applyBorder="1" applyAlignment="1">
      <alignment horizontal="center" vertical="center"/>
    </xf>
    <xf numFmtId="0" fontId="12" fillId="0" borderId="32" xfId="0" applyFont="1" applyBorder="1" applyAlignment="1">
      <alignment vertical="center"/>
    </xf>
    <xf numFmtId="0" fontId="12" fillId="2" borderId="394" xfId="0" applyFont="1" applyFill="1" applyBorder="1" applyAlignment="1">
      <alignment horizontal="center" vertical="center"/>
    </xf>
    <xf numFmtId="0" fontId="11" fillId="0" borderId="509" xfId="0" applyFont="1" applyBorder="1" applyAlignment="1">
      <alignment vertical="center"/>
    </xf>
    <xf numFmtId="0" fontId="12" fillId="2" borderId="510" xfId="0" applyFont="1" applyFill="1" applyBorder="1" applyAlignment="1">
      <alignment vertical="center"/>
    </xf>
    <xf numFmtId="0" fontId="12" fillId="2" borderId="511" xfId="0" applyFont="1" applyFill="1" applyBorder="1" applyAlignment="1">
      <alignment horizontal="center" vertical="center"/>
    </xf>
    <xf numFmtId="0" fontId="12" fillId="2" borderId="399" xfId="0" applyFont="1" applyFill="1" applyBorder="1" applyAlignment="1">
      <alignment horizontal="center" vertical="center"/>
    </xf>
    <xf numFmtId="38" fontId="12" fillId="2" borderId="399" xfId="5" applyFont="1" applyFill="1" applyBorder="1" applyAlignment="1">
      <alignment horizontal="center" vertical="center"/>
    </xf>
    <xf numFmtId="0" fontId="12" fillId="0" borderId="399" xfId="0" applyFont="1" applyBorder="1" applyAlignment="1">
      <alignment horizontal="center" vertical="center"/>
    </xf>
    <xf numFmtId="0" fontId="12" fillId="0" borderId="512" xfId="0" applyFont="1" applyBorder="1" applyAlignment="1">
      <alignment horizontal="center" vertical="center"/>
    </xf>
    <xf numFmtId="0" fontId="12" fillId="0" borderId="241" xfId="0" applyFont="1" applyBorder="1" applyAlignment="1">
      <alignment vertical="center"/>
    </xf>
    <xf numFmtId="0" fontId="12" fillId="3" borderId="514" xfId="0" applyFont="1" applyFill="1" applyBorder="1" applyAlignment="1">
      <alignment vertical="center"/>
    </xf>
    <xf numFmtId="0" fontId="12" fillId="3" borderId="166" xfId="0" applyFont="1" applyFill="1" applyBorder="1" applyAlignment="1">
      <alignment vertical="center"/>
    </xf>
    <xf numFmtId="0" fontId="12" fillId="3" borderId="126" xfId="0" applyFont="1" applyFill="1" applyBorder="1" applyAlignment="1">
      <alignment horizontal="center" vertical="center"/>
    </xf>
    <xf numFmtId="0" fontId="12" fillId="3" borderId="124" xfId="0" applyFont="1" applyFill="1" applyBorder="1" applyAlignment="1">
      <alignment horizontal="center" vertical="center"/>
    </xf>
    <xf numFmtId="0" fontId="12" fillId="3" borderId="34" xfId="0" applyFont="1" applyFill="1" applyBorder="1" applyAlignment="1">
      <alignment horizontal="center" vertical="center"/>
    </xf>
    <xf numFmtId="0" fontId="12" fillId="2" borderId="408" xfId="0" applyFont="1" applyFill="1" applyBorder="1" applyAlignment="1">
      <alignment horizontal="center" vertical="center"/>
    </xf>
    <xf numFmtId="0" fontId="11" fillId="0" borderId="39" xfId="0" applyFont="1" applyBorder="1" applyAlignment="1">
      <alignment vertical="center"/>
    </xf>
    <xf numFmtId="0" fontId="12" fillId="2" borderId="347" xfId="0" applyFont="1" applyFill="1" applyBorder="1" applyAlignment="1">
      <alignment vertical="center"/>
    </xf>
    <xf numFmtId="0" fontId="12" fillId="2" borderId="515" xfId="0" applyFont="1" applyFill="1" applyBorder="1" applyAlignment="1">
      <alignment horizontal="center" vertical="center"/>
    </xf>
    <xf numFmtId="0" fontId="12" fillId="2" borderId="516" xfId="0" applyFont="1" applyFill="1" applyBorder="1" applyAlignment="1">
      <alignment horizontal="center" vertical="center"/>
    </xf>
    <xf numFmtId="38" fontId="12" fillId="2" borderId="516" xfId="5" applyFont="1" applyFill="1" applyBorder="1" applyAlignment="1">
      <alignment horizontal="center" vertical="center"/>
    </xf>
    <xf numFmtId="0" fontId="12" fillId="0" borderId="516" xfId="0" applyFont="1" applyBorder="1" applyAlignment="1">
      <alignment horizontal="center" vertical="center"/>
    </xf>
    <xf numFmtId="0" fontId="12" fillId="0" borderId="41" xfId="0" applyFont="1" applyBorder="1" applyAlignment="1">
      <alignment horizontal="center" vertical="center"/>
    </xf>
    <xf numFmtId="0" fontId="12" fillId="0" borderId="42" xfId="0" applyFont="1" applyBorder="1" applyAlignment="1">
      <alignment vertical="center"/>
    </xf>
    <xf numFmtId="0" fontId="12" fillId="0" borderId="503" xfId="0" applyFont="1" applyBorder="1" applyAlignment="1">
      <alignment horizontal="center" vertical="center"/>
    </xf>
    <xf numFmtId="0" fontId="12" fillId="0" borderId="511" xfId="0" applyFont="1" applyBorder="1" applyAlignment="1">
      <alignment horizontal="center" vertical="center"/>
    </xf>
    <xf numFmtId="0" fontId="12" fillId="2" borderId="37" xfId="0" applyFont="1" applyFill="1" applyBorder="1" applyAlignment="1">
      <alignment horizontal="center" vertical="center"/>
    </xf>
    <xf numFmtId="0" fontId="12" fillId="2" borderId="512" xfId="0" applyFont="1" applyFill="1" applyBorder="1" applyAlignment="1">
      <alignment horizontal="center" vertical="center"/>
    </xf>
    <xf numFmtId="0" fontId="12" fillId="3" borderId="267" xfId="0" applyFont="1" applyFill="1" applyBorder="1" applyAlignment="1">
      <alignment vertical="center"/>
    </xf>
    <xf numFmtId="0" fontId="12" fillId="3" borderId="250" xfId="0" applyFont="1" applyFill="1" applyBorder="1" applyAlignment="1">
      <alignment vertical="center"/>
    </xf>
    <xf numFmtId="0" fontId="12" fillId="3" borderId="518" xfId="0" applyFont="1" applyFill="1" applyBorder="1" applyAlignment="1">
      <alignment horizontal="center" vertical="center"/>
    </xf>
    <xf numFmtId="0" fontId="12" fillId="3" borderId="430" xfId="0" applyFont="1" applyFill="1" applyBorder="1" applyAlignment="1">
      <alignment horizontal="center" vertical="center"/>
    </xf>
    <xf numFmtId="0" fontId="12" fillId="3" borderId="377" xfId="0" applyFont="1" applyFill="1" applyBorder="1" applyAlignment="1">
      <alignment horizontal="center" vertical="center"/>
    </xf>
    <xf numFmtId="38" fontId="12" fillId="2" borderId="37" xfId="5" applyFont="1" applyFill="1" applyBorder="1" applyAlignment="1">
      <alignment horizontal="center" vertical="center"/>
    </xf>
    <xf numFmtId="38" fontId="12" fillId="2" borderId="512" xfId="5" applyFont="1" applyFill="1" applyBorder="1" applyAlignment="1">
      <alignment horizontal="center" vertical="center"/>
    </xf>
    <xf numFmtId="0" fontId="12" fillId="0" borderId="504" xfId="0" applyFont="1" applyBorder="1" applyAlignment="1">
      <alignment horizontal="center" vertical="center"/>
    </xf>
    <xf numFmtId="0" fontId="12" fillId="2" borderId="319" xfId="0" applyFont="1" applyFill="1" applyBorder="1" applyAlignment="1">
      <alignment horizontal="center" vertical="center"/>
    </xf>
    <xf numFmtId="0" fontId="12" fillId="2" borderId="35" xfId="0" applyFont="1" applyFill="1" applyBorder="1" applyAlignment="1">
      <alignment vertical="center"/>
    </xf>
    <xf numFmtId="0" fontId="12" fillId="2" borderId="41" xfId="0" applyFont="1" applyFill="1" applyBorder="1" applyAlignment="1">
      <alignment horizontal="center" vertical="center"/>
    </xf>
    <xf numFmtId="0" fontId="11" fillId="0" borderId="521" xfId="0" applyFont="1" applyBorder="1" applyAlignment="1">
      <alignment vertical="center"/>
    </xf>
    <xf numFmtId="0" fontId="12" fillId="2" borderId="522" xfId="0" applyFont="1" applyFill="1" applyBorder="1" applyAlignment="1">
      <alignment vertical="center"/>
    </xf>
    <xf numFmtId="0" fontId="12" fillId="2" borderId="523" xfId="0" applyFont="1" applyFill="1" applyBorder="1" applyAlignment="1">
      <alignment horizontal="center" vertical="center"/>
    </xf>
    <xf numFmtId="0" fontId="12" fillId="2" borderId="524" xfId="0" applyFont="1" applyFill="1" applyBorder="1" applyAlignment="1">
      <alignment horizontal="center" vertical="center"/>
    </xf>
    <xf numFmtId="0" fontId="12" fillId="2" borderId="525" xfId="0" applyFont="1" applyFill="1" applyBorder="1" applyAlignment="1">
      <alignment horizontal="center" vertical="center"/>
    </xf>
    <xf numFmtId="0" fontId="12" fillId="0" borderId="279" xfId="0" applyFont="1" applyBorder="1" applyAlignment="1">
      <alignment vertical="center"/>
    </xf>
    <xf numFmtId="0" fontId="5" fillId="2" borderId="0" xfId="8" applyFont="1" applyFill="1">
      <alignment vertical="center"/>
    </xf>
    <xf numFmtId="0" fontId="11" fillId="2" borderId="0" xfId="8" applyFont="1" applyFill="1">
      <alignment vertical="center"/>
    </xf>
    <xf numFmtId="0" fontId="11" fillId="2" borderId="0" xfId="8" applyFont="1" applyFill="1" applyAlignment="1">
      <alignment horizontal="right" vertical="center"/>
    </xf>
    <xf numFmtId="0" fontId="11" fillId="2" borderId="0" xfId="8" applyFont="1" applyFill="1" applyAlignment="1">
      <alignment horizontal="center" vertical="center"/>
    </xf>
    <xf numFmtId="0" fontId="29" fillId="2" borderId="0" xfId="8" applyFont="1" applyFill="1">
      <alignment vertical="center"/>
    </xf>
    <xf numFmtId="0" fontId="17" fillId="3" borderId="447" xfId="8" applyFont="1" applyFill="1" applyBorder="1" applyAlignment="1">
      <alignment horizontal="center" vertical="center" wrapText="1"/>
    </xf>
    <xf numFmtId="0" fontId="11" fillId="3" borderId="526" xfId="8" applyFont="1" applyFill="1" applyBorder="1" applyAlignment="1">
      <alignment horizontal="center" vertical="center"/>
    </xf>
    <xf numFmtId="0" fontId="11" fillId="3" borderId="527" xfId="8" applyFont="1" applyFill="1" applyBorder="1" applyAlignment="1">
      <alignment horizontal="center" vertical="center"/>
    </xf>
    <xf numFmtId="0" fontId="11" fillId="3" borderId="449" xfId="8" applyFont="1" applyFill="1" applyBorder="1" applyAlignment="1">
      <alignment horizontal="center" vertical="center"/>
    </xf>
    <xf numFmtId="0" fontId="14" fillId="3" borderId="530" xfId="8" applyFont="1" applyFill="1" applyBorder="1" applyAlignment="1">
      <alignment horizontal="center" vertical="center"/>
    </xf>
    <xf numFmtId="0" fontId="17" fillId="3" borderId="531" xfId="8" applyFont="1" applyFill="1" applyBorder="1" applyAlignment="1">
      <alignment horizontal="center" vertical="center" wrapText="1"/>
    </xf>
    <xf numFmtId="0" fontId="11" fillId="2" borderId="54" xfId="8" applyFont="1" applyFill="1" applyBorder="1" applyAlignment="1">
      <alignment horizontal="center" vertical="center"/>
    </xf>
    <xf numFmtId="0" fontId="11" fillId="2" borderId="532" xfId="8" applyFont="1" applyFill="1" applyBorder="1">
      <alignment vertical="center"/>
    </xf>
    <xf numFmtId="0" fontId="11" fillId="2" borderId="311" xfId="8" applyFont="1" applyFill="1" applyBorder="1">
      <alignment vertical="center"/>
    </xf>
    <xf numFmtId="0" fontId="11" fillId="2" borderId="514" xfId="8" applyFont="1" applyFill="1" applyBorder="1">
      <alignment vertical="center"/>
    </xf>
    <xf numFmtId="40" fontId="11" fillId="2" borderId="514" xfId="9" applyNumberFormat="1" applyFont="1" applyFill="1" applyBorder="1">
      <alignment vertical="center"/>
    </xf>
    <xf numFmtId="0" fontId="11" fillId="2" borderId="389" xfId="8" applyFont="1" applyFill="1" applyBorder="1">
      <alignment vertical="center"/>
    </xf>
    <xf numFmtId="0" fontId="11" fillId="2" borderId="514" xfId="8" applyFont="1" applyFill="1" applyBorder="1" applyAlignment="1">
      <alignment horizontal="right" vertical="center"/>
    </xf>
    <xf numFmtId="0" fontId="11" fillId="2" borderId="122" xfId="8" applyFont="1" applyFill="1" applyBorder="1" applyAlignment="1">
      <alignment horizontal="center" vertical="center"/>
    </xf>
    <xf numFmtId="0" fontId="11" fillId="3" borderId="63" xfId="8" applyFont="1" applyFill="1" applyBorder="1">
      <alignment vertical="center"/>
    </xf>
    <xf numFmtId="0" fontId="11" fillId="2" borderId="92" xfId="8" applyFont="1" applyFill="1" applyBorder="1" applyAlignment="1">
      <alignment horizontal="center" vertical="center"/>
    </xf>
    <xf numFmtId="0" fontId="11" fillId="2" borderId="533" xfId="8" applyFont="1" applyFill="1" applyBorder="1">
      <alignment vertical="center"/>
    </xf>
    <xf numFmtId="0" fontId="11" fillId="2" borderId="534" xfId="8" applyFont="1" applyFill="1" applyBorder="1">
      <alignment vertical="center"/>
    </xf>
    <xf numFmtId="0" fontId="11" fillId="2" borderId="266" xfId="8" applyFont="1" applyFill="1" applyBorder="1">
      <alignment vertical="center"/>
    </xf>
    <xf numFmtId="40" fontId="11" fillId="2" borderId="266" xfId="9" applyNumberFormat="1" applyFont="1" applyFill="1" applyBorder="1">
      <alignment vertical="center"/>
    </xf>
    <xf numFmtId="0" fontId="11" fillId="2" borderId="535" xfId="8" applyFont="1" applyFill="1" applyBorder="1">
      <alignment vertical="center"/>
    </xf>
    <xf numFmtId="0" fontId="11" fillId="2" borderId="94" xfId="8" applyFont="1" applyFill="1" applyBorder="1">
      <alignment vertical="center"/>
    </xf>
    <xf numFmtId="0" fontId="11" fillId="2" borderId="266" xfId="8" applyFont="1" applyFill="1" applyBorder="1" applyAlignment="1">
      <alignment horizontal="right" vertical="center"/>
    </xf>
    <xf numFmtId="0" fontId="11" fillId="2" borderId="94" xfId="8" applyFont="1" applyFill="1" applyBorder="1" applyAlignment="1">
      <alignment horizontal="center" vertical="center"/>
    </xf>
    <xf numFmtId="0" fontId="11" fillId="2" borderId="94" xfId="8" applyFont="1" applyFill="1" applyBorder="1" applyAlignment="1">
      <alignment horizontal="right" vertical="center"/>
    </xf>
    <xf numFmtId="0" fontId="11" fillId="2" borderId="95" xfId="8" applyFont="1" applyFill="1" applyBorder="1" applyAlignment="1">
      <alignment horizontal="center" vertical="center"/>
    </xf>
    <xf numFmtId="0" fontId="11" fillId="3" borderId="536" xfId="8" applyFont="1" applyFill="1" applyBorder="1">
      <alignment vertical="center"/>
    </xf>
    <xf numFmtId="0" fontId="11" fillId="2" borderId="537" xfId="8" applyFont="1" applyFill="1" applyBorder="1">
      <alignment vertical="center"/>
    </xf>
    <xf numFmtId="0" fontId="11" fillId="2" borderId="487" xfId="8" applyFont="1" applyFill="1" applyBorder="1">
      <alignment vertical="center"/>
    </xf>
    <xf numFmtId="0" fontId="11" fillId="2" borderId="488" xfId="8" applyFont="1" applyFill="1" applyBorder="1">
      <alignment vertical="center"/>
    </xf>
    <xf numFmtId="40" fontId="11" fillId="2" borderId="488" xfId="9" applyNumberFormat="1" applyFont="1" applyFill="1" applyBorder="1">
      <alignment vertical="center"/>
    </xf>
    <xf numFmtId="0" fontId="11" fillId="2" borderId="490" xfId="8" applyFont="1" applyFill="1" applyBorder="1">
      <alignment vertical="center"/>
    </xf>
    <xf numFmtId="0" fontId="11" fillId="2" borderId="105" xfId="8" applyFont="1" applyFill="1" applyBorder="1">
      <alignment vertical="center"/>
    </xf>
    <xf numFmtId="0" fontId="11" fillId="2" borderId="488" xfId="8" applyFont="1" applyFill="1" applyBorder="1" applyAlignment="1">
      <alignment horizontal="right" vertical="center"/>
    </xf>
    <xf numFmtId="0" fontId="11" fillId="2" borderId="105" xfId="8" applyFont="1" applyFill="1" applyBorder="1" applyAlignment="1">
      <alignment horizontal="center" vertical="center"/>
    </xf>
    <xf numFmtId="0" fontId="11" fillId="2" borderId="105" xfId="8" applyFont="1" applyFill="1" applyBorder="1" applyAlignment="1">
      <alignment horizontal="right" vertical="center"/>
    </xf>
    <xf numFmtId="0" fontId="11" fillId="2" borderId="106" xfId="8" applyFont="1" applyFill="1" applyBorder="1" applyAlignment="1">
      <alignment horizontal="center" vertical="center"/>
    </xf>
    <xf numFmtId="0" fontId="11" fillId="3" borderId="538" xfId="8" applyFont="1" applyFill="1" applyBorder="1">
      <alignment vertical="center"/>
    </xf>
    <xf numFmtId="0" fontId="11" fillId="2" borderId="540" xfId="8" applyFont="1" applyFill="1" applyBorder="1">
      <alignment vertical="center"/>
    </xf>
    <xf numFmtId="0" fontId="11" fillId="2" borderId="541" xfId="8" applyFont="1" applyFill="1" applyBorder="1">
      <alignment vertical="center"/>
    </xf>
    <xf numFmtId="0" fontId="11" fillId="2" borderId="542" xfId="8" applyFont="1" applyFill="1" applyBorder="1">
      <alignment vertical="center"/>
    </xf>
    <xf numFmtId="40" fontId="11" fillId="2" borderId="542" xfId="9" applyNumberFormat="1" applyFont="1" applyFill="1" applyBorder="1">
      <alignment vertical="center"/>
    </xf>
    <xf numFmtId="0" fontId="11" fillId="2" borderId="398" xfId="8" applyFont="1" applyFill="1" applyBorder="1">
      <alignment vertical="center"/>
    </xf>
    <xf numFmtId="0" fontId="11" fillId="2" borderId="132" xfId="8" applyFont="1" applyFill="1" applyBorder="1">
      <alignment vertical="center"/>
    </xf>
    <xf numFmtId="0" fontId="11" fillId="2" borderId="542" xfId="8" applyFont="1" applyFill="1" applyBorder="1" applyAlignment="1">
      <alignment horizontal="right" vertical="center"/>
    </xf>
    <xf numFmtId="0" fontId="11" fillId="2" borderId="132" xfId="8" applyFont="1" applyFill="1" applyBorder="1" applyAlignment="1">
      <alignment horizontal="center" vertical="center"/>
    </xf>
    <xf numFmtId="0" fontId="11" fillId="2" borderId="132" xfId="8" applyFont="1" applyFill="1" applyBorder="1" applyAlignment="1">
      <alignment horizontal="right" vertical="center"/>
    </xf>
    <xf numFmtId="0" fontId="11" fillId="2" borderId="133" xfId="8" applyFont="1" applyFill="1" applyBorder="1" applyAlignment="1">
      <alignment horizontal="center" vertical="center"/>
    </xf>
    <xf numFmtId="0" fontId="11" fillId="3" borderId="543" xfId="8" applyFont="1" applyFill="1" applyBorder="1">
      <alignment vertical="center"/>
    </xf>
    <xf numFmtId="49" fontId="11" fillId="2" borderId="196" xfId="8" applyNumberFormat="1" applyFont="1" applyFill="1" applyBorder="1" applyAlignment="1">
      <alignment horizontal="center" vertical="center"/>
    </xf>
    <xf numFmtId="0" fontId="11" fillId="2" borderId="544" xfId="8" applyFont="1" applyFill="1" applyBorder="1">
      <alignment vertical="center"/>
    </xf>
    <xf numFmtId="0" fontId="11" fillId="3" borderId="491" xfId="8" applyFont="1" applyFill="1" applyBorder="1">
      <alignment vertical="center"/>
    </xf>
    <xf numFmtId="49" fontId="11" fillId="2" borderId="189" xfId="8" applyNumberFormat="1" applyFont="1" applyFill="1" applyBorder="1" applyAlignment="1">
      <alignment horizontal="center" vertical="center"/>
    </xf>
    <xf numFmtId="0" fontId="11" fillId="2" borderId="545" xfId="8" applyFont="1" applyFill="1" applyBorder="1">
      <alignment vertical="center"/>
    </xf>
    <xf numFmtId="0" fontId="11" fillId="2" borderId="350" xfId="8" applyFont="1" applyFill="1" applyBorder="1">
      <alignment vertical="center"/>
    </xf>
    <xf numFmtId="0" fontId="11" fillId="2" borderId="18" xfId="8" applyFont="1" applyFill="1" applyBorder="1">
      <alignment vertical="center"/>
    </xf>
    <xf numFmtId="40" fontId="11" fillId="2" borderId="18" xfId="9" applyNumberFormat="1" applyFont="1" applyFill="1" applyBorder="1">
      <alignment vertical="center"/>
    </xf>
    <xf numFmtId="0" fontId="11" fillId="2" borderId="546" xfId="8" applyFont="1" applyFill="1" applyBorder="1">
      <alignment vertical="center"/>
    </xf>
    <xf numFmtId="0" fontId="11" fillId="2" borderId="19" xfId="8" applyFont="1" applyFill="1" applyBorder="1">
      <alignment vertical="center"/>
    </xf>
    <xf numFmtId="0" fontId="11" fillId="2" borderId="18" xfId="8" applyFont="1" applyFill="1" applyBorder="1" applyAlignment="1">
      <alignment horizontal="right" vertical="center"/>
    </xf>
    <xf numFmtId="0" fontId="11" fillId="2" borderId="19" xfId="8" applyFont="1" applyFill="1" applyBorder="1" applyAlignment="1">
      <alignment horizontal="center" vertical="center"/>
    </xf>
    <xf numFmtId="0" fontId="11" fillId="2" borderId="19" xfId="8" applyFont="1" applyFill="1" applyBorder="1" applyAlignment="1">
      <alignment horizontal="right" vertical="center"/>
    </xf>
    <xf numFmtId="0" fontId="11" fillId="2" borderId="80" xfId="8" applyFont="1" applyFill="1" applyBorder="1" applyAlignment="1">
      <alignment horizontal="center" vertical="center"/>
    </xf>
    <xf numFmtId="0" fontId="11" fillId="3" borderId="131" xfId="8" applyFont="1" applyFill="1" applyBorder="1">
      <alignment vertical="center"/>
    </xf>
    <xf numFmtId="49" fontId="11" fillId="2" borderId="397" xfId="8" applyNumberFormat="1" applyFont="1" applyFill="1" applyBorder="1" applyAlignment="1">
      <alignment horizontal="center" vertical="center"/>
    </xf>
    <xf numFmtId="0" fontId="11" fillId="3" borderId="140" xfId="8" applyFont="1" applyFill="1" applyBorder="1">
      <alignment vertical="center"/>
    </xf>
    <xf numFmtId="0" fontId="11" fillId="2" borderId="311" xfId="8" applyFont="1" applyFill="1" applyBorder="1" applyAlignment="1">
      <alignment vertical="center" shrinkToFit="1"/>
    </xf>
    <xf numFmtId="0" fontId="11" fillId="2" borderId="477" xfId="8" applyFont="1" applyFill="1" applyBorder="1">
      <alignment vertical="center"/>
    </xf>
    <xf numFmtId="0" fontId="11" fillId="2" borderId="13" xfId="8" applyFont="1" applyFill="1" applyBorder="1">
      <alignment vertical="center"/>
    </xf>
    <xf numFmtId="40" fontId="11" fillId="2" borderId="13" xfId="9" applyNumberFormat="1" applyFont="1" applyFill="1" applyBorder="1">
      <alignment vertical="center"/>
    </xf>
    <xf numFmtId="0" fontId="11" fillId="2" borderId="14" xfId="8" applyFont="1" applyFill="1" applyBorder="1">
      <alignment vertical="center"/>
    </xf>
    <xf numFmtId="0" fontId="11" fillId="2" borderId="13" xfId="8" applyFont="1" applyFill="1" applyBorder="1" applyAlignment="1">
      <alignment horizontal="right" vertical="center"/>
    </xf>
    <xf numFmtId="0" fontId="11" fillId="2" borderId="14" xfId="8" applyFont="1" applyFill="1" applyBorder="1" applyAlignment="1">
      <alignment horizontal="center" vertical="center"/>
    </xf>
    <xf numFmtId="0" fontId="11" fillId="2" borderId="14" xfId="8" applyFont="1" applyFill="1" applyBorder="1" applyAlignment="1">
      <alignment horizontal="right" vertical="center"/>
    </xf>
    <xf numFmtId="0" fontId="11" fillId="2" borderId="479" xfId="8" applyFont="1" applyFill="1" applyBorder="1" applyAlignment="1">
      <alignment horizontal="center" vertical="center"/>
    </xf>
    <xf numFmtId="0" fontId="11" fillId="2" borderId="547" xfId="8" applyFont="1" applyFill="1" applyBorder="1">
      <alignment vertical="center"/>
    </xf>
    <xf numFmtId="0" fontId="11" fillId="2" borderId="492" xfId="8" applyFont="1" applyFill="1" applyBorder="1">
      <alignment vertical="center"/>
    </xf>
    <xf numFmtId="0" fontId="11" fillId="2" borderId="45" xfId="8" applyFont="1" applyFill="1" applyBorder="1">
      <alignment vertical="center"/>
    </xf>
    <xf numFmtId="40" fontId="11" fillId="2" borderId="45" xfId="9" applyNumberFormat="1" applyFont="1" applyFill="1" applyBorder="1">
      <alignment vertical="center"/>
    </xf>
    <xf numFmtId="0" fontId="11" fillId="2" borderId="495" xfId="8" applyFont="1" applyFill="1" applyBorder="1">
      <alignment vertical="center"/>
    </xf>
    <xf numFmtId="0" fontId="11" fillId="2" borderId="46" xfId="8" applyFont="1" applyFill="1" applyBorder="1">
      <alignment vertical="center"/>
    </xf>
    <xf numFmtId="0" fontId="11" fillId="2" borderId="45" xfId="8" applyFont="1" applyFill="1" applyBorder="1" applyAlignment="1">
      <alignment horizontal="right" vertical="center"/>
    </xf>
    <xf numFmtId="0" fontId="11" fillId="2" borderId="46" xfId="8" applyFont="1" applyFill="1" applyBorder="1" applyAlignment="1">
      <alignment horizontal="center" vertical="center"/>
    </xf>
    <xf numFmtId="0" fontId="11" fillId="2" borderId="46" xfId="8" applyFont="1" applyFill="1" applyBorder="1" applyAlignment="1">
      <alignment horizontal="right" vertical="center"/>
    </xf>
    <xf numFmtId="0" fontId="11" fillId="2" borderId="494" xfId="8" applyFont="1" applyFill="1" applyBorder="1" applyAlignment="1">
      <alignment horizontal="center" vertical="center"/>
    </xf>
    <xf numFmtId="0" fontId="11" fillId="3" borderId="496" xfId="8" applyFont="1" applyFill="1" applyBorder="1">
      <alignment vertical="center"/>
    </xf>
    <xf numFmtId="38" fontId="11" fillId="2" borderId="0" xfId="9" applyFont="1" applyFill="1" applyBorder="1">
      <alignment vertical="center"/>
    </xf>
    <xf numFmtId="0" fontId="11" fillId="2" borderId="196" xfId="8" applyFont="1" applyFill="1" applyBorder="1" applyAlignment="1">
      <alignment horizontal="center" vertical="center"/>
    </xf>
    <xf numFmtId="0" fontId="11" fillId="3" borderId="548" xfId="8" applyFont="1" applyFill="1" applyBorder="1">
      <alignment vertical="center"/>
    </xf>
    <xf numFmtId="0" fontId="11" fillId="2" borderId="481" xfId="8" applyFont="1" applyFill="1" applyBorder="1">
      <alignment vertical="center"/>
    </xf>
    <xf numFmtId="0" fontId="11" fillId="2" borderId="482" xfId="8" applyFont="1" applyFill="1" applyBorder="1">
      <alignment vertical="center"/>
    </xf>
    <xf numFmtId="40" fontId="11" fillId="2" borderId="482" xfId="9" applyNumberFormat="1" applyFont="1" applyFill="1" applyBorder="1">
      <alignment vertical="center"/>
    </xf>
    <xf numFmtId="0" fontId="11" fillId="2" borderId="484" xfId="8" applyFont="1" applyFill="1" applyBorder="1">
      <alignment vertical="center"/>
    </xf>
    <xf numFmtId="0" fontId="11" fillId="2" borderId="116" xfId="8" applyFont="1" applyFill="1" applyBorder="1">
      <alignment vertical="center"/>
    </xf>
    <xf numFmtId="0" fontId="11" fillId="2" borderId="482" xfId="8" applyFont="1" applyFill="1" applyBorder="1" applyAlignment="1">
      <alignment horizontal="right" vertical="center"/>
    </xf>
    <xf numFmtId="0" fontId="11" fillId="2" borderId="116" xfId="8" applyFont="1" applyFill="1" applyBorder="1" applyAlignment="1">
      <alignment horizontal="center" vertical="center"/>
    </xf>
    <xf numFmtId="0" fontId="11" fillId="2" borderId="116" xfId="8" applyFont="1" applyFill="1" applyBorder="1" applyAlignment="1">
      <alignment horizontal="right" vertical="center"/>
    </xf>
    <xf numFmtId="0" fontId="11" fillId="2" borderId="117" xfId="8" applyFont="1" applyFill="1" applyBorder="1" applyAlignment="1">
      <alignment horizontal="center" vertical="center"/>
    </xf>
    <xf numFmtId="0" fontId="11" fillId="2" borderId="480" xfId="8" applyFont="1" applyFill="1" applyBorder="1">
      <alignment vertical="center"/>
    </xf>
    <xf numFmtId="0" fontId="11" fillId="2" borderId="330" xfId="8" applyFont="1" applyFill="1" applyBorder="1">
      <alignment vertical="center"/>
    </xf>
    <xf numFmtId="0" fontId="11" fillId="2" borderId="23" xfId="8" applyFont="1" applyFill="1" applyBorder="1">
      <alignment vertical="center"/>
    </xf>
    <xf numFmtId="40" fontId="11" fillId="2" borderId="23" xfId="9" applyNumberFormat="1" applyFont="1" applyFill="1" applyBorder="1">
      <alignment vertical="center"/>
    </xf>
    <xf numFmtId="0" fontId="11" fillId="2" borderId="549" xfId="8" applyFont="1" applyFill="1" applyBorder="1">
      <alignment vertical="center"/>
    </xf>
    <xf numFmtId="0" fontId="11" fillId="2" borderId="24" xfId="8" applyFont="1" applyFill="1" applyBorder="1">
      <alignment vertical="center"/>
    </xf>
    <xf numFmtId="0" fontId="11" fillId="2" borderId="23" xfId="8" applyFont="1" applyFill="1" applyBorder="1" applyAlignment="1">
      <alignment horizontal="right" vertical="center"/>
    </xf>
    <xf numFmtId="0" fontId="11" fillId="2" borderId="24" xfId="8" applyFont="1" applyFill="1" applyBorder="1" applyAlignment="1">
      <alignment horizontal="center" vertical="center"/>
    </xf>
    <xf numFmtId="0" fontId="11" fillId="2" borderId="24" xfId="8" applyFont="1" applyFill="1" applyBorder="1" applyAlignment="1">
      <alignment horizontal="right" vertical="center"/>
    </xf>
    <xf numFmtId="0" fontId="11" fillId="2" borderId="87" xfId="8" applyFont="1" applyFill="1" applyBorder="1" applyAlignment="1">
      <alignment horizontal="center" vertical="center"/>
    </xf>
    <xf numFmtId="49" fontId="11" fillId="2" borderId="550" xfId="8" applyNumberFormat="1" applyFont="1" applyFill="1" applyBorder="1" applyAlignment="1">
      <alignment horizontal="center" vertical="center"/>
    </xf>
    <xf numFmtId="0" fontId="11" fillId="2" borderId="551" xfId="8" applyFont="1" applyFill="1" applyBorder="1">
      <alignment vertical="center"/>
    </xf>
    <xf numFmtId="0" fontId="11" fillId="2" borderId="552" xfId="8" applyFont="1" applyFill="1" applyBorder="1" applyAlignment="1">
      <alignment horizontal="center" vertical="center"/>
    </xf>
    <xf numFmtId="0" fontId="11" fillId="2" borderId="345" xfId="8" applyFont="1" applyFill="1" applyBorder="1">
      <alignment vertical="center"/>
    </xf>
    <xf numFmtId="0" fontId="11" fillId="2" borderId="505" xfId="8" applyFont="1" applyFill="1" applyBorder="1">
      <alignment vertical="center"/>
    </xf>
    <xf numFmtId="40" fontId="11" fillId="2" borderId="505" xfId="9" applyNumberFormat="1" applyFont="1" applyFill="1" applyBorder="1">
      <alignment vertical="center"/>
    </xf>
    <xf numFmtId="0" fontId="11" fillId="2" borderId="418" xfId="8" applyFont="1" applyFill="1" applyBorder="1">
      <alignment vertical="center"/>
    </xf>
    <xf numFmtId="0" fontId="11" fillId="2" borderId="421" xfId="8" applyFont="1" applyFill="1" applyBorder="1">
      <alignment vertical="center"/>
    </xf>
    <xf numFmtId="0" fontId="11" fillId="2" borderId="505" xfId="8" applyFont="1" applyFill="1" applyBorder="1" applyAlignment="1">
      <alignment horizontal="right" vertical="center"/>
    </xf>
    <xf numFmtId="0" fontId="11" fillId="2" borderId="421" xfId="8" applyFont="1" applyFill="1" applyBorder="1" applyAlignment="1">
      <alignment horizontal="center" vertical="center"/>
    </xf>
    <xf numFmtId="0" fontId="11" fillId="2" borderId="421" xfId="8" applyFont="1" applyFill="1" applyBorder="1" applyAlignment="1">
      <alignment horizontal="right" vertical="center"/>
    </xf>
    <xf numFmtId="0" fontId="11" fillId="2" borderId="422" xfId="8" applyFont="1" applyFill="1" applyBorder="1" applyAlignment="1">
      <alignment horizontal="center" vertical="center"/>
    </xf>
    <xf numFmtId="40" fontId="11" fillId="2" borderId="0" xfId="9" applyNumberFormat="1" applyFont="1" applyFill="1" applyBorder="1">
      <alignment vertical="center"/>
    </xf>
    <xf numFmtId="0" fontId="11" fillId="2" borderId="553" xfId="8" applyFont="1" applyFill="1" applyBorder="1" applyAlignment="1">
      <alignment horizontal="center" vertical="center"/>
    </xf>
    <xf numFmtId="0" fontId="11" fillId="2" borderId="240" xfId="8" applyFont="1" applyFill="1" applyBorder="1">
      <alignment vertical="center"/>
    </xf>
    <xf numFmtId="0" fontId="11" fillId="2" borderId="411" xfId="8" applyFont="1" applyFill="1" applyBorder="1">
      <alignment vertical="center"/>
    </xf>
    <xf numFmtId="0" fontId="11" fillId="2" borderId="265" xfId="8" applyFont="1" applyFill="1" applyBorder="1">
      <alignment vertical="center"/>
    </xf>
    <xf numFmtId="40" fontId="11" fillId="2" borderId="265" xfId="9" applyNumberFormat="1" applyFont="1" applyFill="1" applyBorder="1">
      <alignment vertical="center"/>
    </xf>
    <xf numFmtId="0" fontId="11" fillId="2" borderId="268" xfId="8" applyFont="1" applyFill="1" applyBorder="1">
      <alignment vertical="center"/>
    </xf>
    <xf numFmtId="0" fontId="11" fillId="2" borderId="235" xfId="8" applyFont="1" applyFill="1" applyBorder="1">
      <alignment vertical="center"/>
    </xf>
    <xf numFmtId="0" fontId="11" fillId="2" borderId="235" xfId="8" applyFont="1" applyFill="1" applyBorder="1" applyAlignment="1">
      <alignment horizontal="center" vertical="center"/>
    </xf>
    <xf numFmtId="0" fontId="11" fillId="2" borderId="414" xfId="8" applyFont="1" applyFill="1" applyBorder="1" applyAlignment="1">
      <alignment horizontal="center" vertical="center"/>
    </xf>
    <xf numFmtId="49" fontId="11" fillId="2" borderId="54" xfId="8" applyNumberFormat="1" applyFont="1" applyFill="1" applyBorder="1" applyAlignment="1">
      <alignment horizontal="center" vertical="center"/>
    </xf>
    <xf numFmtId="0" fontId="11" fillId="2" borderId="262" xfId="8" applyFont="1" applyFill="1" applyBorder="1">
      <alignment vertical="center"/>
    </xf>
    <xf numFmtId="40" fontId="11" fillId="2" borderId="105" xfId="9" applyNumberFormat="1" applyFont="1" applyFill="1" applyBorder="1">
      <alignment vertical="center"/>
    </xf>
    <xf numFmtId="0" fontId="11" fillId="2" borderId="558" xfId="8" applyFont="1" applyFill="1" applyBorder="1" applyAlignment="1">
      <alignment vertical="center" wrapText="1"/>
    </xf>
    <xf numFmtId="40" fontId="11" fillId="2" borderId="116" xfId="9" applyNumberFormat="1" applyFont="1" applyFill="1" applyBorder="1">
      <alignment vertical="center"/>
    </xf>
    <xf numFmtId="0" fontId="11" fillId="2" borderId="482" xfId="8" applyFont="1" applyFill="1" applyBorder="1" applyAlignment="1">
      <alignment vertical="center" wrapText="1"/>
    </xf>
    <xf numFmtId="40" fontId="11" fillId="2" borderId="14" xfId="9" applyNumberFormat="1" applyFont="1" applyFill="1" applyBorder="1">
      <alignment vertical="center"/>
    </xf>
    <xf numFmtId="40" fontId="11" fillId="2" borderId="421" xfId="9" applyNumberFormat="1" applyFont="1" applyFill="1" applyBorder="1">
      <alignment vertical="center"/>
    </xf>
    <xf numFmtId="40" fontId="11" fillId="2" borderId="19" xfId="9" applyNumberFormat="1" applyFont="1" applyFill="1" applyBorder="1">
      <alignment vertical="center"/>
    </xf>
    <xf numFmtId="40" fontId="11" fillId="2" borderId="24" xfId="9" applyNumberFormat="1" applyFont="1" applyFill="1" applyBorder="1">
      <alignment vertical="center"/>
    </xf>
    <xf numFmtId="49" fontId="11" fillId="2" borderId="552" xfId="8" applyNumberFormat="1" applyFont="1" applyFill="1" applyBorder="1" applyAlignment="1">
      <alignment horizontal="center" vertical="center"/>
    </xf>
    <xf numFmtId="40" fontId="11" fillId="2" borderId="94" xfId="9" applyNumberFormat="1" applyFont="1" applyFill="1" applyBorder="1">
      <alignment vertical="center"/>
    </xf>
    <xf numFmtId="0" fontId="11" fillId="3" borderId="536" xfId="8" applyFont="1" applyFill="1" applyBorder="1" applyAlignment="1">
      <alignment horizontal="right" vertical="center"/>
    </xf>
    <xf numFmtId="0" fontId="11" fillId="2" borderId="141" xfId="8" applyFont="1" applyFill="1" applyBorder="1" applyAlignment="1">
      <alignment horizontal="center" vertical="center"/>
    </xf>
    <xf numFmtId="0" fontId="11" fillId="2" borderId="560" xfId="8" applyFont="1" applyFill="1" applyBorder="1">
      <alignment vertical="center"/>
    </xf>
    <xf numFmtId="0" fontId="11" fillId="2" borderId="561" xfId="8" applyFont="1" applyFill="1" applyBorder="1">
      <alignment vertical="center"/>
    </xf>
    <xf numFmtId="0" fontId="11" fillId="2" borderId="562" xfId="8" applyFont="1" applyFill="1" applyBorder="1">
      <alignment vertical="center"/>
    </xf>
    <xf numFmtId="40" fontId="11" fillId="2" borderId="143" xfId="9" applyNumberFormat="1" applyFont="1" applyFill="1" applyBorder="1">
      <alignment vertical="center"/>
    </xf>
    <xf numFmtId="0" fontId="11" fillId="2" borderId="143" xfId="8" applyFont="1" applyFill="1" applyBorder="1">
      <alignment vertical="center"/>
    </xf>
    <xf numFmtId="0" fontId="11" fillId="2" borderId="561" xfId="8" applyFont="1" applyFill="1" applyBorder="1" applyAlignment="1">
      <alignment horizontal="right" vertical="center"/>
    </xf>
    <xf numFmtId="0" fontId="11" fillId="2" borderId="143" xfId="8" applyFont="1" applyFill="1" applyBorder="1" applyAlignment="1">
      <alignment horizontal="center" vertical="center"/>
    </xf>
    <xf numFmtId="0" fontId="11" fillId="2" borderId="143" xfId="8" applyFont="1" applyFill="1" applyBorder="1" applyAlignment="1">
      <alignment horizontal="right" vertical="center"/>
    </xf>
    <xf numFmtId="0" fontId="11" fillId="2" borderId="144" xfId="8" applyFont="1" applyFill="1" applyBorder="1" applyAlignment="1">
      <alignment horizontal="center" vertical="center"/>
    </xf>
    <xf numFmtId="0" fontId="11" fillId="3" borderId="563" xfId="8" applyFont="1" applyFill="1" applyBorder="1">
      <alignment vertical="center"/>
    </xf>
    <xf numFmtId="0" fontId="14" fillId="3" borderId="332" xfId="8" applyFont="1" applyFill="1" applyBorder="1" applyAlignment="1">
      <alignment horizontal="center" vertical="center"/>
    </xf>
    <xf numFmtId="0" fontId="14" fillId="3" borderId="573" xfId="8" applyFont="1" applyFill="1" applyBorder="1" applyAlignment="1">
      <alignment horizontal="center" vertical="center" wrapText="1"/>
    </xf>
    <xf numFmtId="0" fontId="11" fillId="3" borderId="574" xfId="8" applyFont="1" applyFill="1" applyBorder="1" applyAlignment="1">
      <alignment horizontal="center" vertical="center"/>
    </xf>
    <xf numFmtId="0" fontId="11" fillId="2" borderId="19" xfId="8" applyFont="1" applyFill="1" applyBorder="1" applyAlignment="1">
      <alignment vertical="center" shrinkToFit="1"/>
    </xf>
    <xf numFmtId="0" fontId="11" fillId="2" borderId="80" xfId="8" applyFont="1" applyFill="1" applyBorder="1">
      <alignment vertical="center"/>
    </xf>
    <xf numFmtId="0" fontId="11" fillId="2" borderId="27" xfId="8" applyFont="1" applyFill="1" applyBorder="1">
      <alignment vertical="center"/>
    </xf>
    <xf numFmtId="0" fontId="11" fillId="2" borderId="82" xfId="8" applyFont="1" applyFill="1" applyBorder="1">
      <alignment vertical="center"/>
    </xf>
    <xf numFmtId="0" fontId="11" fillId="2" borderId="17" xfId="8" applyFont="1" applyFill="1" applyBorder="1" applyAlignment="1">
      <alignment horizontal="center" vertical="center"/>
    </xf>
    <xf numFmtId="0" fontId="11" fillId="2" borderId="578" xfId="8" applyFont="1" applyFill="1" applyBorder="1">
      <alignment vertical="center"/>
    </xf>
    <xf numFmtId="0" fontId="11" fillId="2" borderId="579" xfId="8" applyFont="1" applyFill="1" applyBorder="1">
      <alignment vertical="center"/>
    </xf>
    <xf numFmtId="0" fontId="11" fillId="2" borderId="20" xfId="8" applyFont="1" applyFill="1" applyBorder="1">
      <alignment vertical="center"/>
    </xf>
    <xf numFmtId="0" fontId="11" fillId="2" borderId="14" xfId="8" applyFont="1" applyFill="1" applyBorder="1" applyAlignment="1">
      <alignment vertical="center" shrinkToFit="1"/>
    </xf>
    <xf numFmtId="0" fontId="11" fillId="2" borderId="479" xfId="8" applyFont="1" applyFill="1" applyBorder="1">
      <alignment vertical="center"/>
    </xf>
    <xf numFmtId="0" fontId="11" fillId="2" borderId="478" xfId="8" applyFont="1" applyFill="1" applyBorder="1">
      <alignment vertical="center"/>
    </xf>
    <xf numFmtId="0" fontId="11" fillId="2" borderId="507" xfId="8" applyFont="1" applyFill="1" applyBorder="1">
      <alignment vertical="center"/>
    </xf>
    <xf numFmtId="0" fontId="11" fillId="2" borderId="12" xfId="8" applyFont="1" applyFill="1" applyBorder="1" applyAlignment="1">
      <alignment horizontal="center" vertical="center"/>
    </xf>
    <xf numFmtId="0" fontId="11" fillId="2" borderId="581" xfId="8" applyFont="1" applyFill="1" applyBorder="1">
      <alignment vertical="center"/>
    </xf>
    <xf numFmtId="0" fontId="11" fillId="2" borderId="582" xfId="8" applyFont="1" applyFill="1" applyBorder="1">
      <alignment vertical="center"/>
    </xf>
    <xf numFmtId="0" fontId="11" fillId="2" borderId="15" xfId="8" applyFont="1" applyFill="1" applyBorder="1">
      <alignment vertical="center"/>
    </xf>
    <xf numFmtId="0" fontId="11" fillId="2" borderId="13" xfId="8" applyFont="1" applyFill="1" applyBorder="1" applyAlignment="1">
      <alignment horizontal="center" vertical="center"/>
    </xf>
    <xf numFmtId="0" fontId="11" fillId="2" borderId="116" xfId="8" applyFont="1" applyFill="1" applyBorder="1" applyAlignment="1">
      <alignment vertical="center" shrinkToFit="1"/>
    </xf>
    <xf numFmtId="0" fontId="11" fillId="2" borderId="117" xfId="8" applyFont="1" applyFill="1" applyBorder="1">
      <alignment vertical="center"/>
    </xf>
    <xf numFmtId="0" fontId="11" fillId="2" borderId="483" xfId="8" applyFont="1" applyFill="1" applyBorder="1">
      <alignment vertical="center"/>
    </xf>
    <xf numFmtId="0" fontId="11" fillId="2" borderId="56" xfId="8" applyFont="1" applyFill="1" applyBorder="1">
      <alignment vertical="center"/>
    </xf>
    <xf numFmtId="0" fontId="11" fillId="2" borderId="485" xfId="8" applyFont="1" applyFill="1" applyBorder="1" applyAlignment="1">
      <alignment horizontal="center" vertical="center"/>
    </xf>
    <xf numFmtId="0" fontId="11" fillId="2" borderId="482" xfId="8" applyFont="1" applyFill="1" applyBorder="1" applyAlignment="1">
      <alignment horizontal="center" vertical="center"/>
    </xf>
    <xf numFmtId="0" fontId="11" fillId="2" borderId="584" xfId="8" applyFont="1" applyFill="1" applyBorder="1">
      <alignment vertical="center"/>
    </xf>
    <xf numFmtId="0" fontId="11" fillId="2" borderId="585" xfId="8" applyFont="1" applyFill="1" applyBorder="1">
      <alignment vertical="center"/>
    </xf>
    <xf numFmtId="0" fontId="11" fillId="2" borderId="121" xfId="8" applyFont="1" applyFill="1" applyBorder="1">
      <alignment vertical="center"/>
    </xf>
    <xf numFmtId="0" fontId="11" fillId="2" borderId="105" xfId="8" applyFont="1" applyFill="1" applyBorder="1" applyAlignment="1">
      <alignment vertical="center" shrinkToFit="1"/>
    </xf>
    <xf numFmtId="0" fontId="11" fillId="2" borderId="106" xfId="8" applyFont="1" applyFill="1" applyBorder="1">
      <alignment vertical="center"/>
    </xf>
    <xf numFmtId="0" fontId="11" fillId="2" borderId="489" xfId="8" applyFont="1" applyFill="1" applyBorder="1">
      <alignment vertical="center"/>
    </xf>
    <xf numFmtId="0" fontId="11" fillId="2" borderId="108" xfId="8" applyFont="1" applyFill="1" applyBorder="1">
      <alignment vertical="center"/>
    </xf>
    <xf numFmtId="0" fontId="11" fillId="2" borderId="486" xfId="8" applyFont="1" applyFill="1" applyBorder="1" applyAlignment="1">
      <alignment horizontal="center" vertical="center"/>
    </xf>
    <xf numFmtId="0" fontId="11" fillId="2" borderId="488" xfId="8" applyFont="1" applyFill="1" applyBorder="1" applyAlignment="1">
      <alignment horizontal="center" vertical="center"/>
    </xf>
    <xf numFmtId="0" fontId="11" fillId="2" borderId="587" xfId="8" applyFont="1" applyFill="1" applyBorder="1">
      <alignment vertical="center"/>
    </xf>
    <xf numFmtId="0" fontId="11" fillId="2" borderId="588" xfId="8" applyFont="1" applyFill="1" applyBorder="1">
      <alignment vertical="center"/>
    </xf>
    <xf numFmtId="0" fontId="11" fillId="2" borderId="113" xfId="8" applyFont="1" applyFill="1" applyBorder="1">
      <alignment vertical="center"/>
    </xf>
    <xf numFmtId="0" fontId="11" fillId="2" borderId="479" xfId="8" applyFont="1" applyFill="1" applyBorder="1" applyAlignment="1">
      <alignment horizontal="right" vertical="center"/>
    </xf>
    <xf numFmtId="179" fontId="11" fillId="2" borderId="14" xfId="8" applyNumberFormat="1" applyFont="1" applyFill="1" applyBorder="1">
      <alignment vertical="center"/>
    </xf>
    <xf numFmtId="0" fontId="11" fillId="2" borderId="587" xfId="8" applyFont="1" applyFill="1" applyBorder="1" applyAlignment="1">
      <alignment vertical="center" wrapText="1"/>
    </xf>
    <xf numFmtId="0" fontId="11" fillId="2" borderId="581" xfId="8" applyFont="1" applyFill="1" applyBorder="1" applyAlignment="1">
      <alignment vertical="center" wrapText="1" shrinkToFit="1"/>
    </xf>
    <xf numFmtId="0" fontId="11" fillId="2" borderId="581" xfId="8" applyFont="1" applyFill="1" applyBorder="1" applyAlignment="1">
      <alignment vertical="center" wrapText="1"/>
    </xf>
    <xf numFmtId="38" fontId="11" fillId="2" borderId="507" xfId="8" applyNumberFormat="1" applyFont="1" applyFill="1" applyBorder="1">
      <alignment vertical="center"/>
    </xf>
    <xf numFmtId="0" fontId="11" fillId="2" borderId="584" xfId="8" applyFont="1" applyFill="1" applyBorder="1" applyAlignment="1">
      <alignment vertical="center" wrapText="1"/>
    </xf>
    <xf numFmtId="0" fontId="11" fillId="2" borderId="587" xfId="8" applyFont="1" applyFill="1" applyBorder="1" applyAlignment="1">
      <alignment vertical="center" wrapText="1" shrinkToFit="1"/>
    </xf>
    <xf numFmtId="0" fontId="11" fillId="2" borderId="14" xfId="8" applyFont="1" applyFill="1" applyBorder="1" applyAlignment="1">
      <alignment vertical="center" wrapText="1" shrinkToFit="1"/>
    </xf>
    <xf numFmtId="0" fontId="11" fillId="2" borderId="589" xfId="8" applyFont="1" applyFill="1" applyBorder="1" applyAlignment="1">
      <alignment horizontal="center" vertical="center" wrapText="1"/>
    </xf>
    <xf numFmtId="0" fontId="11" fillId="2" borderId="590" xfId="8" applyFont="1" applyFill="1" applyBorder="1" applyAlignment="1">
      <alignment vertical="center" wrapText="1" shrinkToFit="1"/>
    </xf>
    <xf numFmtId="0" fontId="11" fillId="2" borderId="591" xfId="8" applyFont="1" applyFill="1" applyBorder="1" applyAlignment="1">
      <alignment vertical="center" shrinkToFit="1"/>
    </xf>
    <xf numFmtId="0" fontId="11" fillId="2" borderId="592" xfId="8" applyFont="1" applyFill="1" applyBorder="1">
      <alignment vertical="center"/>
    </xf>
    <xf numFmtId="0" fontId="11" fillId="2" borderId="591" xfId="8" applyFont="1" applyFill="1" applyBorder="1">
      <alignment vertical="center"/>
    </xf>
    <xf numFmtId="0" fontId="11" fillId="2" borderId="593" xfId="8" applyFont="1" applyFill="1" applyBorder="1">
      <alignment vertical="center"/>
    </xf>
    <xf numFmtId="0" fontId="11" fillId="2" borderId="594" xfId="8" applyFont="1" applyFill="1" applyBorder="1">
      <alignment vertical="center"/>
    </xf>
    <xf numFmtId="0" fontId="11" fillId="2" borderId="595" xfId="8" applyFont="1" applyFill="1" applyBorder="1">
      <alignment vertical="center"/>
    </xf>
    <xf numFmtId="0" fontId="11" fillId="2" borderId="596" xfId="8" applyFont="1" applyFill="1" applyBorder="1">
      <alignment vertical="center"/>
    </xf>
    <xf numFmtId="0" fontId="11" fillId="2" borderId="591" xfId="8" applyFont="1" applyFill="1" applyBorder="1" applyAlignment="1">
      <alignment horizontal="right" vertical="center"/>
    </xf>
    <xf numFmtId="0" fontId="11" fillId="2" borderId="591" xfId="8" applyFont="1" applyFill="1" applyBorder="1" applyAlignment="1">
      <alignment horizontal="center" vertical="center"/>
    </xf>
    <xf numFmtId="0" fontId="11" fillId="2" borderId="597" xfId="8" applyFont="1" applyFill="1" applyBorder="1" applyAlignment="1">
      <alignment horizontal="center" vertical="center"/>
    </xf>
    <xf numFmtId="0" fontId="11" fillId="2" borderId="598" xfId="8" applyFont="1" applyFill="1" applyBorder="1">
      <alignment vertical="center"/>
    </xf>
    <xf numFmtId="0" fontId="11" fillId="2" borderId="599" xfId="8" applyFont="1" applyFill="1" applyBorder="1">
      <alignment vertical="center"/>
    </xf>
    <xf numFmtId="0" fontId="11" fillId="2" borderId="600" xfId="8" applyFont="1" applyFill="1" applyBorder="1">
      <alignment vertical="center"/>
    </xf>
    <xf numFmtId="0" fontId="12" fillId="2" borderId="25" xfId="1" applyFont="1" applyFill="1" applyBorder="1" applyAlignment="1">
      <alignment horizontal="center" vertical="center"/>
    </xf>
    <xf numFmtId="0" fontId="12" fillId="2" borderId="27" xfId="1" applyFont="1" applyFill="1" applyBorder="1" applyAlignment="1">
      <alignment horizontal="center" vertical="center"/>
    </xf>
    <xf numFmtId="0" fontId="12" fillId="2" borderId="22" xfId="1" applyFont="1" applyFill="1" applyBorder="1" applyAlignment="1">
      <alignment horizontal="center" vertical="center"/>
    </xf>
    <xf numFmtId="0" fontId="12" fillId="2" borderId="17" xfId="1" applyFont="1" applyFill="1" applyBorder="1" applyAlignment="1">
      <alignment horizontal="center" vertical="center"/>
    </xf>
    <xf numFmtId="0" fontId="12" fillId="2" borderId="24" xfId="1" applyFont="1" applyFill="1" applyBorder="1" applyAlignment="1">
      <alignment horizontal="right" vertical="center"/>
    </xf>
    <xf numFmtId="0" fontId="12" fillId="2" borderId="19" xfId="1" applyFont="1" applyFill="1" applyBorder="1" applyAlignment="1">
      <alignment horizontal="right" vertical="center"/>
    </xf>
    <xf numFmtId="0" fontId="12" fillId="2" borderId="24" xfId="1" applyFont="1" applyFill="1" applyBorder="1" applyAlignment="1">
      <alignment horizontal="center" vertical="center"/>
    </xf>
    <xf numFmtId="0" fontId="12" fillId="2" borderId="19" xfId="1" applyFont="1" applyFill="1" applyBorder="1" applyAlignment="1">
      <alignment horizontal="center" vertical="center"/>
    </xf>
    <xf numFmtId="0" fontId="12" fillId="2" borderId="21" xfId="1" applyFont="1" applyFill="1" applyBorder="1">
      <alignment vertical="center"/>
    </xf>
    <xf numFmtId="0" fontId="12" fillId="2" borderId="33" xfId="1" applyFont="1" applyFill="1" applyBorder="1">
      <alignment vertical="center"/>
    </xf>
    <xf numFmtId="0" fontId="12" fillId="2" borderId="16" xfId="1" applyFont="1" applyFill="1" applyBorder="1">
      <alignment vertical="center"/>
    </xf>
    <xf numFmtId="0" fontId="12" fillId="2" borderId="22" xfId="1" applyFont="1" applyFill="1" applyBorder="1">
      <alignment vertical="center"/>
    </xf>
    <xf numFmtId="0" fontId="12" fillId="2" borderId="34" xfId="1" applyFont="1" applyFill="1" applyBorder="1">
      <alignment vertical="center"/>
    </xf>
    <xf numFmtId="0" fontId="12" fillId="2" borderId="17" xfId="1" applyFont="1" applyFill="1" applyBorder="1">
      <alignment vertical="center"/>
    </xf>
    <xf numFmtId="0" fontId="12" fillId="2" borderId="23" xfId="1" applyFont="1" applyFill="1" applyBorder="1" applyAlignment="1">
      <alignment horizontal="right" vertical="center"/>
    </xf>
    <xf numFmtId="0" fontId="12" fillId="2" borderId="18" xfId="1" applyFont="1" applyFill="1" applyBorder="1" applyAlignment="1">
      <alignment horizontal="right" vertical="center"/>
    </xf>
    <xf numFmtId="0" fontId="11" fillId="2" borderId="0" xfId="1" applyFont="1" applyFill="1" applyAlignment="1">
      <alignment horizontal="center" vertical="center"/>
    </xf>
    <xf numFmtId="0" fontId="12" fillId="3" borderId="3" xfId="1" applyFont="1" applyFill="1" applyBorder="1" applyAlignment="1">
      <alignment horizontal="center" vertical="center"/>
    </xf>
    <xf numFmtId="0" fontId="12" fillId="3" borderId="4" xfId="1" applyFont="1" applyFill="1" applyBorder="1" applyAlignment="1">
      <alignment horizontal="center" vertical="center"/>
    </xf>
    <xf numFmtId="0" fontId="12" fillId="7" borderId="160" xfId="0" applyFont="1" applyFill="1" applyBorder="1" applyAlignment="1">
      <alignment horizontal="center" vertical="center"/>
    </xf>
    <xf numFmtId="0" fontId="12" fillId="7" borderId="165" xfId="0" applyFont="1" applyFill="1" applyBorder="1" applyAlignment="1">
      <alignment horizontal="center" vertical="center"/>
    </xf>
    <xf numFmtId="0" fontId="12" fillId="2" borderId="169" xfId="0" applyFont="1" applyFill="1" applyBorder="1" applyAlignment="1">
      <alignment horizontal="center" vertical="center" wrapText="1"/>
    </xf>
    <xf numFmtId="0" fontId="12" fillId="2" borderId="172" xfId="0" applyFont="1" applyFill="1" applyBorder="1" applyAlignment="1">
      <alignment horizontal="center" vertical="center" wrapText="1"/>
    </xf>
    <xf numFmtId="0" fontId="12" fillId="2" borderId="176" xfId="0" applyFont="1" applyFill="1" applyBorder="1" applyAlignment="1">
      <alignment horizontal="center" vertical="center" wrapText="1"/>
    </xf>
    <xf numFmtId="0" fontId="12" fillId="2" borderId="196" xfId="0" applyFont="1" applyFill="1" applyBorder="1" applyAlignment="1">
      <alignment horizontal="center" vertical="center" wrapText="1"/>
    </xf>
    <xf numFmtId="0" fontId="12" fillId="2" borderId="198" xfId="0" applyFont="1" applyFill="1" applyBorder="1" applyAlignment="1">
      <alignment horizontal="center" vertical="center" wrapText="1"/>
    </xf>
    <xf numFmtId="0" fontId="12" fillId="7" borderId="157" xfId="0" applyFont="1" applyFill="1" applyBorder="1" applyAlignment="1">
      <alignment horizontal="center" vertical="center"/>
    </xf>
    <xf numFmtId="0" fontId="12" fillId="7" borderId="158" xfId="0" applyFont="1" applyFill="1" applyBorder="1" applyAlignment="1">
      <alignment horizontal="center" vertical="center"/>
    </xf>
    <xf numFmtId="0" fontId="12" fillId="7" borderId="159" xfId="0" applyFont="1" applyFill="1" applyBorder="1" applyAlignment="1">
      <alignment horizontal="center" vertical="center"/>
    </xf>
    <xf numFmtId="0" fontId="12" fillId="7" borderId="164" xfId="0" applyFont="1" applyFill="1" applyBorder="1" applyAlignment="1">
      <alignment horizontal="center" vertical="center"/>
    </xf>
    <xf numFmtId="0" fontId="12" fillId="2" borderId="200" xfId="0" applyFont="1" applyFill="1" applyBorder="1" applyAlignment="1">
      <alignment horizontal="center" vertical="center" wrapText="1"/>
    </xf>
    <xf numFmtId="0" fontId="12" fillId="7" borderId="48" xfId="0" applyFont="1" applyFill="1" applyBorder="1" applyAlignment="1">
      <alignment horizontal="center" vertical="center"/>
    </xf>
    <xf numFmtId="0" fontId="12" fillId="7" borderId="64" xfId="0" applyFont="1" applyFill="1" applyBorder="1" applyAlignment="1">
      <alignment horizontal="center" vertical="center"/>
    </xf>
    <xf numFmtId="0" fontId="12" fillId="7" borderId="156" xfId="0" applyFont="1" applyFill="1" applyBorder="1" applyAlignment="1">
      <alignment horizontal="center" vertical="center"/>
    </xf>
    <xf numFmtId="0" fontId="12" fillId="7" borderId="161" xfId="0" applyFont="1" applyFill="1" applyBorder="1" applyAlignment="1">
      <alignment horizontal="center" vertical="center"/>
    </xf>
    <xf numFmtId="0" fontId="12" fillId="7" borderId="4" xfId="0" applyFont="1" applyFill="1" applyBorder="1" applyAlignment="1">
      <alignment horizontal="center" vertical="center"/>
    </xf>
    <xf numFmtId="0" fontId="12" fillId="7" borderId="162" xfId="0" applyFont="1" applyFill="1" applyBorder="1" applyAlignment="1">
      <alignment horizontal="center" vertical="center"/>
    </xf>
    <xf numFmtId="0" fontId="14" fillId="2" borderId="34" xfId="1" applyFont="1" applyFill="1" applyBorder="1" applyAlignment="1">
      <alignment vertical="center" wrapText="1"/>
    </xf>
    <xf numFmtId="0" fontId="11" fillId="2" borderId="130" xfId="1" applyFont="1" applyFill="1" applyBorder="1" applyAlignment="1" applyProtection="1">
      <alignment vertical="center" wrapText="1"/>
      <protection locked="0"/>
    </xf>
    <xf numFmtId="0" fontId="11" fillId="2" borderId="63" xfId="1" applyFont="1" applyFill="1" applyBorder="1" applyAlignment="1" applyProtection="1">
      <alignment vertical="center" wrapText="1"/>
      <protection locked="0"/>
    </xf>
    <xf numFmtId="0" fontId="14" fillId="2" borderId="103" xfId="1" applyFont="1" applyFill="1" applyBorder="1" applyAlignment="1">
      <alignment horizontal="center" vertical="center"/>
    </xf>
    <xf numFmtId="0" fontId="14" fillId="2" borderId="114" xfId="1" applyFont="1" applyFill="1" applyBorder="1" applyAlignment="1">
      <alignment horizontal="center" vertical="center"/>
    </xf>
    <xf numFmtId="0" fontId="14" fillId="2" borderId="104" xfId="1" applyFont="1" applyFill="1" applyBorder="1" applyAlignment="1">
      <alignment vertical="center" wrapText="1"/>
    </xf>
    <xf numFmtId="0" fontId="14" fillId="2" borderId="115" xfId="1" applyFont="1" applyFill="1" applyBorder="1" applyAlignment="1">
      <alignment vertical="center" wrapText="1"/>
    </xf>
    <xf numFmtId="0" fontId="14" fillId="2" borderId="33" xfId="1" applyFont="1" applyFill="1" applyBorder="1" applyAlignment="1">
      <alignment horizontal="center" vertical="center"/>
    </xf>
    <xf numFmtId="0" fontId="14" fillId="2" borderId="78" xfId="1" applyFont="1" applyFill="1" applyBorder="1" applyAlignment="1">
      <alignment horizontal="center" vertical="center"/>
    </xf>
    <xf numFmtId="0" fontId="14" fillId="2" borderId="79" xfId="1" applyFont="1" applyFill="1" applyBorder="1" applyAlignment="1">
      <alignment vertical="center" wrapText="1"/>
    </xf>
    <xf numFmtId="0" fontId="14" fillId="3" borderId="56" xfId="1" applyFont="1" applyFill="1" applyBorder="1" applyAlignment="1">
      <alignment horizontal="center" vertical="center"/>
    </xf>
    <xf numFmtId="0" fontId="14" fillId="3" borderId="71" xfId="1" applyFont="1" applyFill="1" applyBorder="1" applyAlignment="1">
      <alignment horizontal="center" vertical="center"/>
    </xf>
    <xf numFmtId="0" fontId="14" fillId="3" borderId="60" xfId="1" applyFont="1" applyFill="1" applyBorder="1" applyAlignment="1">
      <alignment horizontal="center" vertical="center" wrapText="1"/>
    </xf>
    <xf numFmtId="0" fontId="14" fillId="3" borderId="58" xfId="1" applyFont="1" applyFill="1" applyBorder="1" applyAlignment="1">
      <alignment horizontal="center" vertical="center"/>
    </xf>
    <xf numFmtId="0" fontId="14" fillId="3" borderId="73" xfId="1" applyFont="1" applyFill="1" applyBorder="1" applyAlignment="1">
      <alignment horizontal="center" vertical="center"/>
    </xf>
    <xf numFmtId="0" fontId="14" fillId="3" borderId="59" xfId="1" applyFont="1" applyFill="1" applyBorder="1" applyAlignment="1">
      <alignment horizontal="center" vertical="center" wrapText="1"/>
    </xf>
    <xf numFmtId="0" fontId="14" fillId="3" borderId="74" xfId="1" applyFont="1" applyFill="1" applyBorder="1" applyAlignment="1">
      <alignment horizontal="center" vertical="center"/>
    </xf>
    <xf numFmtId="0" fontId="14" fillId="3" borderId="48" xfId="1" applyFont="1" applyFill="1" applyBorder="1" applyAlignment="1">
      <alignment horizontal="center" vertical="center"/>
    </xf>
    <xf numFmtId="0" fontId="14" fillId="3" borderId="54" xfId="1" applyFont="1" applyFill="1" applyBorder="1" applyAlignment="1">
      <alignment horizontal="center" vertical="center"/>
    </xf>
    <xf numFmtId="0" fontId="14" fillId="3" borderId="64" xfId="1" applyFont="1" applyFill="1" applyBorder="1" applyAlignment="1">
      <alignment horizontal="center" vertical="center"/>
    </xf>
    <xf numFmtId="0" fontId="14" fillId="3" borderId="2" xfId="1" applyFont="1" applyFill="1" applyBorder="1" applyAlignment="1">
      <alignment horizontal="center" vertical="center"/>
    </xf>
    <xf numFmtId="0" fontId="14" fillId="3" borderId="34" xfId="1" applyFont="1" applyFill="1" applyBorder="1" applyAlignment="1">
      <alignment horizontal="center" vertical="center"/>
    </xf>
    <xf numFmtId="0" fontId="14" fillId="3" borderId="65" xfId="1" applyFont="1" applyFill="1" applyBorder="1" applyAlignment="1">
      <alignment horizontal="center" vertical="center"/>
    </xf>
    <xf numFmtId="0" fontId="14" fillId="3" borderId="4" xfId="1" applyFont="1" applyFill="1" applyBorder="1" applyAlignment="1">
      <alignment horizontal="center" vertical="center"/>
    </xf>
    <xf numFmtId="0" fontId="14" fillId="3" borderId="0" xfId="1" applyFont="1" applyFill="1" applyAlignment="1">
      <alignment horizontal="center" vertical="center"/>
    </xf>
    <xf numFmtId="0" fontId="14" fillId="3" borderId="57" xfId="1" applyFont="1" applyFill="1" applyBorder="1" applyAlignment="1">
      <alignment horizontal="center" vertical="center"/>
    </xf>
    <xf numFmtId="0" fontId="14" fillId="3" borderId="72" xfId="1" applyFont="1" applyFill="1" applyBorder="1" applyAlignment="1">
      <alignment horizontal="center" vertical="center"/>
    </xf>
    <xf numFmtId="0" fontId="14" fillId="3" borderId="57" xfId="1" applyFont="1" applyFill="1" applyBorder="1" applyAlignment="1">
      <alignment horizontal="center" vertical="center" wrapText="1"/>
    </xf>
    <xf numFmtId="0" fontId="14" fillId="3" borderId="72" xfId="1" applyFont="1" applyFill="1" applyBorder="1" applyAlignment="1">
      <alignment horizontal="center" vertical="center" wrapText="1"/>
    </xf>
    <xf numFmtId="0" fontId="14" fillId="3" borderId="66" xfId="1" applyFont="1" applyFill="1" applyBorder="1" applyAlignment="1">
      <alignment horizontal="center" vertical="center"/>
    </xf>
    <xf numFmtId="0" fontId="14" fillId="3" borderId="67" xfId="1" applyFont="1" applyFill="1" applyBorder="1" applyAlignment="1">
      <alignment horizontal="center" vertical="center"/>
    </xf>
    <xf numFmtId="0" fontId="14" fillId="3" borderId="68" xfId="1" applyFont="1" applyFill="1" applyBorder="1" applyAlignment="1">
      <alignment horizontal="center" vertical="center"/>
    </xf>
    <xf numFmtId="0" fontId="14" fillId="3" borderId="61" xfId="1" applyFont="1" applyFill="1" applyBorder="1" applyAlignment="1">
      <alignment horizontal="center" vertical="center" wrapText="1"/>
    </xf>
    <xf numFmtId="0" fontId="14" fillId="3" borderId="75" xfId="1" applyFont="1" applyFill="1" applyBorder="1" applyAlignment="1">
      <alignment horizontal="center" vertical="center" wrapText="1"/>
    </xf>
    <xf numFmtId="0" fontId="11" fillId="3" borderId="53" xfId="1" applyFont="1" applyFill="1" applyBorder="1" applyAlignment="1">
      <alignment horizontal="center" vertical="center"/>
    </xf>
    <xf numFmtId="0" fontId="11" fillId="3" borderId="63" xfId="1" applyFont="1" applyFill="1" applyBorder="1" applyAlignment="1">
      <alignment horizontal="center" vertical="center"/>
    </xf>
    <xf numFmtId="0" fontId="11" fillId="3" borderId="77" xfId="1" applyFont="1" applyFill="1" applyBorder="1" applyAlignment="1">
      <alignment horizontal="center" vertical="center"/>
    </xf>
    <xf numFmtId="0" fontId="14" fillId="3" borderId="55" xfId="1" applyFont="1" applyFill="1" applyBorder="1" applyAlignment="1">
      <alignment horizontal="center" vertical="center"/>
    </xf>
    <xf numFmtId="0" fontId="14" fillId="3" borderId="70" xfId="1" applyFont="1" applyFill="1" applyBorder="1" applyAlignment="1">
      <alignment horizontal="center" vertical="center"/>
    </xf>
    <xf numFmtId="0" fontId="14" fillId="3" borderId="56" xfId="1" applyFont="1" applyFill="1" applyBorder="1" applyAlignment="1">
      <alignment horizontal="center" vertical="center" wrapText="1"/>
    </xf>
    <xf numFmtId="0" fontId="11" fillId="3" borderId="49" xfId="1" applyFont="1" applyFill="1" applyBorder="1" applyAlignment="1">
      <alignment horizontal="center" vertical="center"/>
    </xf>
    <xf numFmtId="0" fontId="11" fillId="3" borderId="50" xfId="1" applyFont="1" applyFill="1" applyBorder="1" applyAlignment="1">
      <alignment horizontal="center" vertical="center"/>
    </xf>
    <xf numFmtId="0" fontId="11" fillId="3" borderId="51" xfId="1" applyFont="1" applyFill="1" applyBorder="1" applyAlignment="1">
      <alignment horizontal="center" vertical="center"/>
    </xf>
    <xf numFmtId="0" fontId="14" fillId="3" borderId="52" xfId="1" applyFont="1" applyFill="1" applyBorder="1" applyAlignment="1">
      <alignment horizontal="center" vertical="center" wrapText="1"/>
    </xf>
    <xf numFmtId="0" fontId="14" fillId="3" borderId="62" xfId="1" applyFont="1" applyFill="1" applyBorder="1" applyAlignment="1">
      <alignment horizontal="center" vertical="center" wrapText="1"/>
    </xf>
    <xf numFmtId="0" fontId="14" fillId="3" borderId="76" xfId="1" applyFont="1" applyFill="1" applyBorder="1" applyAlignment="1">
      <alignment horizontal="center" vertical="center" wrapText="1"/>
    </xf>
    <xf numFmtId="0" fontId="11" fillId="2" borderId="0" xfId="8" applyFont="1" applyFill="1" applyAlignment="1">
      <alignment horizontal="center" vertical="center"/>
    </xf>
    <xf numFmtId="38" fontId="11" fillId="3" borderId="449" xfId="9" applyFont="1" applyFill="1" applyBorder="1" applyAlignment="1">
      <alignment horizontal="center" vertical="center"/>
    </xf>
    <xf numFmtId="38" fontId="11" fillId="3" borderId="528" xfId="9" applyFont="1" applyFill="1" applyBorder="1" applyAlignment="1">
      <alignment horizontal="center" vertical="center"/>
    </xf>
    <xf numFmtId="0" fontId="14" fillId="3" borderId="449" xfId="8" applyFont="1" applyFill="1" applyBorder="1" applyAlignment="1">
      <alignment horizontal="center" vertical="center"/>
    </xf>
    <xf numFmtId="0" fontId="14" fillId="3" borderId="528" xfId="8" applyFont="1" applyFill="1" applyBorder="1" applyAlignment="1">
      <alignment horizontal="center" vertical="center"/>
    </xf>
    <xf numFmtId="0" fontId="11" fillId="3" borderId="449" xfId="8" applyFont="1" applyFill="1" applyBorder="1" applyAlignment="1">
      <alignment horizontal="center" vertical="center"/>
    </xf>
    <xf numFmtId="0" fontId="11" fillId="3" borderId="529" xfId="8" applyFont="1" applyFill="1" applyBorder="1" applyAlignment="1">
      <alignment horizontal="center" vertical="center"/>
    </xf>
    <xf numFmtId="0" fontId="11" fillId="2" borderId="191" xfId="8" applyFont="1" applyFill="1" applyBorder="1" applyAlignment="1">
      <alignment horizontal="center" vertical="center"/>
    </xf>
    <xf numFmtId="0" fontId="11" fillId="2" borderId="539" xfId="8" applyFont="1" applyFill="1" applyBorder="1" applyAlignment="1">
      <alignment horizontal="center" vertical="center"/>
    </xf>
    <xf numFmtId="0" fontId="11" fillId="2" borderId="537" xfId="8" applyFont="1" applyFill="1" applyBorder="1">
      <alignment vertical="center"/>
    </xf>
    <xf numFmtId="0" fontId="11" fillId="2" borderId="540" xfId="8" applyFont="1" applyFill="1" applyBorder="1">
      <alignment vertical="center"/>
    </xf>
    <xf numFmtId="0" fontId="11" fillId="2" borderId="183" xfId="8" applyFont="1" applyFill="1" applyBorder="1" applyAlignment="1">
      <alignment horizontal="center" vertical="center"/>
    </xf>
    <xf numFmtId="0" fontId="11" fillId="2" borderId="519" xfId="8" applyFont="1" applyFill="1" applyBorder="1" applyAlignment="1">
      <alignment horizontal="center" vertical="center"/>
    </xf>
    <xf numFmtId="0" fontId="11" fillId="2" borderId="532" xfId="8" applyFont="1" applyFill="1" applyBorder="1">
      <alignment vertical="center"/>
    </xf>
    <xf numFmtId="0" fontId="11" fillId="2" borderId="547" xfId="8" applyFont="1" applyFill="1" applyBorder="1">
      <alignment vertical="center"/>
    </xf>
    <xf numFmtId="0" fontId="11" fillId="3" borderId="528" xfId="8" applyFont="1" applyFill="1" applyBorder="1" applyAlignment="1">
      <alignment horizontal="center" vertical="center"/>
    </xf>
    <xf numFmtId="0" fontId="11" fillId="2" borderId="488" xfId="8" applyFont="1" applyFill="1" applyBorder="1">
      <alignment vertical="center"/>
    </xf>
    <xf numFmtId="0" fontId="11" fillId="2" borderId="105" xfId="8" applyFont="1" applyFill="1" applyBorder="1">
      <alignment vertical="center"/>
    </xf>
    <xf numFmtId="0" fontId="11" fillId="2" borderId="490" xfId="8" applyFont="1" applyFill="1" applyBorder="1">
      <alignment vertical="center"/>
    </xf>
    <xf numFmtId="0" fontId="11" fillId="2" borderId="482" xfId="8" applyFont="1" applyFill="1" applyBorder="1">
      <alignment vertical="center"/>
    </xf>
    <xf numFmtId="0" fontId="11" fillId="2" borderId="116" xfId="8" applyFont="1" applyFill="1" applyBorder="1">
      <alignment vertical="center"/>
    </xf>
    <xf numFmtId="0" fontId="11" fillId="2" borderId="484" xfId="8" applyFont="1" applyFill="1" applyBorder="1">
      <alignment vertical="center"/>
    </xf>
    <xf numFmtId="0" fontId="11" fillId="2" borderId="266" xfId="8" applyFont="1" applyFill="1" applyBorder="1">
      <alignment vertical="center"/>
    </xf>
    <xf numFmtId="0" fontId="11" fillId="2" borderId="94" xfId="8" applyFont="1" applyFill="1" applyBorder="1">
      <alignment vertical="center"/>
    </xf>
    <xf numFmtId="0" fontId="11" fillId="2" borderId="535" xfId="8" applyFont="1" applyFill="1" applyBorder="1">
      <alignment vertical="center"/>
    </xf>
    <xf numFmtId="0" fontId="11" fillId="2" borderId="18" xfId="8" applyFont="1" applyFill="1" applyBorder="1">
      <alignment vertical="center"/>
    </xf>
    <xf numFmtId="0" fontId="11" fillId="2" borderId="19" xfId="8" applyFont="1" applyFill="1" applyBorder="1">
      <alignment vertical="center"/>
    </xf>
    <xf numFmtId="0" fontId="11" fillId="2" borderId="546" xfId="8" applyFont="1" applyFill="1" applyBorder="1">
      <alignment vertical="center"/>
    </xf>
    <xf numFmtId="0" fontId="11" fillId="2" borderId="13" xfId="8" applyFont="1" applyFill="1" applyBorder="1">
      <alignment vertical="center"/>
    </xf>
    <xf numFmtId="0" fontId="11" fillId="2" borderId="14" xfId="8" applyFont="1" applyFill="1" applyBorder="1">
      <alignment vertical="center"/>
    </xf>
    <xf numFmtId="0" fontId="11" fillId="2" borderId="480" xfId="8" applyFont="1" applyFill="1" applyBorder="1">
      <alignment vertical="center"/>
    </xf>
    <xf numFmtId="0" fontId="11" fillId="2" borderId="23" xfId="8" applyFont="1" applyFill="1" applyBorder="1">
      <alignment vertical="center"/>
    </xf>
    <xf numFmtId="0" fontId="11" fillId="2" borderId="24" xfId="8" applyFont="1" applyFill="1" applyBorder="1">
      <alignment vertical="center"/>
    </xf>
    <xf numFmtId="0" fontId="11" fillId="2" borderId="549" xfId="8" applyFont="1" applyFill="1" applyBorder="1">
      <alignment vertical="center"/>
    </xf>
    <xf numFmtId="0" fontId="11" fillId="2" borderId="13" xfId="8" applyFont="1" applyFill="1" applyBorder="1" applyAlignment="1">
      <alignment vertical="center" wrapText="1"/>
    </xf>
    <xf numFmtId="0" fontId="11" fillId="2" borderId="505" xfId="8" applyFont="1" applyFill="1" applyBorder="1">
      <alignment vertical="center"/>
    </xf>
    <xf numFmtId="0" fontId="11" fillId="2" borderId="421" xfId="8" applyFont="1" applyFill="1" applyBorder="1">
      <alignment vertical="center"/>
    </xf>
    <xf numFmtId="0" fontId="11" fillId="2" borderId="418" xfId="8" applyFont="1" applyFill="1" applyBorder="1">
      <alignment vertical="center"/>
    </xf>
    <xf numFmtId="0" fontId="11" fillId="2" borderId="45" xfId="8" applyFont="1" applyFill="1" applyBorder="1">
      <alignment vertical="center"/>
    </xf>
    <xf numFmtId="0" fontId="11" fillId="2" borderId="46" xfId="8" applyFont="1" applyFill="1" applyBorder="1">
      <alignment vertical="center"/>
    </xf>
    <xf numFmtId="0" fontId="11" fillId="2" borderId="495" xfId="8" applyFont="1" applyFill="1" applyBorder="1">
      <alignment vertical="center"/>
    </xf>
    <xf numFmtId="0" fontId="11" fillId="2" borderId="265" xfId="8" applyFont="1" applyFill="1" applyBorder="1">
      <alignment vertical="center"/>
    </xf>
    <xf numFmtId="0" fontId="11" fillId="2" borderId="235" xfId="8" applyFont="1" applyFill="1" applyBorder="1">
      <alignment vertical="center"/>
    </xf>
    <xf numFmtId="0" fontId="11" fillId="2" borderId="268" xfId="8" applyFont="1" applyFill="1" applyBorder="1">
      <alignment vertical="center"/>
    </xf>
    <xf numFmtId="0" fontId="11" fillId="2" borderId="514" xfId="8" applyFont="1" applyFill="1" applyBorder="1">
      <alignment vertical="center"/>
    </xf>
    <xf numFmtId="0" fontId="11" fillId="2" borderId="0" xfId="8" applyFont="1" applyFill="1">
      <alignment vertical="center"/>
    </xf>
    <xf numFmtId="0" fontId="11" fillId="2" borderId="389" xfId="8" applyFont="1" applyFill="1" applyBorder="1">
      <alignment vertical="center"/>
    </xf>
    <xf numFmtId="0" fontId="11" fillId="3" borderId="554" xfId="8" applyFont="1" applyFill="1" applyBorder="1" applyAlignment="1">
      <alignment horizontal="center" vertical="center"/>
    </xf>
    <xf numFmtId="0" fontId="11" fillId="3" borderId="555" xfId="8" applyFont="1" applyFill="1" applyBorder="1" applyAlignment="1">
      <alignment horizontal="center" vertical="center"/>
    </xf>
    <xf numFmtId="0" fontId="11" fillId="3" borderId="556" xfId="8" applyFont="1" applyFill="1" applyBorder="1" applyAlignment="1">
      <alignment horizontal="center" vertical="center"/>
    </xf>
    <xf numFmtId="0" fontId="11" fillId="2" borderId="557" xfId="8" applyFont="1" applyFill="1" applyBorder="1" applyAlignment="1">
      <alignment horizontal="center" vertical="center"/>
    </xf>
    <xf numFmtId="0" fontId="11" fillId="2" borderId="544" xfId="8" applyFont="1" applyFill="1" applyBorder="1">
      <alignment vertical="center"/>
    </xf>
    <xf numFmtId="0" fontId="11" fillId="2" borderId="559" xfId="8" applyFont="1" applyFill="1" applyBorder="1">
      <alignment vertical="center"/>
    </xf>
    <xf numFmtId="0" fontId="11" fillId="2" borderId="169" xfId="8" applyFont="1" applyFill="1" applyBorder="1" applyAlignment="1">
      <alignment horizontal="center" vertical="center"/>
    </xf>
    <xf numFmtId="0" fontId="11" fillId="2" borderId="176" xfId="8" applyFont="1" applyFill="1" applyBorder="1" applyAlignment="1">
      <alignment horizontal="center" vertical="center"/>
    </xf>
    <xf numFmtId="0" fontId="11" fillId="2" borderId="172" xfId="8" applyFont="1" applyFill="1" applyBorder="1" applyAlignment="1">
      <alignment horizontal="center" vertical="center"/>
    </xf>
    <xf numFmtId="0" fontId="11" fillId="2" borderId="558" xfId="8" applyFont="1" applyFill="1" applyBorder="1">
      <alignment vertical="center"/>
    </xf>
    <xf numFmtId="0" fontId="11" fillId="3" borderId="457" xfId="8" applyFont="1" applyFill="1" applyBorder="1" applyAlignment="1">
      <alignment horizontal="center" vertical="center"/>
    </xf>
    <xf numFmtId="0" fontId="11" fillId="3" borderId="466" xfId="8" applyFont="1" applyFill="1" applyBorder="1" applyAlignment="1">
      <alignment horizontal="center" vertical="center"/>
    </xf>
    <xf numFmtId="0" fontId="11" fillId="3" borderId="459" xfId="8" applyFont="1" applyFill="1" applyBorder="1" applyAlignment="1">
      <alignment horizontal="center" vertical="center"/>
    </xf>
    <xf numFmtId="0" fontId="11" fillId="3" borderId="468" xfId="8" applyFont="1" applyFill="1" applyBorder="1" applyAlignment="1">
      <alignment horizontal="center" vertical="center"/>
    </xf>
    <xf numFmtId="0" fontId="11" fillId="3" borderId="50" xfId="8" applyFont="1" applyFill="1" applyBorder="1" applyAlignment="1">
      <alignment horizontal="center" vertical="center" wrapText="1"/>
    </xf>
    <xf numFmtId="0" fontId="11" fillId="3" borderId="567" xfId="8" applyFont="1" applyFill="1" applyBorder="1" applyAlignment="1">
      <alignment horizontal="center" vertical="center"/>
    </xf>
    <xf numFmtId="0" fontId="11" fillId="3" borderId="3" xfId="8" applyFont="1" applyFill="1" applyBorder="1" applyAlignment="1">
      <alignment horizontal="center" vertical="center"/>
    </xf>
    <xf numFmtId="0" fontId="11" fillId="3" borderId="4" xfId="8" applyFont="1" applyFill="1" applyBorder="1" applyAlignment="1">
      <alignment horizontal="center" vertical="center"/>
    </xf>
    <xf numFmtId="0" fontId="11" fillId="3" borderId="282" xfId="8" applyFont="1" applyFill="1" applyBorder="1" applyAlignment="1">
      <alignment horizontal="center" vertical="center"/>
    </xf>
    <xf numFmtId="0" fontId="11" fillId="3" borderId="564" xfId="8" applyFont="1" applyFill="1" applyBorder="1" applyAlignment="1">
      <alignment horizontal="center" vertical="center" wrapText="1"/>
    </xf>
    <xf numFmtId="0" fontId="11" fillId="3" borderId="565" xfId="8" applyFont="1" applyFill="1" applyBorder="1" applyAlignment="1">
      <alignment horizontal="center" vertical="center"/>
    </xf>
    <xf numFmtId="0" fontId="11" fillId="3" borderId="568" xfId="8" applyFont="1" applyFill="1" applyBorder="1" applyAlignment="1">
      <alignment horizontal="center" vertical="center"/>
    </xf>
    <xf numFmtId="0" fontId="11" fillId="3" borderId="569" xfId="8" applyFont="1" applyFill="1" applyBorder="1" applyAlignment="1">
      <alignment horizontal="center" vertical="center"/>
    </xf>
    <xf numFmtId="0" fontId="11" fillId="3" borderId="462" xfId="8" applyFont="1" applyFill="1" applyBorder="1" applyAlignment="1">
      <alignment horizontal="center" vertical="center" wrapText="1"/>
    </xf>
    <xf numFmtId="0" fontId="11" fillId="3" borderId="469" xfId="8" applyFont="1" applyFill="1" applyBorder="1" applyAlignment="1">
      <alignment horizontal="center" vertical="center"/>
    </xf>
    <xf numFmtId="0" fontId="11" fillId="3" borderId="571" xfId="8" applyFont="1" applyFill="1" applyBorder="1" applyAlignment="1">
      <alignment horizontal="center" vertical="center"/>
    </xf>
    <xf numFmtId="0" fontId="11" fillId="3" borderId="49" xfId="8" applyFont="1" applyFill="1" applyBorder="1" applyAlignment="1">
      <alignment horizontal="center" vertical="center" wrapText="1"/>
    </xf>
    <xf numFmtId="0" fontId="11" fillId="3" borderId="572" xfId="8" applyFont="1" applyFill="1" applyBorder="1" applyAlignment="1">
      <alignment horizontal="center" vertical="center"/>
    </xf>
    <xf numFmtId="0" fontId="11" fillId="3" borderId="463" xfId="8" applyFont="1" applyFill="1" applyBorder="1" applyAlignment="1">
      <alignment horizontal="center" vertical="center"/>
    </xf>
    <xf numFmtId="0" fontId="11" fillId="3" borderId="464" xfId="8" applyFont="1" applyFill="1" applyBorder="1" applyAlignment="1">
      <alignment horizontal="center" vertical="center"/>
    </xf>
    <xf numFmtId="0" fontId="11" fillId="3" borderId="465" xfId="8" applyFont="1" applyFill="1" applyBorder="1" applyAlignment="1">
      <alignment horizontal="center" vertical="center"/>
    </xf>
    <xf numFmtId="0" fontId="11" fillId="3" borderId="5" xfId="8" applyFont="1" applyFill="1" applyBorder="1" applyAlignment="1">
      <alignment horizontal="center" vertical="center"/>
    </xf>
    <xf numFmtId="0" fontId="11" fillId="3" borderId="331" xfId="8" applyFont="1" applyFill="1" applyBorder="1" applyAlignment="1">
      <alignment horizontal="center" vertical="center"/>
    </xf>
    <xf numFmtId="0" fontId="11" fillId="3" borderId="427" xfId="8" applyFont="1" applyFill="1" applyBorder="1" applyAlignment="1">
      <alignment horizontal="center" vertical="center"/>
    </xf>
    <xf numFmtId="0" fontId="11" fillId="3" borderId="332" xfId="8" applyFont="1" applyFill="1" applyBorder="1" applyAlignment="1">
      <alignment horizontal="center" vertical="center"/>
    </xf>
    <xf numFmtId="0" fontId="11" fillId="3" borderId="575" xfId="8" applyFont="1" applyFill="1" applyBorder="1" applyAlignment="1">
      <alignment horizontal="center" vertical="center" wrapText="1"/>
    </xf>
    <xf numFmtId="0" fontId="11" fillId="3" borderId="576" xfId="8" applyFont="1" applyFill="1" applyBorder="1" applyAlignment="1">
      <alignment horizontal="center" vertical="center" wrapText="1"/>
    </xf>
    <xf numFmtId="0" fontId="11" fillId="3" borderId="566" xfId="8" applyFont="1" applyFill="1" applyBorder="1" applyAlignment="1">
      <alignment horizontal="center" vertical="center" wrapText="1"/>
    </xf>
    <xf numFmtId="0" fontId="11" fillId="3" borderId="570" xfId="8" applyFont="1" applyFill="1" applyBorder="1" applyAlignment="1">
      <alignment horizontal="center" vertical="center"/>
    </xf>
    <xf numFmtId="0" fontId="11" fillId="2" borderId="577" xfId="8" applyFont="1" applyFill="1" applyBorder="1" applyAlignment="1">
      <alignment horizontal="center" vertical="center"/>
    </xf>
    <xf numFmtId="0" fontId="11" fillId="2" borderId="580" xfId="8" applyFont="1" applyFill="1" applyBorder="1" applyAlignment="1">
      <alignment horizontal="center" vertical="center"/>
    </xf>
    <xf numFmtId="0" fontId="11" fillId="2" borderId="583" xfId="8" applyFont="1" applyFill="1" applyBorder="1" applyAlignment="1">
      <alignment horizontal="center" vertical="center"/>
    </xf>
    <xf numFmtId="0" fontId="11" fillId="2" borderId="350" xfId="8" applyFont="1" applyFill="1" applyBorder="1">
      <alignment vertical="center"/>
    </xf>
    <xf numFmtId="0" fontId="11" fillId="2" borderId="477" xfId="8" applyFont="1" applyFill="1" applyBorder="1">
      <alignment vertical="center"/>
    </xf>
    <xf numFmtId="0" fontId="11" fillId="2" borderId="481" xfId="8" applyFont="1" applyFill="1" applyBorder="1">
      <alignment vertical="center"/>
    </xf>
    <xf numFmtId="0" fontId="11" fillId="2" borderId="586" xfId="8" applyFont="1" applyFill="1" applyBorder="1" applyAlignment="1">
      <alignment horizontal="center" vertical="center"/>
    </xf>
    <xf numFmtId="0" fontId="11" fillId="2" borderId="487" xfId="8" applyFont="1" applyFill="1" applyBorder="1">
      <alignment vertical="center"/>
    </xf>
    <xf numFmtId="49" fontId="11" fillId="2" borderId="586" xfId="8" applyNumberFormat="1" applyFont="1" applyFill="1" applyBorder="1" applyAlignment="1">
      <alignment horizontal="center" vertical="center"/>
    </xf>
    <xf numFmtId="49" fontId="11" fillId="2" borderId="580" xfId="8" applyNumberFormat="1" applyFont="1" applyFill="1" applyBorder="1" applyAlignment="1">
      <alignment horizontal="center" vertical="center"/>
    </xf>
    <xf numFmtId="49" fontId="11" fillId="2" borderId="583" xfId="8" applyNumberFormat="1" applyFont="1" applyFill="1" applyBorder="1" applyAlignment="1">
      <alignment horizontal="center" vertical="center"/>
    </xf>
    <xf numFmtId="49" fontId="11" fillId="2" borderId="577" xfId="8" applyNumberFormat="1" applyFont="1" applyFill="1" applyBorder="1">
      <alignment vertical="center"/>
    </xf>
    <xf numFmtId="49" fontId="11" fillId="2" borderId="580" xfId="8" applyNumberFormat="1" applyFont="1" applyFill="1" applyBorder="1">
      <alignment vertical="center"/>
    </xf>
    <xf numFmtId="49" fontId="11" fillId="2" borderId="583" xfId="8" applyNumberFormat="1" applyFont="1" applyFill="1" applyBorder="1">
      <alignment vertical="center"/>
    </xf>
    <xf numFmtId="0" fontId="11" fillId="2" borderId="586" xfId="8" applyFont="1" applyFill="1" applyBorder="1" applyAlignment="1">
      <alignment horizontal="center" vertical="center" wrapText="1"/>
    </xf>
    <xf numFmtId="0" fontId="11" fillId="2" borderId="580" xfId="8" applyFont="1" applyFill="1" applyBorder="1" applyAlignment="1">
      <alignment horizontal="center" vertical="center" wrapText="1"/>
    </xf>
    <xf numFmtId="0" fontId="11" fillId="2" borderId="583" xfId="8" applyFont="1" applyFill="1" applyBorder="1" applyAlignment="1">
      <alignment horizontal="center" vertical="center" wrapText="1"/>
    </xf>
    <xf numFmtId="0" fontId="11" fillId="2" borderId="487" xfId="8" applyFont="1" applyFill="1" applyBorder="1" applyAlignment="1">
      <alignment vertical="center" wrapText="1"/>
    </xf>
    <xf numFmtId="0" fontId="19" fillId="0" borderId="208" xfId="1" applyFont="1" applyBorder="1" applyAlignment="1">
      <alignment horizontal="center" vertical="center"/>
    </xf>
    <xf numFmtId="0" fontId="19" fillId="0" borderId="227" xfId="1" applyFont="1" applyBorder="1" applyAlignment="1">
      <alignment horizontal="center" vertical="center"/>
    </xf>
    <xf numFmtId="0" fontId="19" fillId="0" borderId="269" xfId="1" applyFont="1" applyBorder="1" applyAlignment="1">
      <alignment horizontal="center" vertical="center"/>
    </xf>
    <xf numFmtId="0" fontId="14" fillId="0" borderId="209" xfId="1" applyFont="1" applyBorder="1" applyAlignment="1">
      <alignment vertical="center" wrapText="1"/>
    </xf>
    <xf numFmtId="0" fontId="14" fillId="0" borderId="228" xfId="1" applyFont="1" applyBorder="1" applyAlignment="1">
      <alignment vertical="center" wrapText="1"/>
    </xf>
    <xf numFmtId="0" fontId="14" fillId="0" borderId="270" xfId="1" applyFont="1" applyBorder="1" applyAlignment="1">
      <alignment vertical="center" wrapText="1"/>
    </xf>
    <xf numFmtId="0" fontId="14" fillId="2" borderId="210" xfId="1" applyFont="1" applyFill="1" applyBorder="1" applyAlignment="1">
      <alignment vertical="center" wrapText="1" shrinkToFit="1"/>
    </xf>
    <xf numFmtId="0" fontId="14" fillId="2" borderId="229" xfId="1" applyFont="1" applyFill="1" applyBorder="1" applyAlignment="1">
      <alignment vertical="center" wrapText="1" shrinkToFit="1"/>
    </xf>
    <xf numFmtId="0" fontId="14" fillId="2" borderId="271" xfId="1" applyFont="1" applyFill="1" applyBorder="1" applyAlignment="1">
      <alignment vertical="center" wrapText="1" shrinkToFit="1"/>
    </xf>
    <xf numFmtId="0" fontId="14" fillId="2" borderId="211" xfId="1" applyFont="1" applyFill="1" applyBorder="1" applyAlignment="1">
      <alignment horizontal="center" vertical="center"/>
    </xf>
    <xf numFmtId="0" fontId="14" fillId="2" borderId="230" xfId="1" applyFont="1" applyFill="1" applyBorder="1" applyAlignment="1">
      <alignment horizontal="center" vertical="center"/>
    </xf>
    <xf numFmtId="0" fontId="14" fillId="2" borderId="272" xfId="1" applyFont="1" applyFill="1" applyBorder="1" applyAlignment="1">
      <alignment horizontal="center" vertical="center"/>
    </xf>
    <xf numFmtId="0" fontId="19" fillId="9" borderId="273" xfId="1" applyFont="1" applyFill="1" applyBorder="1" applyAlignment="1">
      <alignment horizontal="center" vertical="center"/>
    </xf>
    <xf numFmtId="0" fontId="19" fillId="0" borderId="242" xfId="1" applyFont="1" applyBorder="1" applyAlignment="1">
      <alignment horizontal="center" vertical="center"/>
    </xf>
    <xf numFmtId="0" fontId="19" fillId="0" borderId="231" xfId="1" applyFont="1" applyBorder="1" applyAlignment="1">
      <alignment horizontal="center" vertical="center"/>
    </xf>
    <xf numFmtId="0" fontId="14" fillId="0" borderId="214" xfId="1" applyFont="1" applyBorder="1" applyAlignment="1">
      <alignment vertical="center" wrapText="1"/>
    </xf>
    <xf numFmtId="0" fontId="14" fillId="0" borderId="232" xfId="1" applyFont="1" applyBorder="1" applyAlignment="1">
      <alignment vertical="center" wrapText="1"/>
    </xf>
    <xf numFmtId="0" fontId="14" fillId="2" borderId="243" xfId="1" applyFont="1" applyFill="1" applyBorder="1">
      <alignment vertical="center"/>
    </xf>
    <xf numFmtId="0" fontId="14" fillId="2" borderId="229" xfId="1" applyFont="1" applyFill="1" applyBorder="1">
      <alignment vertical="center"/>
    </xf>
    <xf numFmtId="0" fontId="14" fillId="2" borderId="233" xfId="1" applyFont="1" applyFill="1" applyBorder="1">
      <alignment vertical="center"/>
    </xf>
    <xf numFmtId="0" fontId="14" fillId="2" borderId="244" xfId="1" applyFont="1" applyFill="1" applyBorder="1" applyAlignment="1">
      <alignment horizontal="center" vertical="center"/>
    </xf>
    <xf numFmtId="0" fontId="14" fillId="2" borderId="234" xfId="1" applyFont="1" applyFill="1" applyBorder="1" applyAlignment="1">
      <alignment horizontal="center" vertical="center"/>
    </xf>
    <xf numFmtId="0" fontId="19" fillId="9" borderId="235" xfId="1" applyFont="1" applyFill="1" applyBorder="1" applyAlignment="1">
      <alignment horizontal="center" vertical="center"/>
    </xf>
    <xf numFmtId="0" fontId="19" fillId="0" borderId="253" xfId="1" applyFont="1" applyBorder="1" applyAlignment="1">
      <alignment horizontal="center" vertical="center"/>
    </xf>
    <xf numFmtId="0" fontId="14" fillId="0" borderId="254" xfId="1" applyFont="1" applyBorder="1" applyAlignment="1">
      <alignment vertical="center" wrapText="1"/>
    </xf>
    <xf numFmtId="0" fontId="14" fillId="2" borderId="210" xfId="1" applyFont="1" applyFill="1" applyBorder="1">
      <alignment vertical="center"/>
    </xf>
    <xf numFmtId="0" fontId="14" fillId="2" borderId="255" xfId="1" applyFont="1" applyFill="1" applyBorder="1">
      <alignment vertical="center"/>
    </xf>
    <xf numFmtId="0" fontId="14" fillId="2" borderId="256" xfId="1" applyFont="1" applyFill="1" applyBorder="1" applyAlignment="1">
      <alignment horizontal="center" vertical="center"/>
    </xf>
    <xf numFmtId="0" fontId="19" fillId="9" borderId="257" xfId="1" applyFont="1" applyFill="1" applyBorder="1" applyAlignment="1">
      <alignment horizontal="center" vertical="center"/>
    </xf>
    <xf numFmtId="0" fontId="14" fillId="2" borderId="243" xfId="1" applyFont="1" applyFill="1" applyBorder="1" applyAlignment="1">
      <alignment vertical="center" wrapText="1"/>
    </xf>
    <xf numFmtId="49" fontId="19" fillId="0" borderId="129" xfId="1" applyNumberFormat="1" applyFont="1" applyBorder="1" applyAlignment="1">
      <alignment horizontal="center" vertical="center"/>
    </xf>
    <xf numFmtId="0" fontId="14" fillId="0" borderId="93" xfId="1" applyFont="1" applyBorder="1" applyAlignment="1">
      <alignment vertical="center" wrapText="1"/>
    </xf>
    <xf numFmtId="0" fontId="14" fillId="2" borderId="96" xfId="1" applyFont="1" applyFill="1" applyBorder="1">
      <alignment vertical="center"/>
    </xf>
    <xf numFmtId="0" fontId="14" fillId="2" borderId="93" xfId="1" applyFont="1" applyFill="1" applyBorder="1" applyAlignment="1">
      <alignment horizontal="center" vertical="center"/>
    </xf>
    <xf numFmtId="0" fontId="19" fillId="9" borderId="265" xfId="1" applyFont="1" applyFill="1" applyBorder="1" applyAlignment="1">
      <alignment horizontal="center" vertical="center"/>
    </xf>
    <xf numFmtId="0" fontId="19" fillId="0" borderId="129" xfId="1" applyFont="1" applyBorder="1" applyAlignment="1">
      <alignment horizontal="center" vertical="center"/>
    </xf>
    <xf numFmtId="0" fontId="14" fillId="0" borderId="94" xfId="1" applyFont="1" applyBorder="1" applyAlignment="1">
      <alignment vertical="center" wrapText="1"/>
    </xf>
    <xf numFmtId="0" fontId="14" fillId="2" borderId="266" xfId="1" applyFont="1" applyFill="1" applyBorder="1" applyAlignment="1">
      <alignment vertical="center" wrapText="1"/>
    </xf>
    <xf numFmtId="0" fontId="14" fillId="2" borderId="266" xfId="1" applyFont="1" applyFill="1" applyBorder="1">
      <alignment vertical="center"/>
    </xf>
    <xf numFmtId="0" fontId="19" fillId="9" borderId="268" xfId="1" applyFont="1" applyFill="1" applyBorder="1" applyAlignment="1">
      <alignment horizontal="center" vertical="center"/>
    </xf>
    <xf numFmtId="49" fontId="19" fillId="0" borderId="103" xfId="1" applyNumberFormat="1" applyFont="1" applyBorder="1" applyAlignment="1">
      <alignment horizontal="center" vertical="center"/>
    </xf>
    <xf numFmtId="49" fontId="19" fillId="0" borderId="33" xfId="1" applyNumberFormat="1" applyFont="1" applyBorder="1" applyAlignment="1">
      <alignment horizontal="center" vertical="center"/>
    </xf>
    <xf numFmtId="49" fontId="19" fillId="0" borderId="114" xfId="1" applyNumberFormat="1" applyFont="1" applyBorder="1" applyAlignment="1">
      <alignment horizontal="center" vertical="center"/>
    </xf>
    <xf numFmtId="0" fontId="14" fillId="0" borderId="104" xfId="1" applyFont="1" applyBorder="1" applyAlignment="1">
      <alignment vertical="center" wrapText="1"/>
    </xf>
    <xf numFmtId="0" fontId="14" fillId="0" borderId="34" xfId="1" applyFont="1" applyBorder="1" applyAlignment="1">
      <alignment vertical="center" wrapText="1"/>
    </xf>
    <xf numFmtId="0" fontId="14" fillId="0" borderId="115" xfId="1" applyFont="1" applyBorder="1" applyAlignment="1">
      <alignment vertical="center" wrapText="1"/>
    </xf>
    <xf numFmtId="0" fontId="14" fillId="2" borderId="264" xfId="1" applyFont="1" applyFill="1" applyBorder="1" applyAlignment="1">
      <alignment vertical="center" wrapText="1"/>
    </xf>
    <xf numFmtId="0" fontId="14" fillId="2" borderId="123" xfId="1" applyFont="1" applyFill="1" applyBorder="1" applyAlignment="1">
      <alignment vertical="center" wrapText="1"/>
    </xf>
    <xf numFmtId="0" fontId="14" fillId="2" borderId="134" xfId="1" applyFont="1" applyFill="1" applyBorder="1" applyAlignment="1">
      <alignment vertical="center" wrapText="1"/>
    </xf>
    <xf numFmtId="0" fontId="14" fillId="2" borderId="104" xfId="1" applyFont="1" applyFill="1" applyBorder="1" applyAlignment="1">
      <alignment horizontal="center" vertical="center"/>
    </xf>
    <xf numFmtId="0" fontId="14" fillId="2" borderId="34" xfId="1" applyFont="1" applyFill="1" applyBorder="1" applyAlignment="1">
      <alignment horizontal="center" vertical="center"/>
    </xf>
    <xf numFmtId="0" fontId="14" fillId="2" borderId="115" xfId="1" applyFont="1" applyFill="1" applyBorder="1" applyAlignment="1">
      <alignment horizontal="center" vertical="center"/>
    </xf>
    <xf numFmtId="49" fontId="19" fillId="0" borderId="242" xfId="1" applyNumberFormat="1" applyFont="1" applyBorder="1" applyAlignment="1">
      <alignment horizontal="center" vertical="center"/>
    </xf>
    <xf numFmtId="49" fontId="19" fillId="0" borderId="231" xfId="1" applyNumberFormat="1" applyFont="1" applyBorder="1" applyAlignment="1">
      <alignment horizontal="center" vertical="center"/>
    </xf>
    <xf numFmtId="0" fontId="11" fillId="3" borderId="205" xfId="1" applyFont="1" applyFill="1" applyBorder="1" applyAlignment="1">
      <alignment horizontal="center" vertical="center"/>
    </xf>
    <xf numFmtId="0" fontId="11" fillId="3" borderId="206" xfId="1" applyFont="1" applyFill="1" applyBorder="1" applyAlignment="1">
      <alignment horizontal="center" vertical="center"/>
    </xf>
    <xf numFmtId="0" fontId="11" fillId="3" borderId="207" xfId="1" applyFont="1" applyFill="1" applyBorder="1" applyAlignment="1">
      <alignment horizontal="center" vertical="center"/>
    </xf>
    <xf numFmtId="0" fontId="14" fillId="3" borderId="5" xfId="1" applyFont="1" applyFill="1" applyBorder="1" applyAlignment="1">
      <alignment horizontal="center" vertical="center"/>
    </xf>
    <xf numFmtId="0" fontId="14" fillId="3" borderId="218" xfId="1" applyFont="1" applyFill="1" applyBorder="1" applyAlignment="1">
      <alignment horizontal="center" vertical="center"/>
    </xf>
    <xf numFmtId="0" fontId="14" fillId="2" borderId="210" xfId="1" applyFont="1" applyFill="1" applyBorder="1" applyAlignment="1">
      <alignment vertical="center" wrapText="1"/>
    </xf>
    <xf numFmtId="0" fontId="14" fillId="3" borderId="1" xfId="1" applyFont="1" applyFill="1" applyBorder="1" applyAlignment="1">
      <alignment horizontal="center" vertical="center"/>
    </xf>
    <xf numFmtId="0" fontId="14" fillId="3" borderId="208" xfId="1" applyFont="1" applyFill="1" applyBorder="1" applyAlignment="1">
      <alignment horizontal="center" vertical="center"/>
    </xf>
    <xf numFmtId="0" fontId="14" fillId="3" borderId="209" xfId="1" applyFont="1" applyFill="1" applyBorder="1" applyAlignment="1">
      <alignment horizontal="center" vertical="center"/>
    </xf>
    <xf numFmtId="0" fontId="14" fillId="3" borderId="3" xfId="1" applyFont="1" applyFill="1" applyBorder="1" applyAlignment="1">
      <alignment horizontal="center" vertical="center"/>
    </xf>
    <xf numFmtId="0" fontId="14" fillId="3" borderId="210" xfId="1" applyFont="1" applyFill="1" applyBorder="1" applyAlignment="1">
      <alignment horizontal="center" vertical="center"/>
    </xf>
    <xf numFmtId="0" fontId="14" fillId="3" borderId="211" xfId="1" applyFont="1" applyFill="1" applyBorder="1" applyAlignment="1">
      <alignment horizontal="center" vertical="center"/>
    </xf>
    <xf numFmtId="0" fontId="11" fillId="2" borderId="311" xfId="1" applyFont="1" applyFill="1" applyBorder="1" applyAlignment="1">
      <alignment vertical="center" wrapText="1" shrinkToFit="1"/>
    </xf>
    <xf numFmtId="0" fontId="11" fillId="2" borderId="337" xfId="1" applyFont="1" applyFill="1" applyBorder="1" applyAlignment="1">
      <alignment vertical="center" shrinkToFit="1"/>
    </xf>
    <xf numFmtId="0" fontId="11" fillId="9" borderId="381" xfId="1" applyFont="1" applyFill="1" applyBorder="1" applyAlignment="1">
      <alignment horizontal="center" vertical="center"/>
    </xf>
    <xf numFmtId="0" fontId="11" fillId="9" borderId="273" xfId="1" applyFont="1" applyFill="1" applyBorder="1" applyAlignment="1">
      <alignment horizontal="center" vertical="center"/>
    </xf>
    <xf numFmtId="0" fontId="11" fillId="9" borderId="275" xfId="1" applyFont="1" applyFill="1" applyBorder="1" applyAlignment="1">
      <alignment horizontal="center" vertical="center"/>
    </xf>
    <xf numFmtId="0" fontId="11" fillId="2" borderId="130" xfId="1" applyFont="1" applyFill="1" applyBorder="1">
      <alignment vertical="center"/>
    </xf>
    <xf numFmtId="0" fontId="11" fillId="2" borderId="63" xfId="1" applyFont="1" applyFill="1" applyBorder="1">
      <alignment vertical="center"/>
    </xf>
    <xf numFmtId="0" fontId="11" fillId="2" borderId="77" xfId="1" applyFont="1" applyFill="1" applyBorder="1">
      <alignment vertical="center"/>
    </xf>
    <xf numFmtId="0" fontId="11" fillId="2" borderId="375" xfId="1" applyFont="1" applyFill="1" applyBorder="1">
      <alignment vertical="center"/>
    </xf>
    <xf numFmtId="0" fontId="11" fillId="2" borderId="123" xfId="1" applyFont="1" applyFill="1" applyBorder="1">
      <alignment vertical="center"/>
    </xf>
    <xf numFmtId="0" fontId="11" fillId="2" borderId="376" xfId="1" applyFont="1" applyFill="1" applyBorder="1">
      <alignment vertical="center"/>
    </xf>
    <xf numFmtId="0" fontId="11" fillId="9" borderId="265" xfId="1" applyFont="1" applyFill="1" applyBorder="1" applyAlignment="1">
      <alignment horizontal="center" vertical="center"/>
    </xf>
    <xf numFmtId="0" fontId="11" fillId="9" borderId="235" xfId="1" applyFont="1" applyFill="1" applyBorder="1" applyAlignment="1">
      <alignment horizontal="center" vertical="center"/>
    </xf>
    <xf numFmtId="0" fontId="11" fillId="9" borderId="237" xfId="1" applyFont="1" applyFill="1" applyBorder="1" applyAlignment="1">
      <alignment horizontal="center" vertical="center"/>
    </xf>
    <xf numFmtId="0" fontId="16" fillId="0" borderId="33" xfId="1" applyFont="1" applyBorder="1" applyAlignment="1">
      <alignment horizontal="center" vertical="center"/>
    </xf>
    <xf numFmtId="0" fontId="16" fillId="0" borderId="380" xfId="1" applyFont="1" applyBorder="1" applyAlignment="1">
      <alignment horizontal="center" vertical="center"/>
    </xf>
    <xf numFmtId="0" fontId="11" fillId="0" borderId="34" xfId="1" applyFont="1" applyBorder="1" applyAlignment="1">
      <alignment vertical="center" wrapText="1"/>
    </xf>
    <xf numFmtId="0" fontId="11" fillId="0" borderId="142" xfId="1" applyFont="1" applyBorder="1" applyAlignment="1">
      <alignment vertical="center" wrapText="1"/>
    </xf>
    <xf numFmtId="0" fontId="11" fillId="2" borderId="264" xfId="1" applyFont="1" applyFill="1" applyBorder="1">
      <alignment vertical="center"/>
    </xf>
    <xf numFmtId="0" fontId="11" fillId="2" borderId="81" xfId="1" applyFont="1" applyFill="1" applyBorder="1">
      <alignment vertical="center"/>
    </xf>
    <xf numFmtId="0" fontId="11" fillId="2" borderId="345" xfId="1" applyFont="1" applyFill="1" applyBorder="1">
      <alignment vertical="center"/>
    </xf>
    <xf numFmtId="0" fontId="11" fillId="2" borderId="311" xfId="1" applyFont="1" applyFill="1" applyBorder="1">
      <alignment vertical="center"/>
    </xf>
    <xf numFmtId="0" fontId="11" fillId="2" borderId="88" xfId="1" applyFont="1" applyFill="1" applyBorder="1">
      <alignment vertical="center"/>
    </xf>
    <xf numFmtId="0" fontId="11" fillId="2" borderId="330" xfId="1" applyFont="1" applyFill="1" applyBorder="1" applyAlignment="1">
      <alignment vertical="center" wrapText="1"/>
    </xf>
    <xf numFmtId="0" fontId="11" fillId="2" borderId="350" xfId="1" applyFont="1" applyFill="1" applyBorder="1">
      <alignment vertical="center"/>
    </xf>
    <xf numFmtId="0" fontId="16" fillId="0" borderId="103" xfId="1" quotePrefix="1" applyFont="1" applyBorder="1" applyAlignment="1">
      <alignment horizontal="center" vertical="center"/>
    </xf>
    <xf numFmtId="0" fontId="16" fillId="0" borderId="114" xfId="1" applyFont="1" applyBorder="1" applyAlignment="1">
      <alignment horizontal="center" vertical="center"/>
    </xf>
    <xf numFmtId="0" fontId="11" fillId="0" borderId="104" xfId="1" applyFont="1" applyBorder="1" applyAlignment="1">
      <alignment vertical="center" wrapText="1"/>
    </xf>
    <xf numFmtId="0" fontId="11" fillId="0" borderId="115" xfId="1" applyFont="1" applyBorder="1" applyAlignment="1">
      <alignment vertical="center" wrapText="1"/>
    </xf>
    <xf numFmtId="0" fontId="11" fillId="2" borderId="337" xfId="1" applyFont="1" applyFill="1" applyBorder="1">
      <alignment vertical="center"/>
    </xf>
    <xf numFmtId="0" fontId="11" fillId="2" borderId="306" xfId="1" applyFont="1" applyFill="1" applyBorder="1">
      <alignment vertical="center"/>
    </xf>
    <xf numFmtId="0" fontId="11" fillId="2" borderId="313" xfId="1" applyFont="1" applyFill="1" applyBorder="1">
      <alignment vertical="center"/>
    </xf>
    <xf numFmtId="0" fontId="11" fillId="2" borderId="331" xfId="1" applyFont="1" applyFill="1" applyBorder="1">
      <alignment vertical="center"/>
    </xf>
    <xf numFmtId="0" fontId="16" fillId="0" borderId="103" xfId="1" applyFont="1" applyBorder="1" applyAlignment="1">
      <alignment horizontal="center" vertical="center"/>
    </xf>
    <xf numFmtId="0" fontId="11" fillId="0" borderId="306" xfId="1" applyFont="1" applyBorder="1">
      <alignment vertical="center"/>
    </xf>
    <xf numFmtId="0" fontId="11" fillId="0" borderId="313" xfId="1" applyFont="1" applyBorder="1">
      <alignment vertical="center"/>
    </xf>
    <xf numFmtId="0" fontId="11" fillId="0" borderId="331" xfId="1" applyFont="1" applyBorder="1">
      <alignment vertical="center"/>
    </xf>
    <xf numFmtId="0" fontId="16" fillId="2" borderId="103" xfId="1" quotePrefix="1" applyFont="1" applyFill="1" applyBorder="1" applyAlignment="1">
      <alignment horizontal="center" vertical="center"/>
    </xf>
    <xf numFmtId="0" fontId="16" fillId="2" borderId="33" xfId="1" applyFont="1" applyFill="1" applyBorder="1" applyAlignment="1">
      <alignment horizontal="center" vertical="center"/>
    </xf>
    <xf numFmtId="0" fontId="16" fillId="2" borderId="114" xfId="1" applyFont="1" applyFill="1" applyBorder="1" applyAlignment="1">
      <alignment horizontal="center" vertical="center"/>
    </xf>
    <xf numFmtId="0" fontId="11" fillId="2" borderId="104" xfId="1" applyFont="1" applyFill="1" applyBorder="1" applyAlignment="1">
      <alignment vertical="center" wrapText="1"/>
    </xf>
    <xf numFmtId="0" fontId="11" fillId="2" borderId="34" xfId="1" applyFont="1" applyFill="1" applyBorder="1" applyAlignment="1">
      <alignment vertical="center" wrapText="1"/>
    </xf>
    <xf numFmtId="0" fontId="11" fillId="2" borderId="115" xfId="1" applyFont="1" applyFill="1" applyBorder="1" applyAlignment="1">
      <alignment vertical="center" wrapText="1"/>
    </xf>
    <xf numFmtId="49" fontId="16" fillId="0" borderId="103" xfId="1" quotePrefix="1" applyNumberFormat="1" applyFont="1" applyBorder="1" applyAlignment="1">
      <alignment horizontal="center" vertical="center"/>
    </xf>
    <xf numFmtId="49" fontId="16" fillId="0" borderId="33" xfId="1" applyNumberFormat="1" applyFont="1" applyBorder="1" applyAlignment="1">
      <alignment horizontal="center" vertical="center"/>
    </xf>
    <xf numFmtId="49" fontId="16" fillId="0" borderId="114" xfId="1" applyNumberFormat="1" applyFont="1" applyBorder="1" applyAlignment="1">
      <alignment horizontal="center" vertical="center"/>
    </xf>
    <xf numFmtId="49" fontId="16" fillId="0" borderId="33" xfId="1" quotePrefix="1" applyNumberFormat="1" applyFont="1" applyBorder="1" applyAlignment="1">
      <alignment horizontal="center" vertical="center"/>
    </xf>
    <xf numFmtId="0" fontId="11" fillId="0" borderId="351" xfId="1" applyFont="1" applyBorder="1">
      <alignment vertical="center"/>
    </xf>
    <xf numFmtId="0" fontId="11" fillId="0" borderId="326" xfId="1" applyFont="1" applyBorder="1">
      <alignment vertical="center"/>
    </xf>
    <xf numFmtId="0" fontId="11" fillId="0" borderId="318" xfId="1" applyFont="1" applyBorder="1">
      <alignment vertical="center"/>
    </xf>
    <xf numFmtId="0" fontId="11" fillId="2" borderId="330" xfId="1" applyFont="1" applyFill="1" applyBorder="1" applyAlignment="1">
      <alignment vertical="center" shrinkToFit="1"/>
    </xf>
    <xf numFmtId="0" fontId="11" fillId="2" borderId="350" xfId="1" applyFont="1" applyFill="1" applyBorder="1" applyAlignment="1">
      <alignment vertical="center" shrinkToFit="1"/>
    </xf>
    <xf numFmtId="0" fontId="11" fillId="2" borderId="311" xfId="1" applyFont="1" applyFill="1" applyBorder="1" applyAlignment="1">
      <alignment vertical="center" shrinkToFit="1"/>
    </xf>
    <xf numFmtId="0" fontId="16" fillId="2" borderId="33" xfId="1" quotePrefix="1" applyFont="1" applyFill="1" applyBorder="1" applyAlignment="1">
      <alignment horizontal="center" vertical="center"/>
    </xf>
    <xf numFmtId="0" fontId="16" fillId="2" borderId="114" xfId="1" quotePrefix="1" applyFont="1" applyFill="1" applyBorder="1" applyAlignment="1">
      <alignment horizontal="center" vertical="center"/>
    </xf>
    <xf numFmtId="0" fontId="11" fillId="2" borderId="350" xfId="1" applyFont="1" applyFill="1" applyBorder="1" applyAlignment="1">
      <alignment vertical="center" wrapText="1"/>
    </xf>
    <xf numFmtId="0" fontId="11" fillId="2" borderId="311" xfId="1" applyFont="1" applyFill="1" applyBorder="1" applyAlignment="1">
      <alignment vertical="center" wrapText="1"/>
    </xf>
    <xf numFmtId="0" fontId="11" fillId="2" borderId="337" xfId="1" applyFont="1" applyFill="1" applyBorder="1" applyAlignment="1">
      <alignment vertical="center" wrapText="1"/>
    </xf>
    <xf numFmtId="0" fontId="16" fillId="0" borderId="33" xfId="1" quotePrefix="1" applyFont="1" applyBorder="1" applyAlignment="1">
      <alignment horizontal="center" vertical="center"/>
    </xf>
    <xf numFmtId="0" fontId="11" fillId="2" borderId="345" xfId="1" applyFont="1" applyFill="1" applyBorder="1" applyAlignment="1">
      <alignment vertical="center" shrinkToFit="1"/>
    </xf>
    <xf numFmtId="0" fontId="16" fillId="0" borderId="114" xfId="1" quotePrefix="1" applyFont="1" applyBorder="1" applyAlignment="1">
      <alignment horizontal="center" vertical="center"/>
    </xf>
    <xf numFmtId="0" fontId="11" fillId="2" borderId="330" xfId="1" applyFont="1" applyFill="1" applyBorder="1">
      <alignment vertical="center"/>
    </xf>
    <xf numFmtId="0" fontId="11" fillId="3" borderId="297" xfId="1" applyFont="1" applyFill="1" applyBorder="1" applyAlignment="1">
      <alignment horizontal="center" vertical="center"/>
    </xf>
    <xf numFmtId="0" fontId="11" fillId="3" borderId="292" xfId="1" applyFont="1" applyFill="1" applyBorder="1" applyAlignment="1">
      <alignment horizontal="center" vertical="center"/>
    </xf>
    <xf numFmtId="0" fontId="11" fillId="3" borderId="293" xfId="1" applyFont="1" applyFill="1" applyBorder="1" applyAlignment="1">
      <alignment horizontal="center" vertical="center"/>
    </xf>
    <xf numFmtId="0" fontId="11" fillId="3" borderId="294" xfId="1" applyFont="1" applyFill="1" applyBorder="1" applyAlignment="1">
      <alignment horizontal="center" vertical="center"/>
    </xf>
    <xf numFmtId="0" fontId="14" fillId="3" borderId="280" xfId="1" applyFont="1" applyFill="1" applyBorder="1" applyAlignment="1">
      <alignment horizontal="center" vertical="center"/>
    </xf>
    <xf numFmtId="0" fontId="14" fillId="3" borderId="288" xfId="1" applyFont="1" applyFill="1" applyBorder="1" applyAlignment="1">
      <alignment horizontal="center" vertical="center"/>
    </xf>
    <xf numFmtId="0" fontId="11" fillId="3" borderId="281" xfId="1" applyFont="1" applyFill="1" applyBorder="1" applyAlignment="1">
      <alignment horizontal="center" vertical="center"/>
    </xf>
    <xf numFmtId="0" fontId="11" fillId="3" borderId="289" xfId="1" applyFont="1" applyFill="1" applyBorder="1" applyAlignment="1">
      <alignment horizontal="center" vertical="center"/>
    </xf>
    <xf numFmtId="0" fontId="11" fillId="3" borderId="3" xfId="1" applyFont="1" applyFill="1" applyBorder="1" applyAlignment="1">
      <alignment horizontal="center" vertical="center"/>
    </xf>
    <xf numFmtId="0" fontId="11" fillId="3" borderId="282" xfId="1" applyFont="1" applyFill="1" applyBorder="1" applyAlignment="1">
      <alignment horizontal="center" vertical="center"/>
    </xf>
    <xf numFmtId="0" fontId="11" fillId="3" borderId="210" xfId="1" applyFont="1" applyFill="1" applyBorder="1" applyAlignment="1">
      <alignment horizontal="center" vertical="center"/>
    </xf>
    <xf numFmtId="0" fontId="11" fillId="3" borderId="290" xfId="1" applyFont="1" applyFill="1" applyBorder="1" applyAlignment="1">
      <alignment horizontal="center" vertical="center"/>
    </xf>
    <xf numFmtId="0" fontId="11" fillId="3" borderId="3" xfId="1" applyFont="1" applyFill="1" applyBorder="1" applyAlignment="1">
      <alignment horizontal="center" vertical="center" wrapText="1"/>
    </xf>
    <xf numFmtId="0" fontId="11" fillId="3" borderId="4" xfId="1" applyFont="1" applyFill="1" applyBorder="1" applyAlignment="1">
      <alignment horizontal="center" vertical="center" wrapText="1"/>
    </xf>
    <xf numFmtId="0" fontId="11" fillId="3" borderId="210" xfId="1" applyFont="1" applyFill="1" applyBorder="1" applyAlignment="1">
      <alignment horizontal="center" vertical="center" wrapText="1"/>
    </xf>
    <xf numFmtId="0" fontId="11" fillId="3" borderId="209" xfId="1" applyFont="1" applyFill="1" applyBorder="1" applyAlignment="1">
      <alignment horizontal="center" vertical="center" wrapText="1"/>
    </xf>
    <xf numFmtId="0" fontId="14" fillId="3" borderId="283" xfId="1" applyFont="1" applyFill="1" applyBorder="1" applyAlignment="1">
      <alignment horizontal="center" vertical="center" wrapText="1"/>
    </xf>
    <xf numFmtId="0" fontId="14" fillId="3" borderId="291" xfId="1" applyFont="1" applyFill="1" applyBorder="1" applyAlignment="1">
      <alignment horizontal="center" vertical="center"/>
    </xf>
    <xf numFmtId="0" fontId="11" fillId="3" borderId="282" xfId="1" applyFont="1" applyFill="1" applyBorder="1" applyAlignment="1">
      <alignment horizontal="center" vertical="center" wrapText="1"/>
    </xf>
    <xf numFmtId="0" fontId="11" fillId="3" borderId="290" xfId="1" applyFont="1" applyFill="1" applyBorder="1" applyAlignment="1">
      <alignment horizontal="center" vertical="center" wrapText="1"/>
    </xf>
    <xf numFmtId="0" fontId="16" fillId="0" borderId="253" xfId="1" quotePrefix="1" applyFont="1" applyBorder="1" applyAlignment="1">
      <alignment horizontal="center" vertical="center"/>
    </xf>
    <xf numFmtId="0" fontId="11" fillId="0" borderId="256" xfId="1" applyFont="1" applyBorder="1" applyAlignment="1">
      <alignment vertical="center" wrapText="1"/>
    </xf>
    <xf numFmtId="0" fontId="11" fillId="2" borderId="304" xfId="1" applyFont="1" applyFill="1" applyBorder="1">
      <alignment vertical="center"/>
    </xf>
    <xf numFmtId="0" fontId="11" fillId="3" borderId="4" xfId="1" applyFont="1" applyFill="1" applyBorder="1" applyAlignment="1">
      <alignment horizontal="center" vertical="center"/>
    </xf>
    <xf numFmtId="0" fontId="11" fillId="3" borderId="209" xfId="1" applyFont="1" applyFill="1" applyBorder="1" applyAlignment="1">
      <alignment horizontal="center" vertical="center"/>
    </xf>
    <xf numFmtId="0" fontId="11" fillId="3" borderId="284" xfId="1" applyFont="1" applyFill="1" applyBorder="1" applyAlignment="1">
      <alignment horizontal="center" vertical="center"/>
    </xf>
    <xf numFmtId="0" fontId="11" fillId="3" borderId="285" xfId="1" applyFont="1" applyFill="1" applyBorder="1" applyAlignment="1">
      <alignment horizontal="center" vertical="center"/>
    </xf>
    <xf numFmtId="0" fontId="11" fillId="3" borderId="286" xfId="1" applyFont="1" applyFill="1" applyBorder="1" applyAlignment="1">
      <alignment horizontal="center" vertical="center"/>
    </xf>
    <xf numFmtId="0" fontId="11" fillId="3" borderId="287" xfId="1" applyFont="1" applyFill="1" applyBorder="1" applyAlignment="1">
      <alignment horizontal="center" vertical="center"/>
    </xf>
    <xf numFmtId="0" fontId="11" fillId="3" borderId="296" xfId="1" applyFont="1" applyFill="1" applyBorder="1" applyAlignment="1">
      <alignment horizontal="center" vertical="center"/>
    </xf>
    <xf numFmtId="0" fontId="11" fillId="2" borderId="196" xfId="6" applyFont="1" applyFill="1" applyBorder="1" applyAlignment="1">
      <alignment horizontal="center" vertical="center"/>
    </xf>
    <xf numFmtId="0" fontId="11" fillId="2" borderId="453" xfId="6" applyFont="1" applyFill="1" applyBorder="1" applyAlignment="1">
      <alignment horizontal="center" vertical="center"/>
    </xf>
    <xf numFmtId="0" fontId="11" fillId="2" borderId="455" xfId="6" applyFont="1" applyFill="1" applyBorder="1" applyAlignment="1">
      <alignment horizontal="center" vertical="center"/>
    </xf>
    <xf numFmtId="0" fontId="11" fillId="2" borderId="486" xfId="6" applyFont="1" applyFill="1" applyBorder="1">
      <alignment vertical="center"/>
    </xf>
    <xf numFmtId="0" fontId="11" fillId="2" borderId="12" xfId="6" applyFont="1" applyFill="1" applyBorder="1">
      <alignment vertical="center"/>
    </xf>
    <xf numFmtId="0" fontId="11" fillId="2" borderId="44" xfId="6" applyFont="1" applyFill="1" applyBorder="1">
      <alignment vertical="center"/>
    </xf>
    <xf numFmtId="0" fontId="11" fillId="2" borderId="198" xfId="6" applyFont="1" applyFill="1" applyBorder="1" applyAlignment="1">
      <alignment horizontal="center" vertical="center"/>
    </xf>
    <xf numFmtId="0" fontId="11" fillId="2" borderId="486" xfId="6" applyFont="1" applyFill="1" applyBorder="1" applyAlignment="1">
      <alignment vertical="center" wrapText="1"/>
    </xf>
    <xf numFmtId="0" fontId="11" fillId="2" borderId="12" xfId="6" applyFont="1" applyFill="1" applyBorder="1" applyAlignment="1">
      <alignment vertical="center" wrapText="1"/>
    </xf>
    <xf numFmtId="0" fontId="11" fillId="2" borderId="485" xfId="6" applyFont="1" applyFill="1" applyBorder="1" applyAlignment="1">
      <alignment vertical="center" wrapText="1"/>
    </xf>
    <xf numFmtId="0" fontId="11" fillId="2" borderId="485" xfId="6" applyFont="1" applyFill="1" applyBorder="1">
      <alignment vertical="center"/>
    </xf>
    <xf numFmtId="49" fontId="11" fillId="2" borderId="196" xfId="6" applyNumberFormat="1" applyFont="1" applyFill="1" applyBorder="1" applyAlignment="1">
      <alignment horizontal="center" vertical="center"/>
    </xf>
    <xf numFmtId="49" fontId="11" fillId="2" borderId="453" xfId="6" applyNumberFormat="1" applyFont="1" applyFill="1" applyBorder="1" applyAlignment="1">
      <alignment horizontal="center" vertical="center"/>
    </xf>
    <xf numFmtId="49" fontId="11" fillId="2" borderId="198" xfId="6" applyNumberFormat="1" applyFont="1" applyFill="1" applyBorder="1" applyAlignment="1">
      <alignment horizontal="center" vertical="center"/>
    </xf>
    <xf numFmtId="0" fontId="11" fillId="2" borderId="471" xfId="6" applyFont="1" applyFill="1" applyBorder="1" applyAlignment="1">
      <alignment horizontal="center" vertical="center"/>
    </xf>
    <xf numFmtId="0" fontId="11" fillId="2" borderId="54" xfId="6" applyFont="1" applyFill="1" applyBorder="1" applyAlignment="1">
      <alignment horizontal="center" vertical="center"/>
    </xf>
    <xf numFmtId="0" fontId="11" fillId="2" borderId="397" xfId="6" applyFont="1" applyFill="1" applyBorder="1" applyAlignment="1">
      <alignment horizontal="center" vertical="center"/>
    </xf>
    <xf numFmtId="0" fontId="11" fillId="2" borderId="79" xfId="6" applyFont="1" applyFill="1" applyBorder="1" applyAlignment="1">
      <alignment vertical="center" wrapText="1"/>
    </xf>
    <xf numFmtId="0" fontId="11" fillId="2" borderId="34" xfId="6" applyFont="1" applyFill="1" applyBorder="1">
      <alignment vertical="center"/>
    </xf>
    <xf numFmtId="0" fontId="11" fillId="2" borderId="115" xfId="6" applyFont="1" applyFill="1" applyBorder="1">
      <alignment vertical="center"/>
    </xf>
    <xf numFmtId="0" fontId="11" fillId="3" borderId="460" xfId="6" applyFont="1" applyFill="1" applyBorder="1" applyAlignment="1">
      <alignment horizontal="center" vertical="center" wrapText="1"/>
    </xf>
    <xf numFmtId="0" fontId="11" fillId="3" borderId="461" xfId="6" applyFont="1" applyFill="1" applyBorder="1" applyAlignment="1">
      <alignment horizontal="center" vertical="center" wrapText="1"/>
    </xf>
    <xf numFmtId="0" fontId="11" fillId="3" borderId="376" xfId="6" applyFont="1" applyFill="1" applyBorder="1" applyAlignment="1">
      <alignment horizontal="center" vertical="center" wrapText="1"/>
    </xf>
    <xf numFmtId="0" fontId="11" fillId="3" borderId="72" xfId="6" applyFont="1" applyFill="1" applyBorder="1" applyAlignment="1">
      <alignment horizontal="center" vertical="center" wrapText="1"/>
    </xf>
    <xf numFmtId="38" fontId="11" fillId="3" borderId="462" xfId="7" applyFont="1" applyFill="1" applyBorder="1" applyAlignment="1">
      <alignment horizontal="center" vertical="center" wrapText="1"/>
    </xf>
    <xf numFmtId="38" fontId="11" fillId="3" borderId="4" xfId="7" applyFont="1" applyFill="1" applyBorder="1" applyAlignment="1">
      <alignment horizontal="center" vertical="center" wrapText="1"/>
    </xf>
    <xf numFmtId="38" fontId="11" fillId="3" borderId="469" xfId="7" applyFont="1" applyFill="1" applyBorder="1" applyAlignment="1">
      <alignment horizontal="center" vertical="center" wrapText="1"/>
    </xf>
    <xf numFmtId="38" fontId="11" fillId="3" borderId="162" xfId="7" applyFont="1" applyFill="1" applyBorder="1" applyAlignment="1">
      <alignment horizontal="center" vertical="center" wrapText="1"/>
    </xf>
    <xf numFmtId="0" fontId="11" fillId="3" borderId="457" xfId="6" applyFont="1" applyFill="1" applyBorder="1" applyAlignment="1">
      <alignment horizontal="center" vertical="center"/>
    </xf>
    <xf numFmtId="0" fontId="11" fillId="3" borderId="466" xfId="6" applyFont="1" applyFill="1" applyBorder="1" applyAlignment="1">
      <alignment horizontal="center" vertical="center"/>
    </xf>
    <xf numFmtId="0" fontId="11" fillId="3" borderId="458" xfId="6" applyFont="1" applyFill="1" applyBorder="1" applyAlignment="1">
      <alignment horizontal="center" vertical="center"/>
    </xf>
    <xf numFmtId="0" fontId="11" fillId="3" borderId="467" xfId="6" applyFont="1" applyFill="1" applyBorder="1" applyAlignment="1">
      <alignment horizontal="center" vertical="center"/>
    </xf>
    <xf numFmtId="0" fontId="11" fillId="3" borderId="459" xfId="6" applyFont="1" applyFill="1" applyBorder="1" applyAlignment="1">
      <alignment horizontal="center" vertical="center" wrapText="1"/>
    </xf>
    <xf numFmtId="0" fontId="11" fillId="3" borderId="468" xfId="6" applyFont="1" applyFill="1" applyBorder="1" applyAlignment="1">
      <alignment horizontal="center" vertical="center"/>
    </xf>
    <xf numFmtId="0" fontId="11" fillId="3" borderId="4" xfId="6" applyFont="1" applyFill="1" applyBorder="1" applyAlignment="1">
      <alignment horizontal="center" vertical="center"/>
    </xf>
    <xf numFmtId="0" fontId="11" fillId="3" borderId="162" xfId="6" applyFont="1" applyFill="1" applyBorder="1" applyAlignment="1">
      <alignment horizontal="center" vertical="center"/>
    </xf>
    <xf numFmtId="0" fontId="11" fillId="3" borderId="287" xfId="6" applyFont="1" applyFill="1" applyBorder="1" applyAlignment="1">
      <alignment horizontal="center" vertical="center"/>
    </xf>
    <xf numFmtId="0" fontId="11" fillId="3" borderId="337" xfId="6" applyFont="1" applyFill="1" applyBorder="1" applyAlignment="1">
      <alignment horizontal="center" vertical="center"/>
    </xf>
    <xf numFmtId="0" fontId="11" fillId="3" borderId="4" xfId="6" applyFont="1" applyFill="1" applyBorder="1" applyAlignment="1">
      <alignment horizontal="center" vertical="center" wrapText="1"/>
    </xf>
    <xf numFmtId="0" fontId="11" fillId="3" borderId="459" xfId="6" applyFont="1" applyFill="1" applyBorder="1" applyAlignment="1">
      <alignment horizontal="center" vertical="center"/>
    </xf>
    <xf numFmtId="0" fontId="17" fillId="3" borderId="53" xfId="6" applyFont="1" applyFill="1" applyBorder="1" applyAlignment="1">
      <alignment horizontal="center" vertical="center"/>
    </xf>
    <xf numFmtId="0" fontId="17" fillId="3" borderId="77" xfId="6" applyFont="1" applyFill="1" applyBorder="1" applyAlignment="1">
      <alignment horizontal="center" vertical="center"/>
    </xf>
    <xf numFmtId="0" fontId="11" fillId="3" borderId="331" xfId="6" applyFont="1" applyFill="1" applyBorder="1" applyAlignment="1">
      <alignment horizontal="center" vertical="center"/>
    </xf>
    <xf numFmtId="0" fontId="11" fillId="3" borderId="427" xfId="6" applyFont="1" applyFill="1" applyBorder="1" applyAlignment="1">
      <alignment horizontal="center" vertical="center"/>
    </xf>
    <xf numFmtId="0" fontId="11" fillId="3" borderId="69" xfId="6" applyFont="1" applyFill="1" applyBorder="1" applyAlignment="1">
      <alignment horizontal="center" vertical="center"/>
    </xf>
    <xf numFmtId="0" fontId="11" fillId="3" borderId="287" xfId="6" applyFont="1" applyFill="1" applyBorder="1" applyAlignment="1">
      <alignment horizontal="center" vertical="center" wrapText="1"/>
    </xf>
    <xf numFmtId="0" fontId="11" fillId="3" borderId="337" xfId="6" applyFont="1" applyFill="1" applyBorder="1" applyAlignment="1">
      <alignment horizontal="center" vertical="center" wrapText="1"/>
    </xf>
    <xf numFmtId="0" fontId="11" fillId="3" borderId="463" xfId="6" applyFont="1" applyFill="1" applyBorder="1" applyAlignment="1">
      <alignment horizontal="center" vertical="center"/>
    </xf>
    <xf numFmtId="0" fontId="11" fillId="3" borderId="464" xfId="6" applyFont="1" applyFill="1" applyBorder="1" applyAlignment="1">
      <alignment horizontal="center" vertical="center"/>
    </xf>
    <xf numFmtId="0" fontId="11" fillId="3" borderId="465" xfId="6" applyFont="1" applyFill="1" applyBorder="1" applyAlignment="1">
      <alignment horizontal="center" vertical="center"/>
    </xf>
    <xf numFmtId="0" fontId="11" fillId="3" borderId="384" xfId="3" applyFont="1" applyFill="1" applyBorder="1" applyAlignment="1">
      <alignment horizontal="center" vertical="center"/>
    </xf>
    <xf numFmtId="0" fontId="11" fillId="3" borderId="97" xfId="3" applyFont="1" applyFill="1" applyBorder="1" applyAlignment="1">
      <alignment horizontal="center" vertical="center"/>
    </xf>
    <xf numFmtId="0" fontId="11" fillId="3" borderId="48" xfId="3" applyFont="1" applyFill="1" applyBorder="1" applyAlignment="1">
      <alignment horizontal="center" vertical="center"/>
    </xf>
    <xf numFmtId="0" fontId="11" fillId="3" borderId="4" xfId="3" applyFont="1" applyFill="1" applyBorder="1" applyAlignment="1">
      <alignment horizontal="center" vertical="center"/>
    </xf>
    <xf numFmtId="0" fontId="11" fillId="3" borderId="282" xfId="3" applyFont="1" applyFill="1" applyBorder="1" applyAlignment="1">
      <alignment horizontal="center" vertical="center"/>
    </xf>
    <xf numFmtId="0" fontId="11" fillId="3" borderId="54" xfId="3" applyFont="1" applyFill="1" applyBorder="1" applyAlignment="1">
      <alignment horizontal="center" vertical="center"/>
    </xf>
    <xf numFmtId="0" fontId="11" fillId="3" borderId="0" xfId="3" applyFont="1" applyFill="1" applyAlignment="1">
      <alignment horizontal="center" vertical="center"/>
    </xf>
    <xf numFmtId="0" fontId="11" fillId="3" borderId="389" xfId="3" applyFont="1" applyFill="1" applyBorder="1" applyAlignment="1">
      <alignment horizontal="center" vertical="center"/>
    </xf>
    <xf numFmtId="0" fontId="11" fillId="3" borderId="397" xfId="3" applyFont="1" applyFill="1" applyBorder="1" applyAlignment="1">
      <alignment horizontal="center" vertical="center"/>
    </xf>
    <xf numFmtId="0" fontId="11" fillId="3" borderId="132" xfId="3" applyFont="1" applyFill="1" applyBorder="1" applyAlignment="1">
      <alignment horizontal="center" vertical="center"/>
    </xf>
    <xf numFmtId="0" fontId="11" fillId="3" borderId="398" xfId="3" applyFont="1" applyFill="1" applyBorder="1" applyAlignment="1">
      <alignment horizontal="center" vertical="center"/>
    </xf>
    <xf numFmtId="0" fontId="11" fillId="3" borderId="49" xfId="3" applyFont="1" applyFill="1" applyBorder="1" applyAlignment="1">
      <alignment horizontal="center" vertical="center"/>
    </xf>
    <xf numFmtId="0" fontId="11" fillId="3" borderId="50" xfId="3" applyFont="1" applyFill="1" applyBorder="1" applyAlignment="1">
      <alignment horizontal="center" vertical="center"/>
    </xf>
    <xf numFmtId="0" fontId="11" fillId="3" borderId="386" xfId="3" applyFont="1" applyFill="1" applyBorder="1" applyAlignment="1">
      <alignment horizontal="center" vertical="center"/>
    </xf>
    <xf numFmtId="0" fontId="11" fillId="3" borderId="387" xfId="3" applyFont="1" applyFill="1" applyBorder="1" applyAlignment="1">
      <alignment horizontal="center" vertical="center" wrapText="1"/>
    </xf>
    <xf numFmtId="0" fontId="11" fillId="3" borderId="393" xfId="3" applyFont="1" applyFill="1" applyBorder="1" applyAlignment="1">
      <alignment horizontal="center" vertical="center"/>
    </xf>
    <xf numFmtId="0" fontId="11" fillId="3" borderId="120" xfId="3" applyFont="1" applyFill="1" applyBorder="1" applyAlignment="1">
      <alignment horizontal="center" vertical="center"/>
    </xf>
    <xf numFmtId="0" fontId="11" fillId="3" borderId="388" xfId="3" applyFont="1" applyFill="1" applyBorder="1" applyAlignment="1">
      <alignment horizontal="center" vertical="center"/>
    </xf>
    <xf numFmtId="0" fontId="11" fillId="3" borderId="15" xfId="3" applyFont="1" applyFill="1" applyBorder="1" applyAlignment="1">
      <alignment horizontal="center" vertical="center"/>
    </xf>
    <xf numFmtId="0" fontId="11" fillId="3" borderId="121" xfId="3" applyFont="1" applyFill="1" applyBorder="1" applyAlignment="1">
      <alignment horizontal="center" vertical="center"/>
    </xf>
    <xf numFmtId="0" fontId="11" fillId="3" borderId="403" xfId="3" applyFont="1" applyFill="1" applyBorder="1" applyAlignment="1">
      <alignment horizontal="center" vertical="center" textRotation="255"/>
    </xf>
    <xf numFmtId="0" fontId="11" fillId="3" borderId="432" xfId="3" applyFont="1" applyFill="1" applyBorder="1" applyAlignment="1">
      <alignment horizontal="center" vertical="center" textRotation="255"/>
    </xf>
    <xf numFmtId="0" fontId="11" fillId="3" borderId="404" xfId="3" applyFont="1" applyFill="1" applyBorder="1" applyAlignment="1">
      <alignment horizontal="center" vertical="center" wrapText="1"/>
    </xf>
    <xf numFmtId="0" fontId="11" fillId="3" borderId="406" xfId="3" applyFont="1" applyFill="1" applyBorder="1" applyAlignment="1">
      <alignment horizontal="center" vertical="center"/>
    </xf>
    <xf numFmtId="0" fontId="11" fillId="3" borderId="425" xfId="3" applyFont="1" applyFill="1" applyBorder="1" applyAlignment="1">
      <alignment horizontal="center" vertical="center"/>
    </xf>
    <xf numFmtId="0" fontId="11" fillId="3" borderId="404" xfId="3" applyFont="1" applyFill="1" applyBorder="1" applyAlignment="1">
      <alignment horizontal="center" vertical="center"/>
    </xf>
    <xf numFmtId="0" fontId="11" fillId="3" borderId="433" xfId="3" applyFont="1" applyFill="1" applyBorder="1" applyAlignment="1">
      <alignment horizontal="center" vertical="center"/>
    </xf>
    <xf numFmtId="0" fontId="12" fillId="2" borderId="191" xfId="0" applyFont="1" applyFill="1" applyBorder="1" applyAlignment="1">
      <alignment horizontal="center" vertical="center" wrapText="1"/>
    </xf>
    <xf numFmtId="0" fontId="12" fillId="2" borderId="183" xfId="0" applyFont="1" applyFill="1" applyBorder="1" applyAlignment="1">
      <alignment horizontal="center" vertical="center" wrapText="1"/>
    </xf>
    <xf numFmtId="0" fontId="12" fillId="2" borderId="519" xfId="0" applyFont="1" applyFill="1" applyBorder="1" applyAlignment="1">
      <alignment horizontal="center" vertical="center" wrapText="1"/>
    </xf>
    <xf numFmtId="0" fontId="12" fillId="2" borderId="178" xfId="0" applyFont="1" applyFill="1" applyBorder="1" applyAlignment="1">
      <alignment horizontal="center" vertical="center"/>
    </xf>
    <xf numFmtId="0" fontId="12" fillId="0" borderId="507" xfId="0" applyFont="1" applyBorder="1" applyAlignment="1">
      <alignment horizontal="center" vertical="center"/>
    </xf>
    <xf numFmtId="0" fontId="12" fillId="2" borderId="24" xfId="0" applyFont="1" applyFill="1" applyBorder="1" applyAlignment="1">
      <alignment horizontal="center" vertical="center" wrapText="1"/>
    </xf>
    <xf numFmtId="0" fontId="12" fillId="2" borderId="0" xfId="0" applyFont="1" applyFill="1" applyAlignment="1">
      <alignment horizontal="center" vertical="center"/>
    </xf>
    <xf numFmtId="0" fontId="12" fillId="2" borderId="19" xfId="0" applyFont="1" applyFill="1" applyBorder="1" applyAlignment="1">
      <alignment horizontal="center" vertical="center"/>
    </xf>
    <xf numFmtId="0" fontId="12" fillId="2" borderId="168" xfId="0" applyFont="1" applyFill="1" applyBorder="1" applyAlignment="1">
      <alignment horizontal="center" vertical="center"/>
    </xf>
    <xf numFmtId="0" fontId="12" fillId="2" borderId="202" xfId="0" applyFont="1" applyFill="1" applyBorder="1" applyAlignment="1">
      <alignment horizontal="center" vertical="center"/>
    </xf>
    <xf numFmtId="0" fontId="12" fillId="0" borderId="82" xfId="0" applyFont="1" applyBorder="1" applyAlignment="1">
      <alignment horizontal="center" vertical="center"/>
    </xf>
    <xf numFmtId="0" fontId="12" fillId="0" borderId="520" xfId="0" applyFont="1" applyBorder="1" applyAlignment="1">
      <alignment horizontal="center" vertical="center"/>
    </xf>
    <xf numFmtId="0" fontId="12" fillId="2" borderId="0" xfId="0" applyFont="1" applyFill="1" applyAlignment="1">
      <alignment horizontal="center" vertical="center" wrapText="1"/>
    </xf>
    <xf numFmtId="0" fontId="12" fillId="2" borderId="143" xfId="0" applyFont="1" applyFill="1" applyBorder="1" applyAlignment="1">
      <alignment horizontal="center" vertical="center"/>
    </xf>
    <xf numFmtId="0" fontId="12" fillId="2" borderId="453" xfId="0" applyFont="1" applyFill="1" applyBorder="1" applyAlignment="1">
      <alignment horizontal="center" vertical="center" wrapText="1"/>
    </xf>
    <xf numFmtId="0" fontId="12" fillId="2" borderId="175" xfId="0" applyFont="1" applyFill="1" applyBorder="1" applyAlignment="1">
      <alignment horizontal="center" vertical="center"/>
    </xf>
    <xf numFmtId="0" fontId="12" fillId="2" borderId="508" xfId="0" applyFont="1" applyFill="1" applyBorder="1" applyAlignment="1">
      <alignment horizontal="center" vertical="center"/>
    </xf>
    <xf numFmtId="0" fontId="12" fillId="0" borderId="108" xfId="0" applyFont="1" applyBorder="1" applyAlignment="1">
      <alignment horizontal="center" vertical="center"/>
    </xf>
    <xf numFmtId="0" fontId="12" fillId="0" borderId="57" xfId="0" applyFont="1" applyBorder="1" applyAlignment="1">
      <alignment horizontal="center" vertical="center"/>
    </xf>
    <xf numFmtId="0" fontId="12" fillId="2" borderId="421" xfId="0" applyFont="1" applyFill="1" applyBorder="1" applyAlignment="1">
      <alignment horizontal="center" vertical="center" wrapText="1"/>
    </xf>
    <xf numFmtId="0" fontId="12" fillId="2" borderId="181" xfId="0" applyFont="1" applyFill="1" applyBorder="1" applyAlignment="1">
      <alignment horizontal="center" vertical="center"/>
    </xf>
    <xf numFmtId="0" fontId="12" fillId="0" borderId="56" xfId="0" applyFont="1" applyBorder="1" applyAlignment="1">
      <alignment horizontal="center" vertical="center"/>
    </xf>
    <xf numFmtId="0" fontId="12" fillId="2" borderId="132" xfId="0" applyFont="1" applyFill="1" applyBorder="1" applyAlignment="1">
      <alignment horizontal="center" vertical="center"/>
    </xf>
    <xf numFmtId="0" fontId="12" fillId="2" borderId="517" xfId="0" applyFont="1" applyFill="1" applyBorder="1" applyAlignment="1">
      <alignment horizontal="center" vertical="center" wrapText="1"/>
    </xf>
    <xf numFmtId="0" fontId="12" fillId="2" borderId="421" xfId="0" applyFont="1" applyFill="1" applyBorder="1" applyAlignment="1">
      <alignment horizontal="center" vertical="center"/>
    </xf>
    <xf numFmtId="0" fontId="12" fillId="2" borderId="507" xfId="0" applyFont="1" applyFill="1" applyBorder="1" applyAlignment="1">
      <alignment horizontal="center" vertical="center"/>
    </xf>
    <xf numFmtId="0" fontId="12" fillId="2" borderId="56" xfId="0" applyFont="1" applyFill="1" applyBorder="1" applyAlignment="1">
      <alignment horizontal="center" vertical="center"/>
    </xf>
    <xf numFmtId="0" fontId="12" fillId="2" borderId="24" xfId="0" applyFont="1" applyFill="1" applyBorder="1" applyAlignment="1">
      <alignment horizontal="center" vertical="center"/>
    </xf>
    <xf numFmtId="0" fontId="12" fillId="2" borderId="92" xfId="0" applyFont="1" applyFill="1" applyBorder="1" applyAlignment="1">
      <alignment horizontal="center" vertical="center" wrapText="1"/>
    </xf>
    <xf numFmtId="0" fontId="12" fillId="2" borderId="187" xfId="0" applyFont="1" applyFill="1" applyBorder="1" applyAlignment="1">
      <alignment horizontal="center" vertical="center"/>
    </xf>
    <xf numFmtId="0" fontId="12" fillId="0" borderId="97" xfId="0" applyFont="1" applyBorder="1" applyAlignment="1">
      <alignment horizontal="center" vertical="center"/>
    </xf>
    <xf numFmtId="0" fontId="12" fillId="2" borderId="93" xfId="0" applyFont="1" applyFill="1" applyBorder="1" applyAlignment="1">
      <alignment horizontal="center" vertical="center"/>
    </xf>
    <xf numFmtId="0" fontId="12" fillId="2" borderId="97" xfId="0" applyFont="1" applyFill="1" applyBorder="1" applyAlignment="1">
      <alignment horizontal="center" vertical="center"/>
    </xf>
    <xf numFmtId="0" fontId="12" fillId="2" borderId="93" xfId="0" applyFont="1" applyFill="1" applyBorder="1" applyAlignment="1">
      <alignment horizontal="center" vertical="center" wrapText="1"/>
    </xf>
    <xf numFmtId="0" fontId="12" fillId="2" borderId="513" xfId="0" applyFont="1" applyFill="1" applyBorder="1" applyAlignment="1">
      <alignment horizontal="center" vertical="center" wrapText="1"/>
    </xf>
    <xf numFmtId="0" fontId="12" fillId="2" borderId="54" xfId="0" applyFont="1" applyFill="1" applyBorder="1" applyAlignment="1">
      <alignment horizontal="center" vertical="center" wrapText="1"/>
    </xf>
    <xf numFmtId="0" fontId="12" fillId="2" borderId="184" xfId="0" applyFont="1" applyFill="1" applyBorder="1" applyAlignment="1">
      <alignment horizontal="center" vertical="center"/>
    </xf>
    <xf numFmtId="0" fontId="12" fillId="2" borderId="124" xfId="0" applyFont="1" applyFill="1" applyBorder="1" applyAlignment="1">
      <alignment horizontal="center" vertical="center"/>
    </xf>
    <xf numFmtId="0" fontId="12" fillId="7" borderId="498" xfId="0" applyFont="1" applyFill="1" applyBorder="1" applyAlignment="1">
      <alignment horizontal="center" vertical="center"/>
    </xf>
    <xf numFmtId="0" fontId="12" fillId="7" borderId="38" xfId="0" applyFont="1" applyFill="1" applyBorder="1" applyAlignment="1">
      <alignment horizontal="center" vertical="center"/>
    </xf>
    <xf numFmtId="0" fontId="12" fillId="7" borderId="429" xfId="0" applyFont="1" applyFill="1" applyBorder="1" applyAlignment="1">
      <alignment horizontal="center" vertical="center"/>
    </xf>
    <xf numFmtId="0" fontId="12" fillId="7" borderId="166" xfId="0" applyFont="1" applyFill="1" applyBorder="1" applyAlignment="1">
      <alignment horizontal="center" vertical="center" wrapText="1"/>
    </xf>
    <xf numFmtId="0" fontId="12" fillId="7" borderId="54" xfId="0" applyFont="1" applyFill="1" applyBorder="1" applyAlignment="1">
      <alignment horizontal="center" vertical="center"/>
    </xf>
    <xf numFmtId="0" fontId="12" fillId="7" borderId="184" xfId="0" applyFont="1" applyFill="1" applyBorder="1" applyAlignment="1">
      <alignment horizontal="center" vertical="center"/>
    </xf>
    <xf numFmtId="0" fontId="12" fillId="7" borderId="163" xfId="0" applyFont="1" applyFill="1" applyBorder="1" applyAlignment="1">
      <alignment horizontal="center" vertical="center"/>
    </xf>
    <xf numFmtId="0" fontId="12" fillId="7" borderId="461" xfId="0" applyFont="1" applyFill="1" applyBorder="1" applyAlignment="1">
      <alignment horizontal="center" vertical="center"/>
    </xf>
    <xf numFmtId="0" fontId="12" fillId="7" borderId="124" xfId="0" applyFont="1" applyFill="1" applyBorder="1" applyAlignment="1">
      <alignment horizontal="center" vertical="center"/>
    </xf>
    <xf numFmtId="0" fontId="12" fillId="7" borderId="72" xfId="0" applyFont="1" applyFill="1" applyBorder="1" applyAlignment="1">
      <alignment horizontal="center" vertical="center"/>
    </xf>
    <xf numFmtId="0" fontId="12" fillId="7" borderId="0" xfId="0" applyFont="1" applyFill="1" applyAlignment="1">
      <alignment horizontal="center" vertical="center"/>
    </xf>
    <xf numFmtId="0" fontId="12" fillId="7" borderId="3" xfId="0" applyFont="1" applyFill="1" applyBorder="1" applyAlignment="1">
      <alignment horizontal="center" vertical="center"/>
    </xf>
    <xf numFmtId="0" fontId="12" fillId="7" borderId="50" xfId="0" applyFont="1" applyFill="1" applyBorder="1" applyAlignment="1">
      <alignment horizontal="center" vertical="center"/>
    </xf>
    <xf numFmtId="0" fontId="12" fillId="7" borderId="497" xfId="0" applyFont="1" applyFill="1" applyBorder="1" applyAlignment="1">
      <alignment horizontal="center" vertical="center"/>
    </xf>
    <xf numFmtId="0" fontId="12" fillId="2" borderId="184" xfId="0" applyFont="1" applyFill="1" applyBorder="1" applyAlignment="1">
      <alignment vertical="center" wrapText="1"/>
    </xf>
    <xf numFmtId="0" fontId="12" fillId="2" borderId="125" xfId="0" applyFont="1" applyFill="1" applyBorder="1" applyAlignment="1">
      <alignment horizontal="center" vertical="center" wrapText="1"/>
    </xf>
    <xf numFmtId="0" fontId="12" fillId="2" borderId="601" xfId="0" applyFont="1" applyFill="1" applyBorder="1" applyAlignment="1">
      <alignment horizontal="center" vertical="center" wrapText="1"/>
    </xf>
    <xf numFmtId="0" fontId="12" fillId="4" borderId="186" xfId="0" applyFont="1" applyFill="1" applyBorder="1" applyAlignment="1">
      <alignment horizontal="center" vertical="center" wrapText="1"/>
    </xf>
    <xf numFmtId="0" fontId="12" fillId="2" borderId="99" xfId="0" applyFont="1" applyFill="1" applyBorder="1" applyAlignment="1">
      <alignment vertical="center"/>
    </xf>
    <xf numFmtId="0" fontId="12" fillId="2" borderId="98" xfId="0" applyFont="1" applyFill="1" applyBorder="1" applyAlignment="1">
      <alignment horizontal="center" vertical="center"/>
    </xf>
    <xf numFmtId="0" fontId="12" fillId="2" borderId="539" xfId="0" applyFont="1" applyFill="1" applyBorder="1" applyAlignment="1">
      <alignment horizontal="center" vertical="center" wrapText="1"/>
    </xf>
  </cellXfs>
  <cellStyles count="10">
    <cellStyle name="桁区切り" xfId="5" builtinId="6"/>
    <cellStyle name="桁区切り 2" xfId="2" xr:uid="{30FEBE28-7344-4AE4-A7C0-8A6BB43684E7}"/>
    <cellStyle name="桁区切り 3" xfId="4" xr:uid="{4F2CDB24-1B20-4D04-83B6-F0F5D6CFB59E}"/>
    <cellStyle name="桁区切り 4" xfId="7" xr:uid="{CA612E3F-0880-43BF-88A8-B41FCC8E85A4}"/>
    <cellStyle name="桁区切り 5" xfId="9" xr:uid="{B74E6A2B-AB20-49A8-930E-AB9C69AFC134}"/>
    <cellStyle name="標準" xfId="0" builtinId="0"/>
    <cellStyle name="標準 2" xfId="1" xr:uid="{7E78B994-5F3C-48C6-9E06-341206824AC6}"/>
    <cellStyle name="標準 3" xfId="3" xr:uid="{44B4893B-EF91-4245-BB54-DB86D0D99CEB}"/>
    <cellStyle name="標準 4" xfId="6" xr:uid="{40B6EC44-F95E-4FAA-A42A-090E67E01537}"/>
    <cellStyle name="標準 5" xfId="8" xr:uid="{3CD4E530-2850-460F-99BB-80E69A301DFB}"/>
  </cellStyles>
  <dxfs count="0"/>
  <tableStyles count="0" defaultTableStyle="TableStyleMedium2" defaultPivotStyle="PivotStyleLight16"/>
  <colors>
    <mruColors>
      <color rgb="FFCCECFF"/>
      <color rgb="FFFFCC99"/>
      <color rgb="FFFF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microsoft.com/office/2017/10/relationships/person" Target="persons/perso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21</xdr:col>
      <xdr:colOff>190502</xdr:colOff>
      <xdr:row>84</xdr:row>
      <xdr:rowOff>165497</xdr:rowOff>
    </xdr:from>
    <xdr:to>
      <xdr:col>21</xdr:col>
      <xdr:colOff>3423048</xdr:colOff>
      <xdr:row>87</xdr:row>
      <xdr:rowOff>59531</xdr:rowOff>
    </xdr:to>
    <xdr:sp macro="" textlink="">
      <xdr:nvSpPr>
        <xdr:cNvPr id="2" name="正方形/長方形 1">
          <a:extLst>
            <a:ext uri="{FF2B5EF4-FFF2-40B4-BE49-F238E27FC236}">
              <a16:creationId xmlns:a16="http://schemas.microsoft.com/office/drawing/2014/main" id="{DC059378-AF31-44DA-89BC-E9F5268B6E26}"/>
            </a:ext>
          </a:extLst>
        </xdr:cNvPr>
        <xdr:cNvSpPr/>
      </xdr:nvSpPr>
      <xdr:spPr>
        <a:xfrm>
          <a:off x="12954002" y="19672697"/>
          <a:ext cx="3232546" cy="579834"/>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ysClr val="windowText" lastClr="000000"/>
              </a:solidFill>
              <a:latin typeface="UD デジタル 教科書体 NP-R" panose="02020400000000000000" pitchFamily="18" charset="-128"/>
              <a:ea typeface="UD デジタル 教科書体 NP-R" panose="02020400000000000000" pitchFamily="18" charset="-128"/>
            </a:rPr>
            <a:t>人数については、雨天中止等があり、</a:t>
          </a:r>
          <a:endParaRPr kumimoji="1" lang="en-US" altLang="ja-JP" sz="1100" b="1">
            <a:solidFill>
              <a:sysClr val="windowText" lastClr="000000"/>
            </a:solidFill>
            <a:latin typeface="UD デジタル 教科書体 NP-R" panose="02020400000000000000" pitchFamily="18" charset="-128"/>
            <a:ea typeface="UD デジタル 教科書体 NP-R" panose="02020400000000000000" pitchFamily="18" charset="-128"/>
          </a:endParaRPr>
        </a:p>
        <a:p>
          <a:pPr algn="l"/>
          <a:r>
            <a:rPr kumimoji="1" lang="ja-JP" altLang="en-US" sz="1100" b="1">
              <a:solidFill>
                <a:sysClr val="windowText" lastClr="000000"/>
              </a:solidFill>
              <a:latin typeface="UD デジタル 教科書体 NP-R" panose="02020400000000000000" pitchFamily="18" charset="-128"/>
              <a:ea typeface="UD デジタル 教科書体 NP-R" panose="02020400000000000000" pitchFamily="18" charset="-128"/>
            </a:rPr>
            <a:t>４日間競技を実施した場合で記載している。</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0</xdr:colOff>
      <xdr:row>3</xdr:row>
      <xdr:rowOff>0</xdr:rowOff>
    </xdr:from>
    <xdr:to>
      <xdr:col>14</xdr:col>
      <xdr:colOff>542005</xdr:colOff>
      <xdr:row>4</xdr:row>
      <xdr:rowOff>175136</xdr:rowOff>
    </xdr:to>
    <xdr:pic>
      <xdr:nvPicPr>
        <xdr:cNvPr id="2" name="図 1">
          <a:extLst>
            <a:ext uri="{FF2B5EF4-FFF2-40B4-BE49-F238E27FC236}">
              <a16:creationId xmlns:a16="http://schemas.microsoft.com/office/drawing/2014/main" id="{DE8E64B0-9EEE-40FD-BDA6-E1538BFF6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947738"/>
          <a:ext cx="7785767" cy="4275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29</xdr:row>
      <xdr:rowOff>0</xdr:rowOff>
    </xdr:from>
    <xdr:to>
      <xdr:col>14</xdr:col>
      <xdr:colOff>542005</xdr:colOff>
      <xdr:row>30</xdr:row>
      <xdr:rowOff>175138</xdr:rowOff>
    </xdr:to>
    <xdr:pic>
      <xdr:nvPicPr>
        <xdr:cNvPr id="3" name="図 2">
          <a:extLst>
            <a:ext uri="{FF2B5EF4-FFF2-40B4-BE49-F238E27FC236}">
              <a16:creationId xmlns:a16="http://schemas.microsoft.com/office/drawing/2014/main" id="{5976DB41-0123-40F2-BE04-93518CA3D6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7805738"/>
          <a:ext cx="7785767" cy="427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55</xdr:row>
      <xdr:rowOff>0</xdr:rowOff>
    </xdr:from>
    <xdr:to>
      <xdr:col>14</xdr:col>
      <xdr:colOff>542005</xdr:colOff>
      <xdr:row>56</xdr:row>
      <xdr:rowOff>175136</xdr:rowOff>
    </xdr:to>
    <xdr:pic>
      <xdr:nvPicPr>
        <xdr:cNvPr id="4" name="図 3">
          <a:extLst>
            <a:ext uri="{FF2B5EF4-FFF2-40B4-BE49-F238E27FC236}">
              <a16:creationId xmlns:a16="http://schemas.microsoft.com/office/drawing/2014/main" id="{9DA2080D-B369-4754-9FF8-0C106497BA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14663738"/>
          <a:ext cx="7785767" cy="4275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81</xdr:row>
      <xdr:rowOff>0</xdr:rowOff>
    </xdr:from>
    <xdr:to>
      <xdr:col>14</xdr:col>
      <xdr:colOff>542005</xdr:colOff>
      <xdr:row>82</xdr:row>
      <xdr:rowOff>175138</xdr:rowOff>
    </xdr:to>
    <xdr:pic>
      <xdr:nvPicPr>
        <xdr:cNvPr id="5" name="図 4">
          <a:extLst>
            <a:ext uri="{FF2B5EF4-FFF2-40B4-BE49-F238E27FC236}">
              <a16:creationId xmlns:a16="http://schemas.microsoft.com/office/drawing/2014/main" id="{A3E7C540-8D0B-4D37-B1C4-28BA9C70F1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21521738"/>
          <a:ext cx="7785767" cy="427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107</xdr:row>
      <xdr:rowOff>0</xdr:rowOff>
    </xdr:from>
    <xdr:to>
      <xdr:col>14</xdr:col>
      <xdr:colOff>542005</xdr:colOff>
      <xdr:row>108</xdr:row>
      <xdr:rowOff>175137</xdr:rowOff>
    </xdr:to>
    <xdr:pic>
      <xdr:nvPicPr>
        <xdr:cNvPr id="6" name="図 5">
          <a:extLst>
            <a:ext uri="{FF2B5EF4-FFF2-40B4-BE49-F238E27FC236}">
              <a16:creationId xmlns:a16="http://schemas.microsoft.com/office/drawing/2014/main" id="{CA01D302-D8E4-4075-9E67-0E7BAD97CE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28379738"/>
          <a:ext cx="7785767" cy="4275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133</xdr:row>
      <xdr:rowOff>0</xdr:rowOff>
    </xdr:from>
    <xdr:to>
      <xdr:col>14</xdr:col>
      <xdr:colOff>542005</xdr:colOff>
      <xdr:row>134</xdr:row>
      <xdr:rowOff>175136</xdr:rowOff>
    </xdr:to>
    <xdr:pic>
      <xdr:nvPicPr>
        <xdr:cNvPr id="7" name="図 6">
          <a:extLst>
            <a:ext uri="{FF2B5EF4-FFF2-40B4-BE49-F238E27FC236}">
              <a16:creationId xmlns:a16="http://schemas.microsoft.com/office/drawing/2014/main" id="{03A1AE7D-DBAD-478E-BE3C-4D5666F88B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35580638"/>
          <a:ext cx="7785767" cy="4275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159</xdr:row>
      <xdr:rowOff>0</xdr:rowOff>
    </xdr:from>
    <xdr:to>
      <xdr:col>14</xdr:col>
      <xdr:colOff>542005</xdr:colOff>
      <xdr:row>160</xdr:row>
      <xdr:rowOff>175137</xdr:rowOff>
    </xdr:to>
    <xdr:pic>
      <xdr:nvPicPr>
        <xdr:cNvPr id="8" name="図 7">
          <a:extLst>
            <a:ext uri="{FF2B5EF4-FFF2-40B4-BE49-F238E27FC236}">
              <a16:creationId xmlns:a16="http://schemas.microsoft.com/office/drawing/2014/main" id="{75A89ECE-6241-414B-82B8-4B61B4F700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42629138"/>
          <a:ext cx="7785767" cy="4275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185</xdr:row>
      <xdr:rowOff>0</xdr:rowOff>
    </xdr:from>
    <xdr:to>
      <xdr:col>14</xdr:col>
      <xdr:colOff>542005</xdr:colOff>
      <xdr:row>186</xdr:row>
      <xdr:rowOff>175136</xdr:rowOff>
    </xdr:to>
    <xdr:pic>
      <xdr:nvPicPr>
        <xdr:cNvPr id="9" name="図 8">
          <a:extLst>
            <a:ext uri="{FF2B5EF4-FFF2-40B4-BE49-F238E27FC236}">
              <a16:creationId xmlns:a16="http://schemas.microsoft.com/office/drawing/2014/main" id="{F21E5D9B-1362-4021-AE9A-08CF85CAF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49677638"/>
          <a:ext cx="7785767" cy="4275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211</xdr:row>
      <xdr:rowOff>0</xdr:rowOff>
    </xdr:from>
    <xdr:to>
      <xdr:col>14</xdr:col>
      <xdr:colOff>542005</xdr:colOff>
      <xdr:row>212</xdr:row>
      <xdr:rowOff>175137</xdr:rowOff>
    </xdr:to>
    <xdr:pic>
      <xdr:nvPicPr>
        <xdr:cNvPr id="10" name="図 9">
          <a:extLst>
            <a:ext uri="{FF2B5EF4-FFF2-40B4-BE49-F238E27FC236}">
              <a16:creationId xmlns:a16="http://schemas.microsoft.com/office/drawing/2014/main" id="{6E66C01B-E6D2-4346-8449-04E7ECD107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56726138"/>
          <a:ext cx="7785767" cy="4275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237</xdr:row>
      <xdr:rowOff>0</xdr:rowOff>
    </xdr:from>
    <xdr:to>
      <xdr:col>14</xdr:col>
      <xdr:colOff>542005</xdr:colOff>
      <xdr:row>238</xdr:row>
      <xdr:rowOff>175138</xdr:rowOff>
    </xdr:to>
    <xdr:pic>
      <xdr:nvPicPr>
        <xdr:cNvPr id="11" name="図 10">
          <a:extLst>
            <a:ext uri="{FF2B5EF4-FFF2-40B4-BE49-F238E27FC236}">
              <a16:creationId xmlns:a16="http://schemas.microsoft.com/office/drawing/2014/main" id="{FC4E8F8A-5095-46AF-899C-B72FBAAB68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63584138"/>
          <a:ext cx="7785767" cy="427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263</xdr:row>
      <xdr:rowOff>0</xdr:rowOff>
    </xdr:from>
    <xdr:to>
      <xdr:col>14</xdr:col>
      <xdr:colOff>542005</xdr:colOff>
      <xdr:row>264</xdr:row>
      <xdr:rowOff>175136</xdr:rowOff>
    </xdr:to>
    <xdr:pic>
      <xdr:nvPicPr>
        <xdr:cNvPr id="12" name="図 11">
          <a:extLst>
            <a:ext uri="{FF2B5EF4-FFF2-40B4-BE49-F238E27FC236}">
              <a16:creationId xmlns:a16="http://schemas.microsoft.com/office/drawing/2014/main" id="{5E011032-1315-42D4-8892-AADF0D3B37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70442138"/>
          <a:ext cx="7785767" cy="4275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289</xdr:row>
      <xdr:rowOff>0</xdr:rowOff>
    </xdr:from>
    <xdr:to>
      <xdr:col>14</xdr:col>
      <xdr:colOff>542005</xdr:colOff>
      <xdr:row>290</xdr:row>
      <xdr:rowOff>175137</xdr:rowOff>
    </xdr:to>
    <xdr:pic>
      <xdr:nvPicPr>
        <xdr:cNvPr id="13" name="図 12">
          <a:extLst>
            <a:ext uri="{FF2B5EF4-FFF2-40B4-BE49-F238E27FC236}">
              <a16:creationId xmlns:a16="http://schemas.microsoft.com/office/drawing/2014/main" id="{3ABDC04C-2A16-41C7-A048-1775A9093E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77490638"/>
          <a:ext cx="7785767" cy="4275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315</xdr:row>
      <xdr:rowOff>0</xdr:rowOff>
    </xdr:from>
    <xdr:to>
      <xdr:col>14</xdr:col>
      <xdr:colOff>542005</xdr:colOff>
      <xdr:row>316</xdr:row>
      <xdr:rowOff>175138</xdr:rowOff>
    </xdr:to>
    <xdr:pic>
      <xdr:nvPicPr>
        <xdr:cNvPr id="14" name="図 13">
          <a:extLst>
            <a:ext uri="{FF2B5EF4-FFF2-40B4-BE49-F238E27FC236}">
              <a16:creationId xmlns:a16="http://schemas.microsoft.com/office/drawing/2014/main" id="{6630849E-99FE-487C-8E4E-0F7006556C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84348638"/>
          <a:ext cx="7785767" cy="427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341</xdr:row>
      <xdr:rowOff>0</xdr:rowOff>
    </xdr:from>
    <xdr:to>
      <xdr:col>14</xdr:col>
      <xdr:colOff>542005</xdr:colOff>
      <xdr:row>342</xdr:row>
      <xdr:rowOff>175136</xdr:rowOff>
    </xdr:to>
    <xdr:pic>
      <xdr:nvPicPr>
        <xdr:cNvPr id="15" name="図 14">
          <a:extLst>
            <a:ext uri="{FF2B5EF4-FFF2-40B4-BE49-F238E27FC236}">
              <a16:creationId xmlns:a16="http://schemas.microsoft.com/office/drawing/2014/main" id="{7D08D80B-D99C-4591-B65F-D16451D8BB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91206638"/>
          <a:ext cx="7785767" cy="4275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367</xdr:row>
      <xdr:rowOff>0</xdr:rowOff>
    </xdr:from>
    <xdr:to>
      <xdr:col>14</xdr:col>
      <xdr:colOff>542005</xdr:colOff>
      <xdr:row>368</xdr:row>
      <xdr:rowOff>175138</xdr:rowOff>
    </xdr:to>
    <xdr:pic>
      <xdr:nvPicPr>
        <xdr:cNvPr id="16" name="図 15">
          <a:extLst>
            <a:ext uri="{FF2B5EF4-FFF2-40B4-BE49-F238E27FC236}">
              <a16:creationId xmlns:a16="http://schemas.microsoft.com/office/drawing/2014/main" id="{E64AA547-FDE2-4779-A643-CE4778BC72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98064638"/>
          <a:ext cx="7785767" cy="427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393</xdr:row>
      <xdr:rowOff>0</xdr:rowOff>
    </xdr:from>
    <xdr:to>
      <xdr:col>14</xdr:col>
      <xdr:colOff>542005</xdr:colOff>
      <xdr:row>394</xdr:row>
      <xdr:rowOff>175136</xdr:rowOff>
    </xdr:to>
    <xdr:pic>
      <xdr:nvPicPr>
        <xdr:cNvPr id="17" name="図 16">
          <a:extLst>
            <a:ext uri="{FF2B5EF4-FFF2-40B4-BE49-F238E27FC236}">
              <a16:creationId xmlns:a16="http://schemas.microsoft.com/office/drawing/2014/main" id="{3DE23D32-BC9C-4F36-AEE3-0E6CA95A06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10113" y="104922638"/>
          <a:ext cx="7785767" cy="4275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後藤　瑞希" id="{79FD7A94-C490-4F3D-BAF0-33A5C5322909}" userId="S::goto_mizuki@city.otsu.lg.jp::54c40e4c-9a16-4b5b-870b-e03350d32780"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P3" dT="2024-02-02T08:03:17.14" personId="{79FD7A94-C490-4F3D-BAF0-33A5C5322909}" id="{C7673ED7-35F7-4016-80EB-AA536407C7A7}">
    <text>Ａ型、Ｉ型、捨て看板など</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 Id="rId4" Type="http://schemas.microsoft.com/office/2017/10/relationships/threadedComment" Target="../threadedComments/threadedComment1.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3F4A35-F68B-4E01-929F-69CA673BAC7A}">
  <sheetPr>
    <tabColor rgb="FFCCECFF"/>
    <pageSetUpPr fitToPage="1"/>
  </sheetPr>
  <dimension ref="B1:AA22"/>
  <sheetViews>
    <sheetView view="pageBreakPreview" zoomScaleNormal="90" zoomScaleSheetLayoutView="100" workbookViewId="0">
      <selection activeCell="B2" sqref="B2"/>
    </sheetView>
  </sheetViews>
  <sheetFormatPr defaultRowHeight="14.25"/>
  <cols>
    <col min="1" max="2" width="3.5625" style="2" customWidth="1"/>
    <col min="3" max="3" width="19.5625" style="2" customWidth="1"/>
    <col min="4" max="4" width="6.5625" style="62" customWidth="1"/>
    <col min="5" max="5" width="3.5625" style="9" customWidth="1"/>
    <col min="6" max="6" width="3.5625" style="62" customWidth="1"/>
    <col min="7" max="7" width="3.5625" style="9" customWidth="1"/>
    <col min="8" max="8" width="3.5625" style="62" customWidth="1"/>
    <col min="9" max="9" width="3.5625" style="9" customWidth="1"/>
    <col min="10" max="10" width="3.5625" style="2" customWidth="1"/>
    <col min="11" max="11" width="3.5625" style="62" customWidth="1"/>
    <col min="12" max="12" width="3.5625" style="9" customWidth="1"/>
    <col min="13" max="13" width="3.5625" style="62" customWidth="1"/>
    <col min="14" max="15" width="3.5625" style="9" customWidth="1"/>
    <col min="16" max="16" width="55.5625" style="2" customWidth="1"/>
    <col min="17" max="17" width="3.5625" style="9" customWidth="1"/>
    <col min="18" max="18" width="3.5625" style="2" customWidth="1"/>
    <col min="19" max="20" width="3.5625" style="9" customWidth="1"/>
    <col min="21" max="21" width="3.5625" style="2" customWidth="1"/>
    <col min="22" max="22" width="3.5625" style="9" customWidth="1"/>
    <col min="23" max="23" width="3.5625" style="2" customWidth="1"/>
    <col min="24" max="25" width="3.5625" style="9" customWidth="1"/>
    <col min="26" max="28" width="3.5625" style="2" customWidth="1"/>
    <col min="29" max="16384" width="9" style="2"/>
  </cols>
  <sheetData>
    <row r="1" spans="2:27" ht="25.05" customHeight="1">
      <c r="B1" s="1" t="s">
        <v>0</v>
      </c>
      <c r="D1" s="3"/>
      <c r="E1" s="4"/>
      <c r="F1" s="3"/>
      <c r="G1" s="4"/>
      <c r="H1" s="3"/>
      <c r="I1" s="4"/>
      <c r="J1" s="5"/>
      <c r="K1" s="3"/>
      <c r="L1" s="4"/>
      <c r="M1" s="3"/>
      <c r="N1" s="4"/>
      <c r="O1" s="5"/>
      <c r="P1" s="5"/>
      <c r="Q1" s="5"/>
      <c r="R1" s="5"/>
      <c r="S1" s="5"/>
      <c r="T1" s="5"/>
      <c r="U1" s="6"/>
      <c r="V1" s="7"/>
      <c r="W1" s="1105"/>
      <c r="X1" s="1105"/>
      <c r="Y1" s="1105"/>
      <c r="Z1" s="1105"/>
      <c r="AA1" s="1105"/>
    </row>
    <row r="2" spans="2:27" ht="25.05" customHeight="1" thickBot="1">
      <c r="C2" s="5"/>
      <c r="D2" s="3"/>
      <c r="E2" s="4"/>
      <c r="F2" s="3"/>
      <c r="G2" s="4"/>
      <c r="H2" s="3"/>
      <c r="I2" s="4"/>
      <c r="J2" s="5"/>
      <c r="K2" s="3"/>
      <c r="L2" s="4"/>
      <c r="M2" s="3"/>
      <c r="N2" s="4"/>
      <c r="O2" s="5"/>
      <c r="P2" s="5"/>
      <c r="Q2" s="5"/>
      <c r="R2" s="5"/>
      <c r="S2" s="5"/>
      <c r="T2" s="5"/>
    </row>
    <row r="3" spans="2:27" ht="25.05" customHeight="1" thickTop="1" thickBot="1">
      <c r="B3" s="10" t="s">
        <v>1</v>
      </c>
      <c r="C3" s="11" t="s">
        <v>2</v>
      </c>
      <c r="D3" s="1106" t="s">
        <v>3</v>
      </c>
      <c r="E3" s="1107"/>
      <c r="F3" s="1107"/>
      <c r="G3" s="1107"/>
      <c r="H3" s="1107"/>
      <c r="I3" s="1107"/>
      <c r="J3" s="1107"/>
      <c r="K3" s="1107"/>
      <c r="L3" s="1107"/>
      <c r="M3" s="1107"/>
      <c r="N3" s="1107"/>
      <c r="O3" s="12" t="s">
        <v>4</v>
      </c>
      <c r="P3" s="13" t="s">
        <v>5</v>
      </c>
    </row>
    <row r="4" spans="2:27" ht="25.05" customHeight="1" thickTop="1">
      <c r="B4" s="14">
        <v>1</v>
      </c>
      <c r="C4" s="15" t="s">
        <v>6</v>
      </c>
      <c r="D4" s="16">
        <v>2025</v>
      </c>
      <c r="E4" s="17" t="s">
        <v>7</v>
      </c>
      <c r="F4" s="18">
        <v>9</v>
      </c>
      <c r="G4" s="17" t="s">
        <v>8</v>
      </c>
      <c r="H4" s="18">
        <v>6</v>
      </c>
      <c r="I4" s="17" t="s">
        <v>9</v>
      </c>
      <c r="J4" s="17" t="s">
        <v>10</v>
      </c>
      <c r="K4" s="18">
        <v>9</v>
      </c>
      <c r="L4" s="17" t="s">
        <v>8</v>
      </c>
      <c r="M4" s="18">
        <v>7</v>
      </c>
      <c r="N4" s="17" t="s">
        <v>9</v>
      </c>
      <c r="O4" s="19">
        <f>_xlfn.DAYS(DATE(2024,K4,M4),DATE(2024,F4,H4))+1</f>
        <v>2</v>
      </c>
      <c r="P4" s="20" t="s">
        <v>11</v>
      </c>
      <c r="R4" s="21"/>
      <c r="U4" s="21"/>
      <c r="W4" s="21"/>
    </row>
    <row r="5" spans="2:27" ht="25.05" customHeight="1">
      <c r="B5" s="22">
        <v>2</v>
      </c>
      <c r="C5" s="23" t="s">
        <v>12</v>
      </c>
      <c r="D5" s="24">
        <v>2025</v>
      </c>
      <c r="E5" s="25" t="s">
        <v>7</v>
      </c>
      <c r="F5" s="26">
        <v>9</v>
      </c>
      <c r="G5" s="25" t="s">
        <v>8</v>
      </c>
      <c r="H5" s="26">
        <v>9</v>
      </c>
      <c r="I5" s="25" t="s">
        <v>9</v>
      </c>
      <c r="J5" s="25" t="s">
        <v>10</v>
      </c>
      <c r="K5" s="26">
        <v>9</v>
      </c>
      <c r="L5" s="25" t="s">
        <v>8</v>
      </c>
      <c r="M5" s="26">
        <v>9</v>
      </c>
      <c r="N5" s="25" t="s">
        <v>9</v>
      </c>
      <c r="O5" s="27">
        <f>_xlfn.DAYS(DATE(2024,K5,M5),DATE(2024,F5,H5))+1</f>
        <v>1</v>
      </c>
      <c r="P5" s="28" t="s">
        <v>11</v>
      </c>
      <c r="R5" s="21"/>
      <c r="U5" s="21"/>
      <c r="W5" s="21"/>
    </row>
    <row r="6" spans="2:27" ht="25.05" customHeight="1">
      <c r="B6" s="29">
        <v>3</v>
      </c>
      <c r="C6" s="30" t="s">
        <v>13</v>
      </c>
      <c r="D6" s="31">
        <v>2025</v>
      </c>
      <c r="E6" s="32" t="s">
        <v>7</v>
      </c>
      <c r="F6" s="33">
        <v>9</v>
      </c>
      <c r="G6" s="32" t="s">
        <v>8</v>
      </c>
      <c r="H6" s="33">
        <v>12</v>
      </c>
      <c r="I6" s="32" t="s">
        <v>9</v>
      </c>
      <c r="J6" s="32" t="s">
        <v>10</v>
      </c>
      <c r="K6" s="33">
        <v>9</v>
      </c>
      <c r="L6" s="32" t="s">
        <v>8</v>
      </c>
      <c r="M6" s="33">
        <v>15</v>
      </c>
      <c r="N6" s="32" t="s">
        <v>9</v>
      </c>
      <c r="O6" s="34">
        <f t="shared" ref="O6:O14" si="0">_xlfn.DAYS(DATE(2024,K6,M6),DATE(2024,F6,H6))+1</f>
        <v>4</v>
      </c>
      <c r="P6" s="35" t="s">
        <v>11</v>
      </c>
    </row>
    <row r="7" spans="2:27" ht="25.05" customHeight="1">
      <c r="B7" s="22">
        <v>4</v>
      </c>
      <c r="C7" s="23" t="s">
        <v>14</v>
      </c>
      <c r="D7" s="24">
        <v>2025</v>
      </c>
      <c r="E7" s="25" t="s">
        <v>7</v>
      </c>
      <c r="F7" s="26">
        <v>9</v>
      </c>
      <c r="G7" s="25" t="s">
        <v>8</v>
      </c>
      <c r="H7" s="26">
        <v>28</v>
      </c>
      <c r="I7" s="25" t="s">
        <v>9</v>
      </c>
      <c r="J7" s="25" t="s">
        <v>10</v>
      </c>
      <c r="K7" s="26">
        <v>10</v>
      </c>
      <c r="L7" s="25" t="s">
        <v>8</v>
      </c>
      <c r="M7" s="26">
        <v>1</v>
      </c>
      <c r="N7" s="25" t="s">
        <v>9</v>
      </c>
      <c r="O7" s="27">
        <f>_xlfn.DAYS(DATE(2024,K7,M7),DATE(2024,F7,H7))+1</f>
        <v>4</v>
      </c>
      <c r="P7" s="28" t="s">
        <v>15</v>
      </c>
    </row>
    <row r="8" spans="2:27" ht="25.05" customHeight="1">
      <c r="B8" s="22">
        <v>5</v>
      </c>
      <c r="C8" s="23" t="s">
        <v>16</v>
      </c>
      <c r="D8" s="24">
        <v>2025</v>
      </c>
      <c r="E8" s="25" t="s">
        <v>7</v>
      </c>
      <c r="F8" s="26">
        <v>9</v>
      </c>
      <c r="G8" s="25" t="s">
        <v>8</v>
      </c>
      <c r="H8" s="26">
        <v>28</v>
      </c>
      <c r="I8" s="25" t="s">
        <v>9</v>
      </c>
      <c r="J8" s="25" t="s">
        <v>10</v>
      </c>
      <c r="K8" s="26">
        <v>10</v>
      </c>
      <c r="L8" s="25" t="s">
        <v>8</v>
      </c>
      <c r="M8" s="26">
        <v>1</v>
      </c>
      <c r="N8" s="25" t="s">
        <v>9</v>
      </c>
      <c r="O8" s="27">
        <f>_xlfn.DAYS(DATE(2024,K8,M8),DATE(2024,F8,H8))+1</f>
        <v>4</v>
      </c>
      <c r="P8" s="28" t="s">
        <v>11</v>
      </c>
      <c r="R8" s="21"/>
      <c r="U8" s="21"/>
      <c r="W8" s="21"/>
    </row>
    <row r="9" spans="2:27" ht="25.05" customHeight="1">
      <c r="B9" s="29">
        <v>6</v>
      </c>
      <c r="C9" s="30" t="s">
        <v>17</v>
      </c>
      <c r="D9" s="31">
        <v>2025</v>
      </c>
      <c r="E9" s="32" t="s">
        <v>7</v>
      </c>
      <c r="F9" s="33">
        <v>9</v>
      </c>
      <c r="G9" s="32" t="s">
        <v>8</v>
      </c>
      <c r="H9" s="33">
        <v>29</v>
      </c>
      <c r="I9" s="32" t="s">
        <v>9</v>
      </c>
      <c r="J9" s="32" t="s">
        <v>10</v>
      </c>
      <c r="K9" s="33">
        <v>10</v>
      </c>
      <c r="L9" s="32" t="s">
        <v>8</v>
      </c>
      <c r="M9" s="33">
        <v>2</v>
      </c>
      <c r="N9" s="32" t="s">
        <v>9</v>
      </c>
      <c r="O9" s="34">
        <f>_xlfn.DAYS(DATE(2024,K9,M9),DATE(2024,F9,H9))+1</f>
        <v>4</v>
      </c>
      <c r="P9" s="35" t="s">
        <v>18</v>
      </c>
      <c r="R9" s="21"/>
      <c r="U9" s="21"/>
      <c r="W9" s="21"/>
    </row>
    <row r="10" spans="2:27" ht="25.05" customHeight="1">
      <c r="B10" s="1097">
        <v>7</v>
      </c>
      <c r="C10" s="1100" t="s">
        <v>19</v>
      </c>
      <c r="D10" s="1103">
        <v>2025</v>
      </c>
      <c r="E10" s="1095" t="s">
        <v>7</v>
      </c>
      <c r="F10" s="1093">
        <v>9</v>
      </c>
      <c r="G10" s="1095" t="s">
        <v>8</v>
      </c>
      <c r="H10" s="1093">
        <v>29</v>
      </c>
      <c r="I10" s="1095" t="s">
        <v>9</v>
      </c>
      <c r="J10" s="1095" t="s">
        <v>10</v>
      </c>
      <c r="K10" s="1093">
        <v>10</v>
      </c>
      <c r="L10" s="1095" t="s">
        <v>8</v>
      </c>
      <c r="M10" s="1093">
        <v>2</v>
      </c>
      <c r="N10" s="1089" t="s">
        <v>9</v>
      </c>
      <c r="O10" s="1091">
        <f>_xlfn.DAYS(DATE(2024,K10,M10),DATE(2024,F10,H10))+1</f>
        <v>4</v>
      </c>
      <c r="P10" s="36" t="s">
        <v>20</v>
      </c>
    </row>
    <row r="11" spans="2:27" ht="25.05" customHeight="1">
      <c r="B11" s="1099"/>
      <c r="C11" s="1102"/>
      <c r="D11" s="1104"/>
      <c r="E11" s="1096"/>
      <c r="F11" s="1094"/>
      <c r="G11" s="1096"/>
      <c r="H11" s="1094"/>
      <c r="I11" s="1096"/>
      <c r="J11" s="1096"/>
      <c r="K11" s="1094"/>
      <c r="L11" s="1096"/>
      <c r="M11" s="1094"/>
      <c r="N11" s="1090"/>
      <c r="O11" s="1092"/>
      <c r="P11" s="37" t="s">
        <v>21</v>
      </c>
    </row>
    <row r="12" spans="2:27" ht="25.05" customHeight="1">
      <c r="B12" s="1097">
        <v>8</v>
      </c>
      <c r="C12" s="1100" t="s">
        <v>22</v>
      </c>
      <c r="D12" s="38">
        <v>2025</v>
      </c>
      <c r="E12" s="39" t="s">
        <v>7</v>
      </c>
      <c r="F12" s="40">
        <v>10</v>
      </c>
      <c r="G12" s="39" t="s">
        <v>8</v>
      </c>
      <c r="H12" s="40">
        <v>3</v>
      </c>
      <c r="I12" s="39" t="s">
        <v>9</v>
      </c>
      <c r="J12" s="39" t="s">
        <v>10</v>
      </c>
      <c r="K12" s="40">
        <v>10</v>
      </c>
      <c r="L12" s="39" t="s">
        <v>8</v>
      </c>
      <c r="M12" s="40">
        <v>6</v>
      </c>
      <c r="N12" s="39" t="s">
        <v>9</v>
      </c>
      <c r="O12" s="41">
        <f t="shared" si="0"/>
        <v>4</v>
      </c>
      <c r="P12" s="42" t="s">
        <v>23</v>
      </c>
      <c r="R12" s="21"/>
      <c r="U12" s="21"/>
      <c r="W12" s="21"/>
    </row>
    <row r="13" spans="2:27" ht="25.05" customHeight="1">
      <c r="B13" s="1098"/>
      <c r="C13" s="1101"/>
      <c r="D13" s="43">
        <v>2025</v>
      </c>
      <c r="E13" s="44" t="s">
        <v>7</v>
      </c>
      <c r="F13" s="45">
        <v>10</v>
      </c>
      <c r="G13" s="44" t="s">
        <v>8</v>
      </c>
      <c r="H13" s="45">
        <v>3</v>
      </c>
      <c r="I13" s="44" t="s">
        <v>9</v>
      </c>
      <c r="J13" s="44" t="s">
        <v>10</v>
      </c>
      <c r="K13" s="45">
        <v>10</v>
      </c>
      <c r="L13" s="44" t="s">
        <v>8</v>
      </c>
      <c r="M13" s="45">
        <v>3</v>
      </c>
      <c r="N13" s="44" t="s">
        <v>9</v>
      </c>
      <c r="O13" s="46">
        <f t="shared" si="0"/>
        <v>1</v>
      </c>
      <c r="P13" s="47" t="s">
        <v>24</v>
      </c>
      <c r="R13" s="21"/>
      <c r="U13" s="21"/>
      <c r="W13" s="21"/>
    </row>
    <row r="14" spans="2:27" ht="25.05" customHeight="1">
      <c r="B14" s="1099"/>
      <c r="C14" s="1102"/>
      <c r="D14" s="48">
        <v>2025</v>
      </c>
      <c r="E14" s="49" t="s">
        <v>7</v>
      </c>
      <c r="F14" s="50">
        <v>10</v>
      </c>
      <c r="G14" s="49" t="s">
        <v>8</v>
      </c>
      <c r="H14" s="50">
        <v>3</v>
      </c>
      <c r="I14" s="49" t="s">
        <v>9</v>
      </c>
      <c r="J14" s="49" t="s">
        <v>10</v>
      </c>
      <c r="K14" s="50">
        <v>10</v>
      </c>
      <c r="L14" s="49" t="s">
        <v>8</v>
      </c>
      <c r="M14" s="50">
        <v>5</v>
      </c>
      <c r="N14" s="49" t="s">
        <v>9</v>
      </c>
      <c r="O14" s="51">
        <f t="shared" si="0"/>
        <v>3</v>
      </c>
      <c r="P14" s="52" t="s">
        <v>25</v>
      </c>
      <c r="R14" s="21"/>
      <c r="U14" s="21"/>
      <c r="W14" s="21"/>
    </row>
    <row r="15" spans="2:27" ht="25.05" customHeight="1">
      <c r="B15" s="22">
        <v>9</v>
      </c>
      <c r="C15" s="23" t="s">
        <v>26</v>
      </c>
      <c r="D15" s="24">
        <v>2025</v>
      </c>
      <c r="E15" s="25" t="s">
        <v>7</v>
      </c>
      <c r="F15" s="26">
        <v>10</v>
      </c>
      <c r="G15" s="25" t="s">
        <v>8</v>
      </c>
      <c r="H15" s="26">
        <v>3</v>
      </c>
      <c r="I15" s="25" t="s">
        <v>9</v>
      </c>
      <c r="J15" s="25" t="s">
        <v>10</v>
      </c>
      <c r="K15" s="26">
        <v>10</v>
      </c>
      <c r="L15" s="25" t="s">
        <v>8</v>
      </c>
      <c r="M15" s="26">
        <v>7</v>
      </c>
      <c r="N15" s="25" t="s">
        <v>9</v>
      </c>
      <c r="O15" s="27">
        <f>_xlfn.DAYS(DATE(2024,K15,M15),DATE(2024,F15,H15))+1</f>
        <v>5</v>
      </c>
      <c r="P15" s="28" t="s">
        <v>11</v>
      </c>
    </row>
    <row r="16" spans="2:27" ht="25.05" customHeight="1">
      <c r="B16" s="22">
        <v>10</v>
      </c>
      <c r="C16" s="23" t="s">
        <v>27</v>
      </c>
      <c r="D16" s="24">
        <v>2025</v>
      </c>
      <c r="E16" s="25" t="s">
        <v>7</v>
      </c>
      <c r="F16" s="26">
        <v>10</v>
      </c>
      <c r="G16" s="25" t="s">
        <v>8</v>
      </c>
      <c r="H16" s="26">
        <v>3</v>
      </c>
      <c r="I16" s="25" t="s">
        <v>9</v>
      </c>
      <c r="J16" s="25" t="s">
        <v>10</v>
      </c>
      <c r="K16" s="26">
        <v>10</v>
      </c>
      <c r="L16" s="25" t="s">
        <v>8</v>
      </c>
      <c r="M16" s="26">
        <v>6</v>
      </c>
      <c r="N16" s="25" t="s">
        <v>9</v>
      </c>
      <c r="O16" s="27">
        <f>_xlfn.DAYS(DATE(2024,K16,M16),DATE(2024,F16,H16))+1</f>
        <v>4</v>
      </c>
      <c r="P16" s="28" t="s">
        <v>28</v>
      </c>
      <c r="R16" s="21"/>
      <c r="U16" s="21"/>
      <c r="W16" s="21"/>
    </row>
    <row r="17" spans="2:23" ht="25.05" customHeight="1">
      <c r="B17" s="22">
        <v>11</v>
      </c>
      <c r="C17" s="23" t="s">
        <v>29</v>
      </c>
      <c r="D17" s="24">
        <v>2025</v>
      </c>
      <c r="E17" s="25" t="s">
        <v>7</v>
      </c>
      <c r="F17" s="26">
        <v>10</v>
      </c>
      <c r="G17" s="25" t="s">
        <v>8</v>
      </c>
      <c r="H17" s="26">
        <v>4</v>
      </c>
      <c r="I17" s="25" t="s">
        <v>9</v>
      </c>
      <c r="J17" s="25" t="s">
        <v>10</v>
      </c>
      <c r="K17" s="26">
        <v>10</v>
      </c>
      <c r="L17" s="25" t="s">
        <v>8</v>
      </c>
      <c r="M17" s="26">
        <v>6</v>
      </c>
      <c r="N17" s="25" t="s">
        <v>9</v>
      </c>
      <c r="O17" s="27">
        <f>_xlfn.DAYS(DATE(2024,K17,M17),DATE(2024,F17,H17))+1</f>
        <v>3</v>
      </c>
      <c r="P17" s="28" t="s">
        <v>30</v>
      </c>
      <c r="R17" s="21"/>
      <c r="U17" s="21"/>
      <c r="W17" s="21"/>
    </row>
    <row r="18" spans="2:23" ht="25.05" customHeight="1">
      <c r="B18" s="1097">
        <v>12</v>
      </c>
      <c r="C18" s="1100" t="s">
        <v>31</v>
      </c>
      <c r="D18" s="1103">
        <v>2025</v>
      </c>
      <c r="E18" s="1095" t="s">
        <v>7</v>
      </c>
      <c r="F18" s="1093">
        <v>10</v>
      </c>
      <c r="G18" s="1095" t="s">
        <v>8</v>
      </c>
      <c r="H18" s="1093">
        <v>4</v>
      </c>
      <c r="I18" s="1095" t="s">
        <v>9</v>
      </c>
      <c r="J18" s="1095" t="s">
        <v>10</v>
      </c>
      <c r="K18" s="1093">
        <v>10</v>
      </c>
      <c r="L18" s="1095" t="s">
        <v>8</v>
      </c>
      <c r="M18" s="1093">
        <v>7</v>
      </c>
      <c r="N18" s="1089" t="s">
        <v>9</v>
      </c>
      <c r="O18" s="1091">
        <f>_xlfn.DAYS(DATE(2024,K18,M18),DATE(2024,F18,H18))+1</f>
        <v>4</v>
      </c>
      <c r="P18" s="53" t="s">
        <v>32</v>
      </c>
      <c r="R18" s="21"/>
      <c r="U18" s="21"/>
      <c r="W18" s="21"/>
    </row>
    <row r="19" spans="2:23" ht="25.05" customHeight="1">
      <c r="B19" s="1099"/>
      <c r="C19" s="1102"/>
      <c r="D19" s="1104"/>
      <c r="E19" s="1096"/>
      <c r="F19" s="1094"/>
      <c r="G19" s="1096"/>
      <c r="H19" s="1094"/>
      <c r="I19" s="1096"/>
      <c r="J19" s="1096"/>
      <c r="K19" s="1094"/>
      <c r="L19" s="1096"/>
      <c r="M19" s="1094"/>
      <c r="N19" s="1090"/>
      <c r="O19" s="1092"/>
      <c r="P19" s="54" t="s">
        <v>33</v>
      </c>
      <c r="R19" s="21"/>
      <c r="U19" s="21"/>
      <c r="W19" s="21"/>
    </row>
    <row r="20" spans="2:23" ht="25.05" customHeight="1">
      <c r="B20" s="22">
        <v>13</v>
      </c>
      <c r="C20" s="23" t="s">
        <v>34</v>
      </c>
      <c r="D20" s="24">
        <v>2025</v>
      </c>
      <c r="E20" s="25" t="s">
        <v>7</v>
      </c>
      <c r="F20" s="26">
        <v>10</v>
      </c>
      <c r="G20" s="25" t="s">
        <v>8</v>
      </c>
      <c r="H20" s="26">
        <v>5</v>
      </c>
      <c r="I20" s="25" t="s">
        <v>9</v>
      </c>
      <c r="J20" s="25" t="s">
        <v>10</v>
      </c>
      <c r="K20" s="26">
        <v>10</v>
      </c>
      <c r="L20" s="25" t="s">
        <v>8</v>
      </c>
      <c r="M20" s="26">
        <v>7</v>
      </c>
      <c r="N20" s="25" t="s">
        <v>9</v>
      </c>
      <c r="O20" s="27">
        <f t="shared" ref="O20:O21" si="1">_xlfn.DAYS(DATE(2024,K20,M20),DATE(2024,F20,H20))+1</f>
        <v>3</v>
      </c>
      <c r="P20" s="28" t="s">
        <v>20</v>
      </c>
      <c r="R20" s="21"/>
      <c r="U20" s="21"/>
      <c r="W20" s="21"/>
    </row>
    <row r="21" spans="2:23" ht="25.05" customHeight="1" thickBot="1">
      <c r="B21" s="55">
        <v>14</v>
      </c>
      <c r="C21" s="56" t="s">
        <v>35</v>
      </c>
      <c r="D21" s="57">
        <v>2025</v>
      </c>
      <c r="E21" s="58" t="s">
        <v>7</v>
      </c>
      <c r="F21" s="59">
        <v>9</v>
      </c>
      <c r="G21" s="58" t="s">
        <v>8</v>
      </c>
      <c r="H21" s="59">
        <v>29</v>
      </c>
      <c r="I21" s="58" t="s">
        <v>9</v>
      </c>
      <c r="J21" s="58" t="s">
        <v>10</v>
      </c>
      <c r="K21" s="59">
        <v>10</v>
      </c>
      <c r="L21" s="58" t="s">
        <v>8</v>
      </c>
      <c r="M21" s="59">
        <v>2</v>
      </c>
      <c r="N21" s="58" t="s">
        <v>9</v>
      </c>
      <c r="O21" s="60">
        <f t="shared" si="1"/>
        <v>4</v>
      </c>
      <c r="P21" s="61" t="s">
        <v>36</v>
      </c>
      <c r="R21" s="21"/>
      <c r="U21" s="21"/>
      <c r="W21" s="21"/>
    </row>
    <row r="22" spans="2:23" ht="14.65" thickTop="1"/>
  </sheetData>
  <mergeCells count="32">
    <mergeCell ref="N10:N11"/>
    <mergeCell ref="O10:O11"/>
    <mergeCell ref="W1:AA1"/>
    <mergeCell ref="D3:N3"/>
    <mergeCell ref="B10:B11"/>
    <mergeCell ref="C10:C11"/>
    <mergeCell ref="D10:D11"/>
    <mergeCell ref="E10:E11"/>
    <mergeCell ref="F10:F11"/>
    <mergeCell ref="G10:G11"/>
    <mergeCell ref="H10:H11"/>
    <mergeCell ref="I10:I11"/>
    <mergeCell ref="E18:E19"/>
    <mergeCell ref="J10:J11"/>
    <mergeCell ref="K10:K11"/>
    <mergeCell ref="L10:L11"/>
    <mergeCell ref="M10:M11"/>
    <mergeCell ref="L18:L19"/>
    <mergeCell ref="M18:M19"/>
    <mergeCell ref="B12:B14"/>
    <mergeCell ref="C12:C14"/>
    <mergeCell ref="B18:B19"/>
    <mergeCell ref="C18:C19"/>
    <mergeCell ref="D18:D19"/>
    <mergeCell ref="N18:N19"/>
    <mergeCell ref="O18:O19"/>
    <mergeCell ref="F18:F19"/>
    <mergeCell ref="G18:G19"/>
    <mergeCell ref="H18:H19"/>
    <mergeCell ref="I18:I19"/>
    <mergeCell ref="J18:J19"/>
    <mergeCell ref="K18:K19"/>
  </mergeCells>
  <phoneticPr fontId="6"/>
  <printOptions horizontalCentered="1" verticalCentered="1"/>
  <pageMargins left="0.51181102362204722" right="0.51181102362204722" top="0.55118110236220474" bottom="0.55118110236220474" header="0.11811023622047245" footer="0.11811023622047245"/>
  <pageSetup paperSize="9" scale="91"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13A488-FE3B-4F3B-84DD-42477E3BC94E}">
  <sheetPr>
    <tabColor rgb="FFCCECFF"/>
    <pageSetUpPr fitToPage="1"/>
  </sheetPr>
  <dimension ref="B1:I24"/>
  <sheetViews>
    <sheetView view="pageBreakPreview" zoomScale="67" zoomScaleNormal="54" zoomScaleSheetLayoutView="67" workbookViewId="0">
      <pane xSplit="5" ySplit="8" topLeftCell="F9" activePane="bottomRight" state="frozen"/>
      <selection pane="topRight" activeCell="H1" sqref="H1"/>
      <selection pane="bottomLeft" activeCell="A6" sqref="A6"/>
      <selection pane="bottomRight" activeCell="C24" sqref="C24"/>
    </sheetView>
  </sheetViews>
  <sheetFormatPr defaultRowHeight="20" customHeight="1"/>
  <cols>
    <col min="1" max="1" width="3.5625" style="170" customWidth="1"/>
    <col min="2" max="2" width="25.5625" style="170" customWidth="1"/>
    <col min="3" max="3" width="5.5625" style="169" customWidth="1"/>
    <col min="4" max="4" width="35.5625" style="170" customWidth="1"/>
    <col min="5" max="5" width="40.5625" style="170" customWidth="1"/>
    <col min="6" max="6" width="56.5625" style="170" customWidth="1"/>
    <col min="7" max="7" width="4.5625" style="169" customWidth="1"/>
    <col min="8" max="8" width="120.5625" style="170" customWidth="1"/>
    <col min="9" max="9" width="22.5625" style="169" customWidth="1"/>
    <col min="10" max="10" width="3.5625" style="170" customWidth="1"/>
    <col min="11" max="16384" width="9" style="170"/>
  </cols>
  <sheetData>
    <row r="1" spans="2:9" ht="25.05" customHeight="1" thickBot="1">
      <c r="B1" s="168" t="s">
        <v>93</v>
      </c>
    </row>
    <row r="2" spans="2:9" ht="20" customHeight="1" thickTop="1" thickBot="1">
      <c r="H2" s="171" t="s">
        <v>94</v>
      </c>
    </row>
    <row r="3" spans="2:9" ht="20" customHeight="1" thickTop="1">
      <c r="H3" s="172" t="s">
        <v>95</v>
      </c>
    </row>
    <row r="4" spans="2:9" ht="20" customHeight="1">
      <c r="H4" s="173" t="s">
        <v>96</v>
      </c>
    </row>
    <row r="5" spans="2:9" ht="20" customHeight="1" thickBot="1">
      <c r="H5" s="174" t="s">
        <v>97</v>
      </c>
    </row>
    <row r="6" spans="2:9" ht="20" customHeight="1" thickTop="1" thickBot="1"/>
    <row r="7" spans="2:9" ht="20" customHeight="1" thickTop="1">
      <c r="B7" s="1120" t="s">
        <v>98</v>
      </c>
      <c r="C7" s="1122" t="s">
        <v>99</v>
      </c>
      <c r="D7" s="1124" t="s">
        <v>100</v>
      </c>
      <c r="E7" s="1122" t="s">
        <v>101</v>
      </c>
      <c r="F7" s="1115" t="s">
        <v>102</v>
      </c>
      <c r="G7" s="1116"/>
      <c r="H7" s="1117" t="s">
        <v>103</v>
      </c>
      <c r="I7" s="1108" t="s">
        <v>104</v>
      </c>
    </row>
    <row r="8" spans="2:9" ht="20" customHeight="1" thickBot="1">
      <c r="B8" s="1121"/>
      <c r="C8" s="1123"/>
      <c r="D8" s="1125"/>
      <c r="E8" s="1123"/>
      <c r="F8" s="176"/>
      <c r="G8" s="175" t="s">
        <v>105</v>
      </c>
      <c r="H8" s="1118"/>
      <c r="I8" s="1109"/>
    </row>
    <row r="9" spans="2:9" ht="50" customHeight="1" thickTop="1" thickBot="1">
      <c r="B9" s="177" t="s">
        <v>106</v>
      </c>
      <c r="C9" s="178">
        <v>1</v>
      </c>
      <c r="D9" s="179" t="s">
        <v>107</v>
      </c>
      <c r="E9" s="206" t="s">
        <v>108</v>
      </c>
      <c r="F9" s="1563" t="s">
        <v>109</v>
      </c>
      <c r="G9" s="1564">
        <v>7</v>
      </c>
      <c r="H9" s="209" t="s">
        <v>110</v>
      </c>
      <c r="I9" s="210" t="s">
        <v>111</v>
      </c>
    </row>
    <row r="10" spans="2:9" ht="35" customHeight="1" thickBot="1">
      <c r="B10" s="1565" t="s">
        <v>112</v>
      </c>
      <c r="C10" s="212">
        <v>2</v>
      </c>
      <c r="D10" s="1566" t="s">
        <v>113</v>
      </c>
      <c r="E10" s="214" t="s">
        <v>114</v>
      </c>
      <c r="F10" s="1567" t="s">
        <v>115</v>
      </c>
      <c r="G10" s="1568">
        <v>4</v>
      </c>
      <c r="H10" s="217" t="s">
        <v>116</v>
      </c>
      <c r="I10" s="218" t="s">
        <v>111</v>
      </c>
    </row>
    <row r="11" spans="2:9" ht="35" customHeight="1">
      <c r="B11" s="1110" t="s">
        <v>117</v>
      </c>
      <c r="C11" s="181">
        <v>3</v>
      </c>
      <c r="D11" s="182" t="s">
        <v>118</v>
      </c>
      <c r="E11" s="183" t="s">
        <v>119</v>
      </c>
      <c r="F11" s="191" t="s">
        <v>115</v>
      </c>
      <c r="G11" s="184">
        <v>4</v>
      </c>
      <c r="H11" s="185" t="s">
        <v>120</v>
      </c>
      <c r="I11" s="186" t="s">
        <v>111</v>
      </c>
    </row>
    <row r="12" spans="2:9" ht="35" customHeight="1">
      <c r="B12" s="1112"/>
      <c r="C12" s="192">
        <v>4</v>
      </c>
      <c r="D12" s="193" t="s">
        <v>121</v>
      </c>
      <c r="E12" s="194" t="s">
        <v>119</v>
      </c>
      <c r="F12" s="195" t="s">
        <v>115</v>
      </c>
      <c r="G12" s="196">
        <v>4</v>
      </c>
      <c r="H12" s="197" t="s">
        <v>122</v>
      </c>
      <c r="I12" s="198" t="s">
        <v>111</v>
      </c>
    </row>
    <row r="13" spans="2:9" ht="35" customHeight="1" thickBot="1">
      <c r="B13" s="1111"/>
      <c r="C13" s="199">
        <v>5</v>
      </c>
      <c r="D13" s="200" t="s">
        <v>123</v>
      </c>
      <c r="E13" s="189" t="s">
        <v>124</v>
      </c>
      <c r="F13" s="201" t="s">
        <v>125</v>
      </c>
      <c r="G13" s="190">
        <v>3</v>
      </c>
      <c r="H13" s="202" t="s">
        <v>126</v>
      </c>
      <c r="I13" s="203" t="s">
        <v>127</v>
      </c>
    </row>
    <row r="14" spans="2:9" ht="35" customHeight="1" thickBot="1">
      <c r="B14" s="204" t="s">
        <v>128</v>
      </c>
      <c r="C14" s="178">
        <v>6</v>
      </c>
      <c r="D14" s="205" t="s">
        <v>129</v>
      </c>
      <c r="E14" s="206" t="s">
        <v>130</v>
      </c>
      <c r="F14" s="207" t="s">
        <v>131</v>
      </c>
      <c r="G14" s="208">
        <v>4</v>
      </c>
      <c r="H14" s="209" t="s">
        <v>132</v>
      </c>
      <c r="I14" s="210" t="s">
        <v>111</v>
      </c>
    </row>
    <row r="15" spans="2:9" ht="35" customHeight="1" thickBot="1">
      <c r="B15" s="211" t="s">
        <v>133</v>
      </c>
      <c r="C15" s="212">
        <v>7</v>
      </c>
      <c r="D15" s="213" t="s">
        <v>134</v>
      </c>
      <c r="E15" s="214" t="s">
        <v>135</v>
      </c>
      <c r="F15" s="215" t="s">
        <v>136</v>
      </c>
      <c r="G15" s="216">
        <v>4</v>
      </c>
      <c r="H15" s="217" t="s">
        <v>137</v>
      </c>
      <c r="I15" s="218" t="s">
        <v>111</v>
      </c>
    </row>
    <row r="16" spans="2:9" ht="50" customHeight="1" thickBot="1">
      <c r="B16" s="219" t="s">
        <v>138</v>
      </c>
      <c r="C16" s="220">
        <v>8</v>
      </c>
      <c r="D16" s="221" t="s">
        <v>139</v>
      </c>
      <c r="E16" s="180" t="s">
        <v>140</v>
      </c>
      <c r="F16" s="222" t="s">
        <v>141</v>
      </c>
      <c r="G16" s="223">
        <v>5</v>
      </c>
      <c r="H16" s="185" t="s">
        <v>142</v>
      </c>
      <c r="I16" s="186" t="s">
        <v>111</v>
      </c>
    </row>
    <row r="17" spans="2:9" ht="35" customHeight="1" thickBot="1">
      <c r="B17" s="224" t="s">
        <v>143</v>
      </c>
      <c r="C17" s="225">
        <v>9</v>
      </c>
      <c r="D17" s="226" t="s">
        <v>144</v>
      </c>
      <c r="E17" s="227" t="s">
        <v>145</v>
      </c>
      <c r="F17" s="228" t="s">
        <v>136</v>
      </c>
      <c r="G17" s="229">
        <v>4</v>
      </c>
      <c r="H17" s="230" t="s">
        <v>146</v>
      </c>
      <c r="I17" s="231" t="s">
        <v>111</v>
      </c>
    </row>
    <row r="18" spans="2:9" ht="35" customHeight="1">
      <c r="B18" s="1110" t="s">
        <v>147</v>
      </c>
      <c r="C18" s="181">
        <v>10</v>
      </c>
      <c r="D18" s="182" t="s">
        <v>148</v>
      </c>
      <c r="E18" s="183" t="s">
        <v>149</v>
      </c>
      <c r="F18" s="191" t="s">
        <v>150</v>
      </c>
      <c r="G18" s="184">
        <v>3</v>
      </c>
      <c r="H18" s="185" t="s">
        <v>151</v>
      </c>
      <c r="I18" s="186" t="s">
        <v>111</v>
      </c>
    </row>
    <row r="19" spans="2:9" ht="35" customHeight="1" thickBot="1">
      <c r="B19" s="1111"/>
      <c r="C19" s="187">
        <v>11</v>
      </c>
      <c r="D19" s="188" t="s">
        <v>152</v>
      </c>
      <c r="E19" s="189" t="s">
        <v>149</v>
      </c>
      <c r="F19" s="201" t="s">
        <v>153</v>
      </c>
      <c r="G19" s="190">
        <v>2</v>
      </c>
      <c r="H19" s="202" t="s">
        <v>154</v>
      </c>
      <c r="I19" s="232" t="s">
        <v>111</v>
      </c>
    </row>
    <row r="20" spans="2:9" ht="35" customHeight="1">
      <c r="B20" s="1113" t="s">
        <v>155</v>
      </c>
      <c r="C20" s="181">
        <v>12</v>
      </c>
      <c r="D20" s="233" t="s">
        <v>156</v>
      </c>
      <c r="E20" s="183" t="s">
        <v>157</v>
      </c>
      <c r="F20" s="191" t="s">
        <v>150</v>
      </c>
      <c r="G20" s="184">
        <v>3</v>
      </c>
      <c r="H20" s="185" t="s">
        <v>158</v>
      </c>
      <c r="I20" s="186" t="s">
        <v>111</v>
      </c>
    </row>
    <row r="21" spans="2:9" ht="35" customHeight="1" thickBot="1">
      <c r="B21" s="1114"/>
      <c r="C21" s="187">
        <v>13</v>
      </c>
      <c r="D21" s="234" t="s">
        <v>159</v>
      </c>
      <c r="E21" s="189" t="s">
        <v>157</v>
      </c>
      <c r="F21" s="201" t="s">
        <v>150</v>
      </c>
      <c r="G21" s="190">
        <v>3</v>
      </c>
      <c r="H21" s="202" t="s">
        <v>160</v>
      </c>
      <c r="I21" s="232" t="s">
        <v>111</v>
      </c>
    </row>
    <row r="22" spans="2:9" ht="35" customHeight="1">
      <c r="B22" s="1112" t="s">
        <v>161</v>
      </c>
      <c r="C22" s="192">
        <v>14</v>
      </c>
      <c r="D22" s="193" t="s">
        <v>162</v>
      </c>
      <c r="E22" s="194" t="s">
        <v>163</v>
      </c>
      <c r="F22" s="235" t="s">
        <v>164</v>
      </c>
      <c r="G22" s="236">
        <v>3</v>
      </c>
      <c r="H22" s="197" t="s">
        <v>165</v>
      </c>
      <c r="I22" s="198" t="s">
        <v>111</v>
      </c>
    </row>
    <row r="23" spans="2:9" ht="35" customHeight="1" thickBot="1">
      <c r="B23" s="1119"/>
      <c r="C23" s="237">
        <v>15</v>
      </c>
      <c r="D23" s="238" t="s">
        <v>166</v>
      </c>
      <c r="E23" s="239" t="s">
        <v>163</v>
      </c>
      <c r="F23" s="240" t="s">
        <v>164</v>
      </c>
      <c r="G23" s="241">
        <v>3</v>
      </c>
      <c r="H23" s="242" t="s">
        <v>167</v>
      </c>
      <c r="I23" s="243" t="s">
        <v>168</v>
      </c>
    </row>
    <row r="24" spans="2:9" ht="20" customHeight="1" thickTop="1"/>
  </sheetData>
  <mergeCells count="11">
    <mergeCell ref="I7:I8"/>
    <mergeCell ref="B11:B13"/>
    <mergeCell ref="B18:B19"/>
    <mergeCell ref="B20:B21"/>
    <mergeCell ref="B22:B23"/>
    <mergeCell ref="B7:B8"/>
    <mergeCell ref="C7:C8"/>
    <mergeCell ref="D7:D8"/>
    <mergeCell ref="E7:E8"/>
    <mergeCell ref="F7:G7"/>
    <mergeCell ref="H7:H8"/>
  </mergeCells>
  <phoneticPr fontId="6"/>
  <printOptions horizontalCentered="1"/>
  <pageMargins left="0.51181102362204722" right="0.51181102362204722" top="0.55118110236220474" bottom="0.55118110236220474" header="0.11811023622047245" footer="0.11811023622047245"/>
  <pageSetup paperSize="9" scale="39" orientation="landscape" cellComments="asDisplayed"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F2A46D-81BB-4246-BDCB-E99A084AD288}">
  <sheetPr>
    <tabColor rgb="FFCCECFF"/>
    <pageSetUpPr fitToPage="1"/>
  </sheetPr>
  <dimension ref="B1:AK33"/>
  <sheetViews>
    <sheetView view="pageBreakPreview" zoomScale="40" zoomScaleNormal="80" zoomScaleSheetLayoutView="40" workbookViewId="0">
      <pane xSplit="15" ySplit="5" topLeftCell="P6" activePane="bottomRight" state="frozen"/>
      <selection activeCell="B2" sqref="B2"/>
      <selection pane="topRight" activeCell="B2" sqref="B2"/>
      <selection pane="bottomLeft" activeCell="B2" sqref="B2"/>
      <selection pane="bottomRight" activeCell="Q2" sqref="Q2"/>
    </sheetView>
  </sheetViews>
  <sheetFormatPr defaultRowHeight="14.25"/>
  <cols>
    <col min="1" max="1" width="2.5625" style="63" customWidth="1"/>
    <col min="2" max="2" width="4.0625" style="63" customWidth="1"/>
    <col min="3" max="3" width="14.0625" style="63" customWidth="1"/>
    <col min="4" max="4" width="6.5625" style="63" customWidth="1"/>
    <col min="5" max="5" width="3.5625" style="63" customWidth="1"/>
    <col min="6" max="6" width="4.5625" style="63" customWidth="1"/>
    <col min="7" max="7" width="3.5625" style="64" customWidth="1"/>
    <col min="8" max="8" width="4.5625" style="63" customWidth="1"/>
    <col min="9" max="9" width="3.5625" style="64" customWidth="1"/>
    <col min="10" max="10" width="3.5625" style="8" customWidth="1"/>
    <col min="11" max="11" width="4.5625" style="63" customWidth="1"/>
    <col min="12" max="12" width="3.5625" style="64" customWidth="1"/>
    <col min="13" max="13" width="4.5625" style="63" customWidth="1"/>
    <col min="14" max="14" width="3.5625" style="64" customWidth="1"/>
    <col min="15" max="15" width="4.0625" style="8" customWidth="1"/>
    <col min="16" max="36" width="10.5625" style="63" customWidth="1"/>
    <col min="37" max="37" width="130.5625" style="63" customWidth="1"/>
    <col min="38" max="38" width="3.5625" style="63" customWidth="1"/>
    <col min="39" max="16384" width="9" style="63"/>
  </cols>
  <sheetData>
    <row r="1" spans="2:37" ht="25.05" customHeight="1">
      <c r="B1" s="1" t="s">
        <v>37</v>
      </c>
    </row>
    <row r="2" spans="2:37" ht="25.05" customHeight="1" thickBot="1"/>
    <row r="3" spans="2:37" ht="20" customHeight="1" thickTop="1">
      <c r="B3" s="1143" t="s">
        <v>1</v>
      </c>
      <c r="C3" s="1146" t="s">
        <v>2</v>
      </c>
      <c r="D3" s="1149" t="s">
        <v>38</v>
      </c>
      <c r="E3" s="1149"/>
      <c r="F3" s="1149"/>
      <c r="G3" s="1149"/>
      <c r="H3" s="1149"/>
      <c r="I3" s="1149"/>
      <c r="J3" s="1149"/>
      <c r="K3" s="1149"/>
      <c r="L3" s="1149"/>
      <c r="M3" s="1149"/>
      <c r="N3" s="1149"/>
      <c r="O3" s="1149"/>
      <c r="P3" s="1166" t="s">
        <v>39</v>
      </c>
      <c r="Q3" s="1167"/>
      <c r="R3" s="1167"/>
      <c r="S3" s="1167"/>
      <c r="T3" s="1167"/>
      <c r="U3" s="1167"/>
      <c r="V3" s="1167"/>
      <c r="W3" s="1167"/>
      <c r="X3" s="1167"/>
      <c r="Y3" s="1167"/>
      <c r="Z3" s="1167"/>
      <c r="AA3" s="1167"/>
      <c r="AB3" s="1167"/>
      <c r="AC3" s="1168"/>
      <c r="AD3" s="1167" t="s">
        <v>40</v>
      </c>
      <c r="AE3" s="1167"/>
      <c r="AF3" s="1167"/>
      <c r="AG3" s="1167"/>
      <c r="AH3" s="1167"/>
      <c r="AI3" s="1167"/>
      <c r="AJ3" s="1169" t="s">
        <v>41</v>
      </c>
      <c r="AK3" s="1160" t="s">
        <v>42</v>
      </c>
    </row>
    <row r="4" spans="2:37" ht="20" customHeight="1" thickBot="1">
      <c r="B4" s="1144"/>
      <c r="C4" s="1147"/>
      <c r="D4" s="1150"/>
      <c r="E4" s="1150"/>
      <c r="F4" s="1150"/>
      <c r="G4" s="1150"/>
      <c r="H4" s="1150"/>
      <c r="I4" s="1150"/>
      <c r="J4" s="1150"/>
      <c r="K4" s="1150"/>
      <c r="L4" s="1150"/>
      <c r="M4" s="1150"/>
      <c r="N4" s="1150"/>
      <c r="O4" s="1150"/>
      <c r="P4" s="1163" t="s">
        <v>43</v>
      </c>
      <c r="Q4" s="1136" t="s">
        <v>44</v>
      </c>
      <c r="R4" s="1136" t="s">
        <v>45</v>
      </c>
      <c r="S4" s="1151" t="s">
        <v>46</v>
      </c>
      <c r="T4" s="1165" t="s">
        <v>47</v>
      </c>
      <c r="U4" s="1153" t="s">
        <v>48</v>
      </c>
      <c r="V4" s="1136" t="s">
        <v>49</v>
      </c>
      <c r="W4" s="1151" t="s">
        <v>50</v>
      </c>
      <c r="X4" s="1136" t="s">
        <v>51</v>
      </c>
      <c r="Y4" s="1136" t="s">
        <v>52</v>
      </c>
      <c r="Z4" s="1151" t="s">
        <v>53</v>
      </c>
      <c r="AA4" s="1153" t="s">
        <v>54</v>
      </c>
      <c r="AB4" s="1153" t="s">
        <v>55</v>
      </c>
      <c r="AC4" s="1139" t="s">
        <v>56</v>
      </c>
      <c r="AD4" s="1141" t="s">
        <v>57</v>
      </c>
      <c r="AE4" s="1136" t="s">
        <v>58</v>
      </c>
      <c r="AF4" s="1136" t="s">
        <v>59</v>
      </c>
      <c r="AG4" s="1138" t="s">
        <v>60</v>
      </c>
      <c r="AH4" s="1138"/>
      <c r="AI4" s="1158" t="s">
        <v>61</v>
      </c>
      <c r="AJ4" s="1170"/>
      <c r="AK4" s="1161"/>
    </row>
    <row r="5" spans="2:37" ht="20" customHeight="1" thickBot="1">
      <c r="B5" s="1145"/>
      <c r="C5" s="1148"/>
      <c r="D5" s="1155" t="s">
        <v>62</v>
      </c>
      <c r="E5" s="1156"/>
      <c r="F5" s="1156"/>
      <c r="G5" s="1156"/>
      <c r="H5" s="1156"/>
      <c r="I5" s="1156"/>
      <c r="J5" s="1156"/>
      <c r="K5" s="1156"/>
      <c r="L5" s="1156"/>
      <c r="M5" s="1156"/>
      <c r="N5" s="1157"/>
      <c r="O5" s="65" t="s">
        <v>4</v>
      </c>
      <c r="P5" s="1164"/>
      <c r="Q5" s="1137"/>
      <c r="R5" s="1137"/>
      <c r="S5" s="1152"/>
      <c r="T5" s="1137"/>
      <c r="U5" s="1154"/>
      <c r="V5" s="1137"/>
      <c r="W5" s="1152"/>
      <c r="X5" s="1137"/>
      <c r="Y5" s="1137"/>
      <c r="Z5" s="1152"/>
      <c r="AA5" s="1154"/>
      <c r="AB5" s="1154"/>
      <c r="AC5" s="1140"/>
      <c r="AD5" s="1142"/>
      <c r="AE5" s="1137"/>
      <c r="AF5" s="1137"/>
      <c r="AG5" s="66" t="s">
        <v>63</v>
      </c>
      <c r="AH5" s="67" t="s">
        <v>64</v>
      </c>
      <c r="AI5" s="1159"/>
      <c r="AJ5" s="1171"/>
      <c r="AK5" s="1162"/>
    </row>
    <row r="6" spans="2:37" ht="45" customHeight="1" thickTop="1">
      <c r="B6" s="1134">
        <v>1</v>
      </c>
      <c r="C6" s="1135" t="s">
        <v>65</v>
      </c>
      <c r="D6" s="68">
        <v>2025</v>
      </c>
      <c r="E6" s="68" t="s">
        <v>7</v>
      </c>
      <c r="F6" s="69">
        <v>9</v>
      </c>
      <c r="G6" s="70" t="s">
        <v>66</v>
      </c>
      <c r="H6" s="69">
        <v>3</v>
      </c>
      <c r="I6" s="70" t="s">
        <v>67</v>
      </c>
      <c r="J6" s="68" t="s">
        <v>10</v>
      </c>
      <c r="K6" s="69">
        <v>9</v>
      </c>
      <c r="L6" s="70" t="s">
        <v>66</v>
      </c>
      <c r="M6" s="69">
        <v>7</v>
      </c>
      <c r="N6" s="70" t="s">
        <v>67</v>
      </c>
      <c r="O6" s="71">
        <f t="shared" ref="O6:O32" si="0">_xlfn.DAYS(DATE(2024,K6,M6),DATE(2024,F6,H6))+1</f>
        <v>5</v>
      </c>
      <c r="P6" s="72">
        <v>20</v>
      </c>
      <c r="Q6" s="73">
        <v>40</v>
      </c>
      <c r="R6" s="73">
        <v>414</v>
      </c>
      <c r="S6" s="73">
        <v>70</v>
      </c>
      <c r="T6" s="73">
        <v>171</v>
      </c>
      <c r="U6" s="73">
        <v>50</v>
      </c>
      <c r="V6" s="73">
        <v>5</v>
      </c>
      <c r="W6" s="73">
        <v>0</v>
      </c>
      <c r="X6" s="73">
        <v>9</v>
      </c>
      <c r="Y6" s="73">
        <v>0</v>
      </c>
      <c r="Z6" s="73">
        <v>0</v>
      </c>
      <c r="AA6" s="73">
        <v>0</v>
      </c>
      <c r="AB6" s="73">
        <v>16</v>
      </c>
      <c r="AC6" s="74">
        <v>0</v>
      </c>
      <c r="AD6" s="75">
        <v>1815</v>
      </c>
      <c r="AE6" s="73">
        <v>150</v>
      </c>
      <c r="AF6" s="73">
        <v>120</v>
      </c>
      <c r="AG6" s="73">
        <v>2782</v>
      </c>
      <c r="AH6" s="73">
        <v>18</v>
      </c>
      <c r="AI6" s="76">
        <v>150</v>
      </c>
      <c r="AJ6" s="77">
        <f t="shared" ref="AJ6:AJ32" si="1">SUM(P6:AI6)</f>
        <v>5830</v>
      </c>
      <c r="AK6" s="78"/>
    </row>
    <row r="7" spans="2:37" ht="90" customHeight="1" thickBot="1">
      <c r="B7" s="1133"/>
      <c r="C7" s="1126"/>
      <c r="D7" s="80">
        <v>2025</v>
      </c>
      <c r="E7" s="80" t="s">
        <v>7</v>
      </c>
      <c r="F7" s="81">
        <v>9</v>
      </c>
      <c r="G7" s="82" t="s">
        <v>8</v>
      </c>
      <c r="H7" s="81">
        <v>6</v>
      </c>
      <c r="I7" s="82" t="s">
        <v>9</v>
      </c>
      <c r="J7" s="80" t="s">
        <v>10</v>
      </c>
      <c r="K7" s="81">
        <v>9</v>
      </c>
      <c r="L7" s="82" t="s">
        <v>8</v>
      </c>
      <c r="M7" s="81">
        <v>7</v>
      </c>
      <c r="N7" s="82" t="s">
        <v>9</v>
      </c>
      <c r="O7" s="83">
        <f t="shared" si="0"/>
        <v>2</v>
      </c>
      <c r="P7" s="84">
        <v>0</v>
      </c>
      <c r="Q7" s="85">
        <v>0</v>
      </c>
      <c r="R7" s="85">
        <v>0</v>
      </c>
      <c r="S7" s="85">
        <v>0</v>
      </c>
      <c r="T7" s="85">
        <v>0</v>
      </c>
      <c r="U7" s="85">
        <v>0</v>
      </c>
      <c r="V7" s="85">
        <v>0</v>
      </c>
      <c r="W7" s="85">
        <v>0</v>
      </c>
      <c r="X7" s="85">
        <v>0</v>
      </c>
      <c r="Y7" s="85">
        <v>0</v>
      </c>
      <c r="Z7" s="85">
        <v>0</v>
      </c>
      <c r="AA7" s="85">
        <v>0</v>
      </c>
      <c r="AB7" s="85">
        <v>0</v>
      </c>
      <c r="AC7" s="86">
        <v>0</v>
      </c>
      <c r="AD7" s="87">
        <v>0</v>
      </c>
      <c r="AE7" s="85">
        <v>0</v>
      </c>
      <c r="AF7" s="85">
        <v>0</v>
      </c>
      <c r="AG7" s="88" t="s">
        <v>68</v>
      </c>
      <c r="AH7" s="85">
        <v>0</v>
      </c>
      <c r="AI7" s="89">
        <v>16</v>
      </c>
      <c r="AJ7" s="90">
        <f t="shared" si="1"/>
        <v>16</v>
      </c>
      <c r="AK7" s="91" t="s">
        <v>69</v>
      </c>
    </row>
    <row r="8" spans="2:37" ht="45" customHeight="1" thickBot="1">
      <c r="B8" s="92">
        <v>2</v>
      </c>
      <c r="C8" s="93" t="s">
        <v>70</v>
      </c>
      <c r="D8" s="94">
        <v>2025</v>
      </c>
      <c r="E8" s="94" t="s">
        <v>7</v>
      </c>
      <c r="F8" s="95">
        <v>9</v>
      </c>
      <c r="G8" s="96" t="s">
        <v>66</v>
      </c>
      <c r="H8" s="95">
        <v>8</v>
      </c>
      <c r="I8" s="96" t="s">
        <v>67</v>
      </c>
      <c r="J8" s="94" t="s">
        <v>10</v>
      </c>
      <c r="K8" s="95">
        <v>9</v>
      </c>
      <c r="L8" s="96" t="s">
        <v>66</v>
      </c>
      <c r="M8" s="95">
        <v>9</v>
      </c>
      <c r="N8" s="96" t="s">
        <v>67</v>
      </c>
      <c r="O8" s="97">
        <f t="shared" si="0"/>
        <v>2</v>
      </c>
      <c r="P8" s="98">
        <v>10</v>
      </c>
      <c r="Q8" s="99">
        <v>20</v>
      </c>
      <c r="R8" s="99">
        <v>114</v>
      </c>
      <c r="S8" s="99">
        <v>18</v>
      </c>
      <c r="T8" s="99">
        <v>67</v>
      </c>
      <c r="U8" s="99">
        <v>25</v>
      </c>
      <c r="V8" s="99">
        <v>2</v>
      </c>
      <c r="W8" s="99">
        <v>0</v>
      </c>
      <c r="X8" s="99">
        <v>2</v>
      </c>
      <c r="Y8" s="99">
        <v>0</v>
      </c>
      <c r="Z8" s="99">
        <v>0</v>
      </c>
      <c r="AA8" s="99">
        <v>0</v>
      </c>
      <c r="AB8" s="99">
        <v>8</v>
      </c>
      <c r="AC8" s="100">
        <v>0</v>
      </c>
      <c r="AD8" s="101">
        <v>198</v>
      </c>
      <c r="AE8" s="99">
        <v>60</v>
      </c>
      <c r="AF8" s="99">
        <v>80</v>
      </c>
      <c r="AG8" s="99">
        <v>864</v>
      </c>
      <c r="AH8" s="99">
        <v>536</v>
      </c>
      <c r="AI8" s="102">
        <v>60</v>
      </c>
      <c r="AJ8" s="103">
        <f t="shared" si="1"/>
        <v>2064</v>
      </c>
      <c r="AK8" s="104"/>
    </row>
    <row r="9" spans="2:37" ht="45" customHeight="1">
      <c r="B9" s="1133">
        <v>3</v>
      </c>
      <c r="C9" s="1126" t="s">
        <v>13</v>
      </c>
      <c r="D9" s="68">
        <v>2025</v>
      </c>
      <c r="E9" s="68" t="s">
        <v>7</v>
      </c>
      <c r="F9" s="69">
        <v>9</v>
      </c>
      <c r="G9" s="70" t="s">
        <v>66</v>
      </c>
      <c r="H9" s="69">
        <v>8</v>
      </c>
      <c r="I9" s="70" t="s">
        <v>67</v>
      </c>
      <c r="J9" s="68" t="s">
        <v>10</v>
      </c>
      <c r="K9" s="69">
        <v>9</v>
      </c>
      <c r="L9" s="70" t="s">
        <v>66</v>
      </c>
      <c r="M9" s="69">
        <v>15</v>
      </c>
      <c r="N9" s="70" t="s">
        <v>67</v>
      </c>
      <c r="O9" s="71">
        <f t="shared" si="0"/>
        <v>8</v>
      </c>
      <c r="P9" s="72">
        <v>40</v>
      </c>
      <c r="Q9" s="73">
        <v>80</v>
      </c>
      <c r="R9" s="73">
        <v>1011</v>
      </c>
      <c r="S9" s="73">
        <v>374</v>
      </c>
      <c r="T9" s="73">
        <v>272</v>
      </c>
      <c r="U9" s="73">
        <v>100</v>
      </c>
      <c r="V9" s="73">
        <v>4</v>
      </c>
      <c r="W9" s="73">
        <v>0</v>
      </c>
      <c r="X9" s="73">
        <v>24</v>
      </c>
      <c r="Y9" s="73">
        <v>0</v>
      </c>
      <c r="Z9" s="73">
        <v>0</v>
      </c>
      <c r="AA9" s="73">
        <v>0</v>
      </c>
      <c r="AB9" s="73">
        <v>34</v>
      </c>
      <c r="AC9" s="74">
        <v>0</v>
      </c>
      <c r="AD9" s="75">
        <v>4360</v>
      </c>
      <c r="AE9" s="73">
        <v>210</v>
      </c>
      <c r="AF9" s="73">
        <v>360</v>
      </c>
      <c r="AG9" s="73">
        <v>5094</v>
      </c>
      <c r="AH9" s="73">
        <v>506</v>
      </c>
      <c r="AI9" s="76">
        <v>240</v>
      </c>
      <c r="AJ9" s="77">
        <f t="shared" si="1"/>
        <v>12709</v>
      </c>
      <c r="AK9" s="78"/>
    </row>
    <row r="10" spans="2:37" ht="90" customHeight="1" thickBot="1">
      <c r="B10" s="1133"/>
      <c r="C10" s="1126"/>
      <c r="D10" s="80">
        <v>2025</v>
      </c>
      <c r="E10" s="80" t="s">
        <v>7</v>
      </c>
      <c r="F10" s="81">
        <v>9</v>
      </c>
      <c r="G10" s="82" t="s">
        <v>8</v>
      </c>
      <c r="H10" s="81">
        <v>13</v>
      </c>
      <c r="I10" s="82" t="s">
        <v>9</v>
      </c>
      <c r="J10" s="80" t="s">
        <v>10</v>
      </c>
      <c r="K10" s="81">
        <v>9</v>
      </c>
      <c r="L10" s="82" t="s">
        <v>8</v>
      </c>
      <c r="M10" s="81">
        <v>15</v>
      </c>
      <c r="N10" s="82" t="s">
        <v>9</v>
      </c>
      <c r="O10" s="83">
        <f t="shared" si="0"/>
        <v>3</v>
      </c>
      <c r="P10" s="84">
        <v>0</v>
      </c>
      <c r="Q10" s="85">
        <v>0</v>
      </c>
      <c r="R10" s="85">
        <v>0</v>
      </c>
      <c r="S10" s="85">
        <v>0</v>
      </c>
      <c r="T10" s="85">
        <v>0</v>
      </c>
      <c r="U10" s="85">
        <v>0</v>
      </c>
      <c r="V10" s="85">
        <v>0</v>
      </c>
      <c r="W10" s="85">
        <v>0</v>
      </c>
      <c r="X10" s="85">
        <v>0</v>
      </c>
      <c r="Y10" s="85">
        <v>0</v>
      </c>
      <c r="Z10" s="85">
        <v>0</v>
      </c>
      <c r="AA10" s="85">
        <v>0</v>
      </c>
      <c r="AB10" s="85">
        <v>0</v>
      </c>
      <c r="AC10" s="86">
        <v>0</v>
      </c>
      <c r="AD10" s="87">
        <v>0</v>
      </c>
      <c r="AE10" s="85">
        <v>0</v>
      </c>
      <c r="AF10" s="85">
        <v>0</v>
      </c>
      <c r="AG10" s="88" t="s">
        <v>68</v>
      </c>
      <c r="AH10" s="85">
        <v>0</v>
      </c>
      <c r="AI10" s="89">
        <v>24</v>
      </c>
      <c r="AJ10" s="90">
        <f t="shared" si="1"/>
        <v>24</v>
      </c>
      <c r="AK10" s="91" t="s">
        <v>69</v>
      </c>
    </row>
    <row r="11" spans="2:37" ht="45" customHeight="1" thickBot="1">
      <c r="B11" s="92">
        <v>4</v>
      </c>
      <c r="C11" s="93" t="s">
        <v>14</v>
      </c>
      <c r="D11" s="94">
        <v>2025</v>
      </c>
      <c r="E11" s="94" t="s">
        <v>7</v>
      </c>
      <c r="F11" s="95">
        <v>9</v>
      </c>
      <c r="G11" s="96" t="s">
        <v>66</v>
      </c>
      <c r="H11" s="95">
        <v>23</v>
      </c>
      <c r="I11" s="96" t="s">
        <v>67</v>
      </c>
      <c r="J11" s="94" t="s">
        <v>10</v>
      </c>
      <c r="K11" s="95">
        <v>10</v>
      </c>
      <c r="L11" s="96" t="s">
        <v>66</v>
      </c>
      <c r="M11" s="95">
        <v>1</v>
      </c>
      <c r="N11" s="96" t="s">
        <v>67</v>
      </c>
      <c r="O11" s="97">
        <f t="shared" si="0"/>
        <v>9</v>
      </c>
      <c r="P11" s="98">
        <v>0</v>
      </c>
      <c r="Q11" s="99">
        <v>35</v>
      </c>
      <c r="R11" s="99">
        <v>1470</v>
      </c>
      <c r="S11" s="99">
        <v>90</v>
      </c>
      <c r="T11" s="99">
        <v>259</v>
      </c>
      <c r="U11" s="99">
        <v>54</v>
      </c>
      <c r="V11" s="99">
        <v>0</v>
      </c>
      <c r="W11" s="99">
        <v>0</v>
      </c>
      <c r="X11" s="99">
        <v>10</v>
      </c>
      <c r="Y11" s="99">
        <v>0</v>
      </c>
      <c r="Z11" s="99">
        <v>0</v>
      </c>
      <c r="AA11" s="99">
        <v>0</v>
      </c>
      <c r="AB11" s="99">
        <v>28</v>
      </c>
      <c r="AC11" s="100">
        <v>0</v>
      </c>
      <c r="AD11" s="101">
        <v>4620</v>
      </c>
      <c r="AE11" s="99">
        <v>210</v>
      </c>
      <c r="AF11" s="99">
        <v>70</v>
      </c>
      <c r="AG11" s="99">
        <v>2800</v>
      </c>
      <c r="AH11" s="99">
        <v>0</v>
      </c>
      <c r="AI11" s="102">
        <v>350</v>
      </c>
      <c r="AJ11" s="103">
        <f t="shared" si="1"/>
        <v>9996</v>
      </c>
      <c r="AK11" s="104"/>
    </row>
    <row r="12" spans="2:37" ht="45" customHeight="1">
      <c r="B12" s="1133">
        <v>5</v>
      </c>
      <c r="C12" s="1126" t="s">
        <v>16</v>
      </c>
      <c r="D12" s="68">
        <v>2025</v>
      </c>
      <c r="E12" s="68" t="s">
        <v>7</v>
      </c>
      <c r="F12" s="69">
        <v>9</v>
      </c>
      <c r="G12" s="70" t="s">
        <v>8</v>
      </c>
      <c r="H12" s="69">
        <v>26</v>
      </c>
      <c r="I12" s="70" t="s">
        <v>9</v>
      </c>
      <c r="J12" s="68" t="s">
        <v>10</v>
      </c>
      <c r="K12" s="69">
        <v>10</v>
      </c>
      <c r="L12" s="70" t="s">
        <v>8</v>
      </c>
      <c r="M12" s="69">
        <v>1</v>
      </c>
      <c r="N12" s="70" t="s">
        <v>9</v>
      </c>
      <c r="O12" s="71">
        <f t="shared" si="0"/>
        <v>6</v>
      </c>
      <c r="P12" s="72">
        <v>100</v>
      </c>
      <c r="Q12" s="73">
        <v>100</v>
      </c>
      <c r="R12" s="73">
        <v>1327</v>
      </c>
      <c r="S12" s="73">
        <v>110</v>
      </c>
      <c r="T12" s="73">
        <v>252</v>
      </c>
      <c r="U12" s="73">
        <v>80</v>
      </c>
      <c r="V12" s="73">
        <v>0</v>
      </c>
      <c r="W12" s="73">
        <v>0</v>
      </c>
      <c r="X12" s="73">
        <v>8</v>
      </c>
      <c r="Y12" s="73">
        <v>0</v>
      </c>
      <c r="Z12" s="73">
        <v>0</v>
      </c>
      <c r="AA12" s="73">
        <v>0</v>
      </c>
      <c r="AB12" s="73">
        <v>20</v>
      </c>
      <c r="AC12" s="74">
        <v>0</v>
      </c>
      <c r="AD12" s="75">
        <v>3996</v>
      </c>
      <c r="AE12" s="73">
        <v>520</v>
      </c>
      <c r="AF12" s="73">
        <v>100</v>
      </c>
      <c r="AG12" s="73">
        <v>4630</v>
      </c>
      <c r="AH12" s="73">
        <v>970</v>
      </c>
      <c r="AI12" s="76">
        <v>300</v>
      </c>
      <c r="AJ12" s="77">
        <f t="shared" si="1"/>
        <v>12513</v>
      </c>
      <c r="AK12" s="78"/>
    </row>
    <row r="13" spans="2:37" ht="90" customHeight="1" thickBot="1">
      <c r="B13" s="1133"/>
      <c r="C13" s="1126"/>
      <c r="D13" s="80">
        <v>2025</v>
      </c>
      <c r="E13" s="80" t="s">
        <v>7</v>
      </c>
      <c r="F13" s="81">
        <v>9</v>
      </c>
      <c r="G13" s="82" t="s">
        <v>8</v>
      </c>
      <c r="H13" s="81">
        <v>28</v>
      </c>
      <c r="I13" s="82" t="s">
        <v>9</v>
      </c>
      <c r="J13" s="80" t="s">
        <v>10</v>
      </c>
      <c r="K13" s="81">
        <v>10</v>
      </c>
      <c r="L13" s="82" t="s">
        <v>8</v>
      </c>
      <c r="M13" s="81">
        <v>1</v>
      </c>
      <c r="N13" s="82" t="s">
        <v>9</v>
      </c>
      <c r="O13" s="83">
        <f t="shared" si="0"/>
        <v>4</v>
      </c>
      <c r="P13" s="84">
        <v>0</v>
      </c>
      <c r="Q13" s="85">
        <v>0</v>
      </c>
      <c r="R13" s="85">
        <v>0</v>
      </c>
      <c r="S13" s="85">
        <v>0</v>
      </c>
      <c r="T13" s="85">
        <v>0</v>
      </c>
      <c r="U13" s="85">
        <v>0</v>
      </c>
      <c r="V13" s="85">
        <v>0</v>
      </c>
      <c r="W13" s="85">
        <v>0</v>
      </c>
      <c r="X13" s="85">
        <v>0</v>
      </c>
      <c r="Y13" s="85">
        <v>0</v>
      </c>
      <c r="Z13" s="85">
        <v>0</v>
      </c>
      <c r="AA13" s="85">
        <v>0</v>
      </c>
      <c r="AB13" s="85">
        <v>0</v>
      </c>
      <c r="AC13" s="86">
        <v>0</v>
      </c>
      <c r="AD13" s="87">
        <v>0</v>
      </c>
      <c r="AE13" s="85">
        <v>0</v>
      </c>
      <c r="AF13" s="85">
        <v>0</v>
      </c>
      <c r="AG13" s="88" t="s">
        <v>68</v>
      </c>
      <c r="AH13" s="85">
        <v>0</v>
      </c>
      <c r="AI13" s="89">
        <v>32</v>
      </c>
      <c r="AJ13" s="90">
        <f t="shared" si="1"/>
        <v>32</v>
      </c>
      <c r="AK13" s="91" t="s">
        <v>69</v>
      </c>
    </row>
    <row r="14" spans="2:37" ht="45" customHeight="1">
      <c r="B14" s="1129">
        <v>6</v>
      </c>
      <c r="C14" s="1131" t="s">
        <v>17</v>
      </c>
      <c r="D14" s="105">
        <v>2025</v>
      </c>
      <c r="E14" s="105" t="s">
        <v>7</v>
      </c>
      <c r="F14" s="106">
        <v>9</v>
      </c>
      <c r="G14" s="107" t="s">
        <v>66</v>
      </c>
      <c r="H14" s="106">
        <v>27</v>
      </c>
      <c r="I14" s="107" t="s">
        <v>67</v>
      </c>
      <c r="J14" s="105" t="s">
        <v>10</v>
      </c>
      <c r="K14" s="106">
        <v>10</v>
      </c>
      <c r="L14" s="107" t="s">
        <v>66</v>
      </c>
      <c r="M14" s="106">
        <v>2</v>
      </c>
      <c r="N14" s="107" t="s">
        <v>67</v>
      </c>
      <c r="O14" s="108">
        <f t="shared" si="0"/>
        <v>6</v>
      </c>
      <c r="P14" s="109">
        <v>13</v>
      </c>
      <c r="Q14" s="110">
        <v>50</v>
      </c>
      <c r="R14" s="110">
        <v>829</v>
      </c>
      <c r="S14" s="110">
        <v>528</v>
      </c>
      <c r="T14" s="110">
        <v>247</v>
      </c>
      <c r="U14" s="110">
        <v>100</v>
      </c>
      <c r="V14" s="110">
        <v>5</v>
      </c>
      <c r="W14" s="110">
        <v>0</v>
      </c>
      <c r="X14" s="110">
        <v>5</v>
      </c>
      <c r="Y14" s="110">
        <v>0</v>
      </c>
      <c r="Z14" s="110">
        <v>0</v>
      </c>
      <c r="AA14" s="110">
        <v>10</v>
      </c>
      <c r="AB14" s="110">
        <v>40</v>
      </c>
      <c r="AC14" s="111">
        <v>0</v>
      </c>
      <c r="AD14" s="112">
        <v>1896</v>
      </c>
      <c r="AE14" s="110">
        <v>170</v>
      </c>
      <c r="AF14" s="110">
        <v>80</v>
      </c>
      <c r="AG14" s="110">
        <v>5414</v>
      </c>
      <c r="AH14" s="110">
        <v>186</v>
      </c>
      <c r="AI14" s="113">
        <v>32</v>
      </c>
      <c r="AJ14" s="114">
        <f t="shared" si="1"/>
        <v>9605</v>
      </c>
      <c r="AK14" s="115"/>
    </row>
    <row r="15" spans="2:37" ht="90" customHeight="1" thickBot="1">
      <c r="B15" s="1130"/>
      <c r="C15" s="1132"/>
      <c r="D15" s="116">
        <v>2025</v>
      </c>
      <c r="E15" s="116" t="s">
        <v>7</v>
      </c>
      <c r="F15" s="117">
        <v>9</v>
      </c>
      <c r="G15" s="118" t="s">
        <v>8</v>
      </c>
      <c r="H15" s="117">
        <v>29</v>
      </c>
      <c r="I15" s="118" t="s">
        <v>9</v>
      </c>
      <c r="J15" s="116" t="s">
        <v>10</v>
      </c>
      <c r="K15" s="117">
        <v>10</v>
      </c>
      <c r="L15" s="118" t="s">
        <v>8</v>
      </c>
      <c r="M15" s="117">
        <v>2</v>
      </c>
      <c r="N15" s="118" t="s">
        <v>9</v>
      </c>
      <c r="O15" s="119">
        <f t="shared" si="0"/>
        <v>4</v>
      </c>
      <c r="P15" s="120">
        <v>0</v>
      </c>
      <c r="Q15" s="121">
        <v>0</v>
      </c>
      <c r="R15" s="121">
        <v>0</v>
      </c>
      <c r="S15" s="121">
        <v>0</v>
      </c>
      <c r="T15" s="121">
        <v>0</v>
      </c>
      <c r="U15" s="121">
        <v>0</v>
      </c>
      <c r="V15" s="121">
        <v>0</v>
      </c>
      <c r="W15" s="121">
        <v>0</v>
      </c>
      <c r="X15" s="121">
        <v>0</v>
      </c>
      <c r="Y15" s="121">
        <v>0</v>
      </c>
      <c r="Z15" s="121">
        <v>0</v>
      </c>
      <c r="AA15" s="121">
        <v>0</v>
      </c>
      <c r="AB15" s="121">
        <v>0</v>
      </c>
      <c r="AC15" s="122">
        <v>0</v>
      </c>
      <c r="AD15" s="123">
        <v>0</v>
      </c>
      <c r="AE15" s="121">
        <v>0</v>
      </c>
      <c r="AF15" s="121">
        <v>0</v>
      </c>
      <c r="AG15" s="124" t="s">
        <v>68</v>
      </c>
      <c r="AH15" s="121">
        <v>0</v>
      </c>
      <c r="AI15" s="125">
        <v>24</v>
      </c>
      <c r="AJ15" s="126">
        <f t="shared" si="1"/>
        <v>24</v>
      </c>
      <c r="AK15" s="127" t="s">
        <v>71</v>
      </c>
    </row>
    <row r="16" spans="2:37" ht="45" customHeight="1" thickBot="1">
      <c r="B16" s="128">
        <v>7</v>
      </c>
      <c r="C16" s="79" t="s">
        <v>19</v>
      </c>
      <c r="D16" s="8">
        <v>2025</v>
      </c>
      <c r="E16" s="8" t="s">
        <v>7</v>
      </c>
      <c r="F16" s="129">
        <v>9</v>
      </c>
      <c r="G16" s="64" t="s">
        <v>8</v>
      </c>
      <c r="H16" s="129">
        <v>28</v>
      </c>
      <c r="I16" s="64" t="s">
        <v>9</v>
      </c>
      <c r="J16" s="8" t="s">
        <v>10</v>
      </c>
      <c r="K16" s="129">
        <v>10</v>
      </c>
      <c r="L16" s="64" t="s">
        <v>8</v>
      </c>
      <c r="M16" s="129">
        <v>2</v>
      </c>
      <c r="N16" s="64" t="s">
        <v>9</v>
      </c>
      <c r="O16" s="130">
        <f t="shared" si="0"/>
        <v>5</v>
      </c>
      <c r="P16" s="131">
        <v>40</v>
      </c>
      <c r="Q16" s="132">
        <v>85</v>
      </c>
      <c r="R16" s="132">
        <v>520</v>
      </c>
      <c r="S16" s="132">
        <v>251</v>
      </c>
      <c r="T16" s="132">
        <v>288</v>
      </c>
      <c r="U16" s="132">
        <v>100</v>
      </c>
      <c r="V16" s="132">
        <v>4</v>
      </c>
      <c r="W16" s="132">
        <v>0</v>
      </c>
      <c r="X16" s="132">
        <v>4</v>
      </c>
      <c r="Y16" s="132">
        <v>0</v>
      </c>
      <c r="Z16" s="132">
        <v>0</v>
      </c>
      <c r="AA16" s="132">
        <v>0</v>
      </c>
      <c r="AB16" s="132">
        <v>40</v>
      </c>
      <c r="AC16" s="133">
        <v>0</v>
      </c>
      <c r="AD16" s="134">
        <v>1695</v>
      </c>
      <c r="AE16" s="132">
        <v>140</v>
      </c>
      <c r="AF16" s="132">
        <v>40</v>
      </c>
      <c r="AG16" s="132">
        <v>1200</v>
      </c>
      <c r="AH16" s="132">
        <v>660</v>
      </c>
      <c r="AI16" s="135">
        <v>130</v>
      </c>
      <c r="AJ16" s="136">
        <f t="shared" si="1"/>
        <v>5197</v>
      </c>
      <c r="AK16" s="137" t="s">
        <v>72</v>
      </c>
    </row>
    <row r="17" spans="2:37" ht="45" customHeight="1" thickBot="1">
      <c r="B17" s="138" t="s">
        <v>73</v>
      </c>
      <c r="C17" s="93" t="s">
        <v>74</v>
      </c>
      <c r="D17" s="94">
        <v>2025</v>
      </c>
      <c r="E17" s="94" t="s">
        <v>7</v>
      </c>
      <c r="F17" s="95">
        <v>10</v>
      </c>
      <c r="G17" s="96" t="s">
        <v>66</v>
      </c>
      <c r="H17" s="95">
        <v>1</v>
      </c>
      <c r="I17" s="96" t="s">
        <v>67</v>
      </c>
      <c r="J17" s="94" t="s">
        <v>10</v>
      </c>
      <c r="K17" s="95">
        <v>10</v>
      </c>
      <c r="L17" s="96" t="s">
        <v>66</v>
      </c>
      <c r="M17" s="95">
        <v>6</v>
      </c>
      <c r="N17" s="96" t="s">
        <v>67</v>
      </c>
      <c r="O17" s="97">
        <f t="shared" si="0"/>
        <v>6</v>
      </c>
      <c r="P17" s="98">
        <v>28</v>
      </c>
      <c r="Q17" s="99">
        <v>0</v>
      </c>
      <c r="R17" s="99">
        <v>170</v>
      </c>
      <c r="S17" s="99">
        <v>96</v>
      </c>
      <c r="T17" s="99">
        <v>166</v>
      </c>
      <c r="U17" s="99">
        <v>124</v>
      </c>
      <c r="V17" s="99">
        <v>1</v>
      </c>
      <c r="W17" s="99">
        <v>0</v>
      </c>
      <c r="X17" s="99">
        <v>4</v>
      </c>
      <c r="Y17" s="99">
        <v>0</v>
      </c>
      <c r="Z17" s="99">
        <v>0</v>
      </c>
      <c r="AA17" s="99">
        <v>1</v>
      </c>
      <c r="AB17" s="99">
        <v>64</v>
      </c>
      <c r="AC17" s="100">
        <v>21</v>
      </c>
      <c r="AD17" s="101">
        <v>450</v>
      </c>
      <c r="AE17" s="99">
        <v>180</v>
      </c>
      <c r="AF17" s="99">
        <v>80</v>
      </c>
      <c r="AG17" s="99">
        <v>4874</v>
      </c>
      <c r="AH17" s="99">
        <v>726</v>
      </c>
      <c r="AI17" s="102">
        <v>104</v>
      </c>
      <c r="AJ17" s="103">
        <f t="shared" si="1"/>
        <v>7089</v>
      </c>
      <c r="AK17" s="139"/>
    </row>
    <row r="18" spans="2:37" ht="45" customHeight="1" thickBot="1">
      <c r="B18" s="140" t="s">
        <v>75</v>
      </c>
      <c r="C18" s="79" t="s">
        <v>76</v>
      </c>
      <c r="D18" s="8">
        <v>2025</v>
      </c>
      <c r="E18" s="8" t="s">
        <v>7</v>
      </c>
      <c r="F18" s="129">
        <v>10</v>
      </c>
      <c r="G18" s="64" t="s">
        <v>66</v>
      </c>
      <c r="H18" s="129">
        <v>1</v>
      </c>
      <c r="I18" s="64" t="s">
        <v>67</v>
      </c>
      <c r="J18" s="8" t="s">
        <v>10</v>
      </c>
      <c r="K18" s="129">
        <v>10</v>
      </c>
      <c r="L18" s="64" t="s">
        <v>66</v>
      </c>
      <c r="M18" s="129">
        <v>3</v>
      </c>
      <c r="N18" s="64" t="s">
        <v>67</v>
      </c>
      <c r="O18" s="130">
        <f t="shared" si="0"/>
        <v>3</v>
      </c>
      <c r="P18" s="131">
        <v>5</v>
      </c>
      <c r="Q18" s="132">
        <v>0</v>
      </c>
      <c r="R18" s="132">
        <v>35</v>
      </c>
      <c r="S18" s="132">
        <v>24</v>
      </c>
      <c r="T18" s="132">
        <v>47</v>
      </c>
      <c r="U18" s="132">
        <v>25</v>
      </c>
      <c r="V18" s="132">
        <v>0</v>
      </c>
      <c r="W18" s="132">
        <v>0</v>
      </c>
      <c r="X18" s="132">
        <v>1</v>
      </c>
      <c r="Y18" s="132">
        <v>0</v>
      </c>
      <c r="Z18" s="132">
        <v>0</v>
      </c>
      <c r="AA18" s="132">
        <v>0</v>
      </c>
      <c r="AB18" s="132">
        <v>7</v>
      </c>
      <c r="AC18" s="133">
        <v>2</v>
      </c>
      <c r="AD18" s="134">
        <v>100</v>
      </c>
      <c r="AE18" s="132">
        <v>50</v>
      </c>
      <c r="AF18" s="132">
        <v>20</v>
      </c>
      <c r="AG18" s="132">
        <v>200</v>
      </c>
      <c r="AH18" s="132">
        <v>164</v>
      </c>
      <c r="AI18" s="135">
        <v>5</v>
      </c>
      <c r="AJ18" s="136">
        <f t="shared" si="1"/>
        <v>685</v>
      </c>
      <c r="AK18" s="141"/>
    </row>
    <row r="19" spans="2:37" ht="45" customHeight="1" thickBot="1">
      <c r="B19" s="138" t="s">
        <v>77</v>
      </c>
      <c r="C19" s="93" t="s">
        <v>78</v>
      </c>
      <c r="D19" s="94">
        <v>2025</v>
      </c>
      <c r="E19" s="94" t="s">
        <v>7</v>
      </c>
      <c r="F19" s="95">
        <v>10</v>
      </c>
      <c r="G19" s="96" t="s">
        <v>66</v>
      </c>
      <c r="H19" s="95">
        <v>1</v>
      </c>
      <c r="I19" s="96" t="s">
        <v>67</v>
      </c>
      <c r="J19" s="94" t="s">
        <v>10</v>
      </c>
      <c r="K19" s="95">
        <v>10</v>
      </c>
      <c r="L19" s="96" t="s">
        <v>66</v>
      </c>
      <c r="M19" s="95">
        <v>5</v>
      </c>
      <c r="N19" s="96" t="s">
        <v>67</v>
      </c>
      <c r="O19" s="97">
        <f t="shared" si="0"/>
        <v>5</v>
      </c>
      <c r="P19" s="98">
        <v>15</v>
      </c>
      <c r="Q19" s="99">
        <v>15</v>
      </c>
      <c r="R19" s="99">
        <v>118</v>
      </c>
      <c r="S19" s="99">
        <v>90</v>
      </c>
      <c r="T19" s="99">
        <v>100</v>
      </c>
      <c r="U19" s="99">
        <v>75</v>
      </c>
      <c r="V19" s="99">
        <v>0</v>
      </c>
      <c r="W19" s="99">
        <v>0</v>
      </c>
      <c r="X19" s="99">
        <v>2</v>
      </c>
      <c r="Y19" s="99">
        <v>0</v>
      </c>
      <c r="Z19" s="99">
        <v>0</v>
      </c>
      <c r="AA19" s="99">
        <v>0</v>
      </c>
      <c r="AB19" s="99">
        <v>0</v>
      </c>
      <c r="AC19" s="100">
        <v>0</v>
      </c>
      <c r="AD19" s="101">
        <v>250</v>
      </c>
      <c r="AE19" s="99">
        <v>90</v>
      </c>
      <c r="AF19" s="99">
        <v>60</v>
      </c>
      <c r="AG19" s="99">
        <v>900</v>
      </c>
      <c r="AH19" s="99">
        <v>0</v>
      </c>
      <c r="AI19" s="102">
        <v>15</v>
      </c>
      <c r="AJ19" s="103">
        <f t="shared" si="1"/>
        <v>1730</v>
      </c>
      <c r="AK19" s="139"/>
    </row>
    <row r="20" spans="2:37" ht="45" customHeight="1">
      <c r="B20" s="1133">
        <v>9</v>
      </c>
      <c r="C20" s="1126" t="s">
        <v>79</v>
      </c>
      <c r="D20" s="68">
        <v>2025</v>
      </c>
      <c r="E20" s="68" t="s">
        <v>7</v>
      </c>
      <c r="F20" s="69">
        <v>10</v>
      </c>
      <c r="G20" s="70" t="s">
        <v>8</v>
      </c>
      <c r="H20" s="69">
        <v>1</v>
      </c>
      <c r="I20" s="70" t="s">
        <v>9</v>
      </c>
      <c r="J20" s="68" t="s">
        <v>10</v>
      </c>
      <c r="K20" s="69">
        <v>10</v>
      </c>
      <c r="L20" s="70" t="s">
        <v>8</v>
      </c>
      <c r="M20" s="69">
        <v>7</v>
      </c>
      <c r="N20" s="70" t="s">
        <v>9</v>
      </c>
      <c r="O20" s="71">
        <f t="shared" si="0"/>
        <v>7</v>
      </c>
      <c r="P20" s="72">
        <v>100</v>
      </c>
      <c r="Q20" s="73">
        <v>150</v>
      </c>
      <c r="R20" s="73">
        <v>712</v>
      </c>
      <c r="S20" s="73">
        <v>212</v>
      </c>
      <c r="T20" s="73">
        <v>244</v>
      </c>
      <c r="U20" s="73">
        <v>125</v>
      </c>
      <c r="V20" s="73">
        <v>5</v>
      </c>
      <c r="W20" s="73">
        <v>5</v>
      </c>
      <c r="X20" s="73">
        <v>6</v>
      </c>
      <c r="Y20" s="73">
        <v>0</v>
      </c>
      <c r="Z20" s="73">
        <v>0</v>
      </c>
      <c r="AA20" s="73">
        <v>0</v>
      </c>
      <c r="AB20" s="73">
        <v>37</v>
      </c>
      <c r="AC20" s="74">
        <v>0</v>
      </c>
      <c r="AD20" s="75">
        <v>958</v>
      </c>
      <c r="AE20" s="73">
        <v>120</v>
      </c>
      <c r="AF20" s="73">
        <v>50</v>
      </c>
      <c r="AG20" s="73">
        <v>6292</v>
      </c>
      <c r="AH20" s="73">
        <v>708</v>
      </c>
      <c r="AI20" s="76">
        <v>180</v>
      </c>
      <c r="AJ20" s="77">
        <f t="shared" si="1"/>
        <v>9904</v>
      </c>
      <c r="AK20" s="78"/>
    </row>
    <row r="21" spans="2:37" ht="90" customHeight="1" thickBot="1">
      <c r="B21" s="1133"/>
      <c r="C21" s="1126"/>
      <c r="D21" s="80">
        <v>2025</v>
      </c>
      <c r="E21" s="80" t="s">
        <v>7</v>
      </c>
      <c r="F21" s="81">
        <v>10</v>
      </c>
      <c r="G21" s="82" t="s">
        <v>8</v>
      </c>
      <c r="H21" s="81">
        <v>3</v>
      </c>
      <c r="I21" s="82" t="s">
        <v>9</v>
      </c>
      <c r="J21" s="80" t="s">
        <v>10</v>
      </c>
      <c r="K21" s="81">
        <v>10</v>
      </c>
      <c r="L21" s="82" t="s">
        <v>8</v>
      </c>
      <c r="M21" s="81">
        <v>7</v>
      </c>
      <c r="N21" s="82" t="s">
        <v>9</v>
      </c>
      <c r="O21" s="83">
        <f t="shared" si="0"/>
        <v>5</v>
      </c>
      <c r="P21" s="84">
        <v>0</v>
      </c>
      <c r="Q21" s="85">
        <v>0</v>
      </c>
      <c r="R21" s="85">
        <v>0</v>
      </c>
      <c r="S21" s="85">
        <v>0</v>
      </c>
      <c r="T21" s="85">
        <v>0</v>
      </c>
      <c r="U21" s="85">
        <v>0</v>
      </c>
      <c r="V21" s="85">
        <v>0</v>
      </c>
      <c r="W21" s="85">
        <v>0</v>
      </c>
      <c r="X21" s="85">
        <v>0</v>
      </c>
      <c r="Y21" s="85">
        <v>0</v>
      </c>
      <c r="Z21" s="85">
        <v>0</v>
      </c>
      <c r="AA21" s="85">
        <v>0</v>
      </c>
      <c r="AB21" s="85">
        <v>0</v>
      </c>
      <c r="AC21" s="86">
        <v>0</v>
      </c>
      <c r="AD21" s="87">
        <v>0</v>
      </c>
      <c r="AE21" s="85">
        <v>0</v>
      </c>
      <c r="AF21" s="85">
        <v>0</v>
      </c>
      <c r="AG21" s="124" t="s">
        <v>68</v>
      </c>
      <c r="AH21" s="85">
        <v>0</v>
      </c>
      <c r="AI21" s="89">
        <v>40</v>
      </c>
      <c r="AJ21" s="90">
        <f t="shared" si="1"/>
        <v>40</v>
      </c>
      <c r="AK21" s="91" t="s">
        <v>69</v>
      </c>
    </row>
    <row r="22" spans="2:37" ht="45" customHeight="1" thickBot="1">
      <c r="B22" s="92">
        <v>10</v>
      </c>
      <c r="C22" s="93" t="s">
        <v>27</v>
      </c>
      <c r="D22" s="94">
        <v>2025</v>
      </c>
      <c r="E22" s="94" t="s">
        <v>7</v>
      </c>
      <c r="F22" s="95">
        <v>9</v>
      </c>
      <c r="G22" s="96" t="s">
        <v>8</v>
      </c>
      <c r="H22" s="95">
        <v>29</v>
      </c>
      <c r="I22" s="96" t="s">
        <v>9</v>
      </c>
      <c r="J22" s="94" t="s">
        <v>10</v>
      </c>
      <c r="K22" s="95">
        <v>10</v>
      </c>
      <c r="L22" s="96" t="s">
        <v>8</v>
      </c>
      <c r="M22" s="95">
        <v>6</v>
      </c>
      <c r="N22" s="96" t="s">
        <v>9</v>
      </c>
      <c r="O22" s="97">
        <f t="shared" si="0"/>
        <v>8</v>
      </c>
      <c r="P22" s="98">
        <v>20</v>
      </c>
      <c r="Q22" s="99">
        <v>60</v>
      </c>
      <c r="R22" s="99">
        <v>569</v>
      </c>
      <c r="S22" s="99">
        <v>190</v>
      </c>
      <c r="T22" s="99">
        <v>317</v>
      </c>
      <c r="U22" s="99">
        <v>100</v>
      </c>
      <c r="V22" s="99">
        <v>0</v>
      </c>
      <c r="W22" s="99">
        <v>0</v>
      </c>
      <c r="X22" s="99">
        <v>6</v>
      </c>
      <c r="Y22" s="99">
        <v>0</v>
      </c>
      <c r="Z22" s="99">
        <v>0</v>
      </c>
      <c r="AA22" s="99">
        <v>0</v>
      </c>
      <c r="AB22" s="99">
        <v>40</v>
      </c>
      <c r="AC22" s="100">
        <v>0</v>
      </c>
      <c r="AD22" s="101">
        <v>1100</v>
      </c>
      <c r="AE22" s="99">
        <v>200</v>
      </c>
      <c r="AF22" s="99">
        <v>100</v>
      </c>
      <c r="AG22" s="99">
        <v>2032</v>
      </c>
      <c r="AH22" s="99">
        <v>186</v>
      </c>
      <c r="AI22" s="102">
        <v>325</v>
      </c>
      <c r="AJ22" s="103">
        <f t="shared" si="1"/>
        <v>5245</v>
      </c>
      <c r="AK22" s="104"/>
    </row>
    <row r="23" spans="2:37" ht="45" customHeight="1" thickBot="1">
      <c r="B23" s="128">
        <v>11</v>
      </c>
      <c r="C23" s="79" t="s">
        <v>80</v>
      </c>
      <c r="D23" s="8">
        <v>2025</v>
      </c>
      <c r="E23" s="8" t="s">
        <v>7</v>
      </c>
      <c r="F23" s="129">
        <v>10</v>
      </c>
      <c r="G23" s="64" t="s">
        <v>8</v>
      </c>
      <c r="H23" s="129">
        <v>3</v>
      </c>
      <c r="I23" s="64" t="s">
        <v>9</v>
      </c>
      <c r="J23" s="8" t="s">
        <v>10</v>
      </c>
      <c r="K23" s="129">
        <v>10</v>
      </c>
      <c r="L23" s="64" t="s">
        <v>8</v>
      </c>
      <c r="M23" s="129">
        <v>7</v>
      </c>
      <c r="N23" s="64" t="s">
        <v>9</v>
      </c>
      <c r="O23" s="130">
        <f t="shared" si="0"/>
        <v>5</v>
      </c>
      <c r="P23" s="131">
        <v>75</v>
      </c>
      <c r="Q23" s="132">
        <v>0</v>
      </c>
      <c r="R23" s="132">
        <v>235</v>
      </c>
      <c r="S23" s="132">
        <v>180</v>
      </c>
      <c r="T23" s="132">
        <v>145</v>
      </c>
      <c r="U23" s="132">
        <v>60</v>
      </c>
      <c r="V23" s="132">
        <v>0</v>
      </c>
      <c r="W23" s="132">
        <v>0</v>
      </c>
      <c r="X23" s="132">
        <v>4</v>
      </c>
      <c r="Y23" s="132">
        <v>0</v>
      </c>
      <c r="Z23" s="132">
        <v>0</v>
      </c>
      <c r="AA23" s="132">
        <v>0</v>
      </c>
      <c r="AB23" s="132">
        <v>0</v>
      </c>
      <c r="AC23" s="133">
        <v>0</v>
      </c>
      <c r="AD23" s="134">
        <v>376</v>
      </c>
      <c r="AE23" s="132">
        <v>80</v>
      </c>
      <c r="AF23" s="132">
        <v>40</v>
      </c>
      <c r="AG23" s="132">
        <v>300</v>
      </c>
      <c r="AH23" s="132">
        <v>0</v>
      </c>
      <c r="AI23" s="135">
        <v>120</v>
      </c>
      <c r="AJ23" s="136">
        <f t="shared" si="1"/>
        <v>1615</v>
      </c>
      <c r="AK23" s="141"/>
    </row>
    <row r="24" spans="2:37" ht="45" customHeight="1" thickBot="1">
      <c r="B24" s="92">
        <v>12</v>
      </c>
      <c r="C24" s="93" t="s">
        <v>31</v>
      </c>
      <c r="D24" s="94">
        <v>2025</v>
      </c>
      <c r="E24" s="94" t="s">
        <v>7</v>
      </c>
      <c r="F24" s="95">
        <v>9</v>
      </c>
      <c r="G24" s="96" t="s">
        <v>8</v>
      </c>
      <c r="H24" s="95">
        <v>30</v>
      </c>
      <c r="I24" s="96" t="s">
        <v>9</v>
      </c>
      <c r="J24" s="94" t="s">
        <v>10</v>
      </c>
      <c r="K24" s="95">
        <v>10</v>
      </c>
      <c r="L24" s="96" t="s">
        <v>8</v>
      </c>
      <c r="M24" s="95">
        <v>7</v>
      </c>
      <c r="N24" s="96" t="s">
        <v>9</v>
      </c>
      <c r="O24" s="97">
        <f t="shared" si="0"/>
        <v>8</v>
      </c>
      <c r="P24" s="98">
        <v>0</v>
      </c>
      <c r="Q24" s="99">
        <v>0</v>
      </c>
      <c r="R24" s="99">
        <v>950</v>
      </c>
      <c r="S24" s="99">
        <v>432</v>
      </c>
      <c r="T24" s="99">
        <v>474</v>
      </c>
      <c r="U24" s="99">
        <v>110</v>
      </c>
      <c r="V24" s="99">
        <v>4</v>
      </c>
      <c r="W24" s="99">
        <v>0</v>
      </c>
      <c r="X24" s="99">
        <v>14</v>
      </c>
      <c r="Y24" s="99">
        <v>0</v>
      </c>
      <c r="Z24" s="99">
        <v>0</v>
      </c>
      <c r="AA24" s="99">
        <v>0</v>
      </c>
      <c r="AB24" s="99">
        <v>40</v>
      </c>
      <c r="AC24" s="100">
        <v>0</v>
      </c>
      <c r="AD24" s="101">
        <v>6272</v>
      </c>
      <c r="AE24" s="99">
        <v>190</v>
      </c>
      <c r="AF24" s="99">
        <v>80</v>
      </c>
      <c r="AG24" s="99">
        <v>2960</v>
      </c>
      <c r="AH24" s="99">
        <v>143</v>
      </c>
      <c r="AI24" s="102">
        <v>431</v>
      </c>
      <c r="AJ24" s="103">
        <f t="shared" si="1"/>
        <v>12100</v>
      </c>
      <c r="AK24" s="139" t="s">
        <v>81</v>
      </c>
    </row>
    <row r="25" spans="2:37" ht="45" customHeight="1" thickBot="1">
      <c r="B25" s="128">
        <v>13</v>
      </c>
      <c r="C25" s="79" t="s">
        <v>34</v>
      </c>
      <c r="D25" s="8">
        <v>2025</v>
      </c>
      <c r="E25" s="8" t="s">
        <v>7</v>
      </c>
      <c r="F25" s="129">
        <v>10</v>
      </c>
      <c r="G25" s="64" t="s">
        <v>66</v>
      </c>
      <c r="H25" s="129">
        <v>3</v>
      </c>
      <c r="I25" s="64" t="s">
        <v>67</v>
      </c>
      <c r="J25" s="8" t="s">
        <v>10</v>
      </c>
      <c r="K25" s="129">
        <v>10</v>
      </c>
      <c r="L25" s="64" t="s">
        <v>66</v>
      </c>
      <c r="M25" s="129">
        <v>7</v>
      </c>
      <c r="N25" s="64" t="s">
        <v>67</v>
      </c>
      <c r="O25" s="130">
        <f t="shared" si="0"/>
        <v>5</v>
      </c>
      <c r="P25" s="131">
        <v>197</v>
      </c>
      <c r="Q25" s="132">
        <v>0</v>
      </c>
      <c r="R25" s="132">
        <v>623</v>
      </c>
      <c r="S25" s="132">
        <v>304</v>
      </c>
      <c r="T25" s="132">
        <v>208</v>
      </c>
      <c r="U25" s="132">
        <v>90</v>
      </c>
      <c r="V25" s="132">
        <v>9</v>
      </c>
      <c r="W25" s="132">
        <v>3</v>
      </c>
      <c r="X25" s="132">
        <v>6</v>
      </c>
      <c r="Y25" s="132">
        <v>0</v>
      </c>
      <c r="Z25" s="132">
        <v>0</v>
      </c>
      <c r="AA25" s="132">
        <v>0</v>
      </c>
      <c r="AB25" s="132">
        <v>30</v>
      </c>
      <c r="AC25" s="133">
        <v>0</v>
      </c>
      <c r="AD25" s="134">
        <v>2268</v>
      </c>
      <c r="AE25" s="132">
        <v>110</v>
      </c>
      <c r="AF25" s="132">
        <v>30</v>
      </c>
      <c r="AG25" s="132">
        <v>1200</v>
      </c>
      <c r="AH25" s="132">
        <v>168</v>
      </c>
      <c r="AI25" s="135">
        <v>100</v>
      </c>
      <c r="AJ25" s="136">
        <f t="shared" si="1"/>
        <v>5346</v>
      </c>
      <c r="AK25" s="137" t="s">
        <v>82</v>
      </c>
    </row>
    <row r="26" spans="2:37" ht="45" customHeight="1" thickBot="1">
      <c r="B26" s="92">
        <v>14</v>
      </c>
      <c r="C26" s="93" t="s">
        <v>83</v>
      </c>
      <c r="D26" s="94">
        <v>2025</v>
      </c>
      <c r="E26" s="94" t="s">
        <v>7</v>
      </c>
      <c r="F26" s="95">
        <v>9</v>
      </c>
      <c r="G26" s="96" t="s">
        <v>8</v>
      </c>
      <c r="H26" s="95">
        <v>27</v>
      </c>
      <c r="I26" s="96" t="s">
        <v>9</v>
      </c>
      <c r="J26" s="94" t="s">
        <v>10</v>
      </c>
      <c r="K26" s="95">
        <v>10</v>
      </c>
      <c r="L26" s="96" t="s">
        <v>8</v>
      </c>
      <c r="M26" s="95">
        <v>2</v>
      </c>
      <c r="N26" s="96" t="s">
        <v>9</v>
      </c>
      <c r="O26" s="97">
        <f t="shared" si="0"/>
        <v>6</v>
      </c>
      <c r="P26" s="98">
        <v>80</v>
      </c>
      <c r="Q26" s="99">
        <v>160</v>
      </c>
      <c r="R26" s="99">
        <v>304</v>
      </c>
      <c r="S26" s="99">
        <v>216</v>
      </c>
      <c r="T26" s="99">
        <v>414</v>
      </c>
      <c r="U26" s="99">
        <v>101</v>
      </c>
      <c r="V26" s="99">
        <v>4</v>
      </c>
      <c r="W26" s="99">
        <v>0</v>
      </c>
      <c r="X26" s="99">
        <v>8</v>
      </c>
      <c r="Y26" s="99">
        <v>16</v>
      </c>
      <c r="Z26" s="99">
        <v>0</v>
      </c>
      <c r="AA26" s="99">
        <v>0</v>
      </c>
      <c r="AB26" s="99">
        <v>0</v>
      </c>
      <c r="AC26" s="100">
        <v>0</v>
      </c>
      <c r="AD26" s="101">
        <v>760</v>
      </c>
      <c r="AE26" s="99">
        <v>175</v>
      </c>
      <c r="AF26" s="99">
        <v>480</v>
      </c>
      <c r="AG26" s="99">
        <v>33553</v>
      </c>
      <c r="AH26" s="99">
        <v>547</v>
      </c>
      <c r="AI26" s="102">
        <v>0</v>
      </c>
      <c r="AJ26" s="103">
        <f t="shared" si="1"/>
        <v>36818</v>
      </c>
      <c r="AK26" s="139" t="s">
        <v>84</v>
      </c>
    </row>
    <row r="27" spans="2:37" ht="45" customHeight="1">
      <c r="B27" s="1129">
        <v>15</v>
      </c>
      <c r="C27" s="1131" t="s">
        <v>85</v>
      </c>
      <c r="D27" s="105">
        <v>2025</v>
      </c>
      <c r="E27" s="105" t="s">
        <v>7</v>
      </c>
      <c r="F27" s="106">
        <v>9</v>
      </c>
      <c r="G27" s="107" t="s">
        <v>8</v>
      </c>
      <c r="H27" s="106">
        <v>26</v>
      </c>
      <c r="I27" s="107" t="s">
        <v>9</v>
      </c>
      <c r="J27" s="105" t="s">
        <v>10</v>
      </c>
      <c r="K27" s="106">
        <v>10</v>
      </c>
      <c r="L27" s="107" t="s">
        <v>8</v>
      </c>
      <c r="M27" s="106">
        <v>8</v>
      </c>
      <c r="N27" s="107" t="s">
        <v>9</v>
      </c>
      <c r="O27" s="108">
        <f t="shared" si="0"/>
        <v>13</v>
      </c>
      <c r="P27" s="109">
        <v>0</v>
      </c>
      <c r="Q27" s="110">
        <v>0</v>
      </c>
      <c r="R27" s="110">
        <v>0</v>
      </c>
      <c r="S27" s="110">
        <v>0</v>
      </c>
      <c r="T27" s="110">
        <v>13</v>
      </c>
      <c r="U27" s="110">
        <v>26</v>
      </c>
      <c r="V27" s="110">
        <v>0</v>
      </c>
      <c r="W27" s="110">
        <v>0</v>
      </c>
      <c r="X27" s="110">
        <v>0</v>
      </c>
      <c r="Y27" s="110">
        <v>0</v>
      </c>
      <c r="Z27" s="110">
        <v>0</v>
      </c>
      <c r="AA27" s="110">
        <v>0</v>
      </c>
      <c r="AB27" s="110">
        <v>0</v>
      </c>
      <c r="AC27" s="111">
        <v>0</v>
      </c>
      <c r="AD27" s="112">
        <v>0</v>
      </c>
      <c r="AE27" s="110">
        <v>0</v>
      </c>
      <c r="AF27" s="110">
        <v>0</v>
      </c>
      <c r="AG27" s="110">
        <v>1300</v>
      </c>
      <c r="AH27" s="110">
        <v>0</v>
      </c>
      <c r="AI27" s="113">
        <v>39</v>
      </c>
      <c r="AJ27" s="114">
        <f t="shared" si="1"/>
        <v>1378</v>
      </c>
      <c r="AK27" s="1127" t="s">
        <v>86</v>
      </c>
    </row>
    <row r="28" spans="2:37" ht="45" customHeight="1">
      <c r="B28" s="1133"/>
      <c r="C28" s="1126"/>
      <c r="D28" s="68">
        <v>2025</v>
      </c>
      <c r="E28" s="68" t="s">
        <v>7</v>
      </c>
      <c r="F28" s="69">
        <v>10</v>
      </c>
      <c r="G28" s="70" t="s">
        <v>8</v>
      </c>
      <c r="H28" s="69">
        <v>23</v>
      </c>
      <c r="I28" s="70" t="s">
        <v>9</v>
      </c>
      <c r="J28" s="68" t="s">
        <v>10</v>
      </c>
      <c r="K28" s="69">
        <v>10</v>
      </c>
      <c r="L28" s="70" t="s">
        <v>8</v>
      </c>
      <c r="M28" s="69">
        <v>27</v>
      </c>
      <c r="N28" s="70" t="s">
        <v>9</v>
      </c>
      <c r="O28" s="71">
        <f t="shared" si="0"/>
        <v>5</v>
      </c>
      <c r="P28" s="72">
        <v>0</v>
      </c>
      <c r="Q28" s="73">
        <v>0</v>
      </c>
      <c r="R28" s="73">
        <v>0</v>
      </c>
      <c r="S28" s="73">
        <v>0</v>
      </c>
      <c r="T28" s="73">
        <v>5</v>
      </c>
      <c r="U28" s="73">
        <v>10</v>
      </c>
      <c r="V28" s="73">
        <v>0</v>
      </c>
      <c r="W28" s="73">
        <v>0</v>
      </c>
      <c r="X28" s="73">
        <v>0</v>
      </c>
      <c r="Y28" s="73">
        <v>0</v>
      </c>
      <c r="Z28" s="73">
        <v>0</v>
      </c>
      <c r="AA28" s="73">
        <v>0</v>
      </c>
      <c r="AB28" s="73">
        <v>0</v>
      </c>
      <c r="AC28" s="74">
        <v>0</v>
      </c>
      <c r="AD28" s="75">
        <v>0</v>
      </c>
      <c r="AE28" s="73">
        <v>0</v>
      </c>
      <c r="AF28" s="73">
        <v>0</v>
      </c>
      <c r="AG28" s="73">
        <v>500</v>
      </c>
      <c r="AH28" s="73">
        <v>0</v>
      </c>
      <c r="AI28" s="76">
        <v>15</v>
      </c>
      <c r="AJ28" s="77">
        <f t="shared" si="1"/>
        <v>530</v>
      </c>
      <c r="AK28" s="1128"/>
    </row>
    <row r="29" spans="2:37" ht="90" customHeight="1">
      <c r="B29" s="1133"/>
      <c r="C29" s="1126"/>
      <c r="D29" s="68">
        <v>2025</v>
      </c>
      <c r="E29" s="68" t="s">
        <v>7</v>
      </c>
      <c r="F29" s="69">
        <v>9</v>
      </c>
      <c r="G29" s="70" t="s">
        <v>8</v>
      </c>
      <c r="H29" s="69">
        <v>28</v>
      </c>
      <c r="I29" s="70" t="s">
        <v>9</v>
      </c>
      <c r="J29" s="68" t="s">
        <v>10</v>
      </c>
      <c r="K29" s="69">
        <v>10</v>
      </c>
      <c r="L29" s="70" t="s">
        <v>8</v>
      </c>
      <c r="M29" s="69">
        <v>7</v>
      </c>
      <c r="N29" s="70" t="s">
        <v>9</v>
      </c>
      <c r="O29" s="71">
        <f t="shared" si="0"/>
        <v>10</v>
      </c>
      <c r="P29" s="72">
        <v>0</v>
      </c>
      <c r="Q29" s="73">
        <v>0</v>
      </c>
      <c r="R29" s="73">
        <v>0</v>
      </c>
      <c r="S29" s="73">
        <v>0</v>
      </c>
      <c r="T29" s="73">
        <v>10</v>
      </c>
      <c r="U29" s="73">
        <v>20</v>
      </c>
      <c r="V29" s="73">
        <v>0</v>
      </c>
      <c r="W29" s="73">
        <v>0</v>
      </c>
      <c r="X29" s="73">
        <v>0</v>
      </c>
      <c r="Y29" s="73">
        <v>0</v>
      </c>
      <c r="Z29" s="73">
        <v>0</v>
      </c>
      <c r="AA29" s="73">
        <v>0</v>
      </c>
      <c r="AB29" s="73">
        <v>0</v>
      </c>
      <c r="AC29" s="74">
        <v>0</v>
      </c>
      <c r="AD29" s="75">
        <v>0</v>
      </c>
      <c r="AE29" s="73">
        <v>0</v>
      </c>
      <c r="AF29" s="73">
        <v>0</v>
      </c>
      <c r="AG29" s="73">
        <v>1000</v>
      </c>
      <c r="AH29" s="73">
        <v>0</v>
      </c>
      <c r="AI29" s="76">
        <v>30</v>
      </c>
      <c r="AJ29" s="77">
        <f t="shared" si="1"/>
        <v>1060</v>
      </c>
      <c r="AK29" s="142" t="s">
        <v>87</v>
      </c>
    </row>
    <row r="30" spans="2:37" ht="90" customHeight="1">
      <c r="B30" s="1133"/>
      <c r="C30" s="1126"/>
      <c r="D30" s="68">
        <v>2025</v>
      </c>
      <c r="E30" s="68" t="s">
        <v>7</v>
      </c>
      <c r="F30" s="69">
        <v>9</v>
      </c>
      <c r="G30" s="70" t="s">
        <v>8</v>
      </c>
      <c r="H30" s="69">
        <v>28</v>
      </c>
      <c r="I30" s="70" t="s">
        <v>9</v>
      </c>
      <c r="J30" s="68" t="s">
        <v>10</v>
      </c>
      <c r="K30" s="69">
        <v>10</v>
      </c>
      <c r="L30" s="70" t="s">
        <v>8</v>
      </c>
      <c r="M30" s="69">
        <v>7</v>
      </c>
      <c r="N30" s="70" t="s">
        <v>9</v>
      </c>
      <c r="O30" s="71">
        <f t="shared" si="0"/>
        <v>10</v>
      </c>
      <c r="P30" s="72">
        <v>0</v>
      </c>
      <c r="Q30" s="73">
        <v>0</v>
      </c>
      <c r="R30" s="73">
        <v>0</v>
      </c>
      <c r="S30" s="73">
        <v>0</v>
      </c>
      <c r="T30" s="73">
        <v>10</v>
      </c>
      <c r="U30" s="73">
        <v>20</v>
      </c>
      <c r="V30" s="73">
        <v>0</v>
      </c>
      <c r="W30" s="73">
        <v>0</v>
      </c>
      <c r="X30" s="73">
        <v>0</v>
      </c>
      <c r="Y30" s="73">
        <v>0</v>
      </c>
      <c r="Z30" s="73">
        <v>0</v>
      </c>
      <c r="AA30" s="73">
        <v>0</v>
      </c>
      <c r="AB30" s="73">
        <v>0</v>
      </c>
      <c r="AC30" s="74">
        <v>0</v>
      </c>
      <c r="AD30" s="75">
        <v>0</v>
      </c>
      <c r="AE30" s="73">
        <v>0</v>
      </c>
      <c r="AF30" s="73">
        <v>0</v>
      </c>
      <c r="AG30" s="73">
        <v>1000</v>
      </c>
      <c r="AH30" s="73">
        <v>0</v>
      </c>
      <c r="AI30" s="76">
        <v>30</v>
      </c>
      <c r="AJ30" s="77">
        <f t="shared" si="1"/>
        <v>1060</v>
      </c>
      <c r="AK30" s="142" t="s">
        <v>88</v>
      </c>
    </row>
    <row r="31" spans="2:37" ht="90" customHeight="1" thickBot="1">
      <c r="B31" s="1130"/>
      <c r="C31" s="1132"/>
      <c r="D31" s="143">
        <v>2025</v>
      </c>
      <c r="E31" s="143" t="s">
        <v>7</v>
      </c>
      <c r="F31" s="144">
        <v>10</v>
      </c>
      <c r="G31" s="145" t="s">
        <v>8</v>
      </c>
      <c r="H31" s="144">
        <v>4</v>
      </c>
      <c r="I31" s="145" t="s">
        <v>9</v>
      </c>
      <c r="J31" s="143" t="s">
        <v>10</v>
      </c>
      <c r="K31" s="144">
        <v>10</v>
      </c>
      <c r="L31" s="145" t="s">
        <v>8</v>
      </c>
      <c r="M31" s="144">
        <v>7</v>
      </c>
      <c r="N31" s="145" t="s">
        <v>9</v>
      </c>
      <c r="O31" s="146">
        <f t="shared" si="0"/>
        <v>4</v>
      </c>
      <c r="P31" s="147">
        <v>0</v>
      </c>
      <c r="Q31" s="148">
        <v>0</v>
      </c>
      <c r="R31" s="148">
        <v>0</v>
      </c>
      <c r="S31" s="148">
        <v>0</v>
      </c>
      <c r="T31" s="148">
        <v>4</v>
      </c>
      <c r="U31" s="148">
        <v>8</v>
      </c>
      <c r="V31" s="148">
        <v>0</v>
      </c>
      <c r="W31" s="148">
        <v>0</v>
      </c>
      <c r="X31" s="148">
        <v>0</v>
      </c>
      <c r="Y31" s="148">
        <v>0</v>
      </c>
      <c r="Z31" s="148">
        <v>0</v>
      </c>
      <c r="AA31" s="148">
        <v>0</v>
      </c>
      <c r="AB31" s="148">
        <v>0</v>
      </c>
      <c r="AC31" s="149">
        <v>0</v>
      </c>
      <c r="AD31" s="150">
        <v>0</v>
      </c>
      <c r="AE31" s="148">
        <v>0</v>
      </c>
      <c r="AF31" s="148">
        <v>0</v>
      </c>
      <c r="AG31" s="148">
        <v>400</v>
      </c>
      <c r="AH31" s="148">
        <v>0</v>
      </c>
      <c r="AI31" s="151">
        <v>12</v>
      </c>
      <c r="AJ31" s="152">
        <f t="shared" si="1"/>
        <v>424</v>
      </c>
      <c r="AK31" s="153" t="s">
        <v>89</v>
      </c>
    </row>
    <row r="32" spans="2:37" ht="90" customHeight="1" thickBot="1">
      <c r="B32" s="154">
        <v>16</v>
      </c>
      <c r="C32" s="155" t="s">
        <v>90</v>
      </c>
      <c r="D32" s="156">
        <v>2025</v>
      </c>
      <c r="E32" s="156" t="s">
        <v>7</v>
      </c>
      <c r="F32" s="157">
        <v>9</v>
      </c>
      <c r="G32" s="158" t="s">
        <v>8</v>
      </c>
      <c r="H32" s="157">
        <v>27</v>
      </c>
      <c r="I32" s="158" t="s">
        <v>9</v>
      </c>
      <c r="J32" s="156" t="s">
        <v>10</v>
      </c>
      <c r="K32" s="157">
        <v>10</v>
      </c>
      <c r="L32" s="158" t="s">
        <v>8</v>
      </c>
      <c r="M32" s="157">
        <v>7</v>
      </c>
      <c r="N32" s="158" t="s">
        <v>9</v>
      </c>
      <c r="O32" s="159">
        <f t="shared" si="0"/>
        <v>11</v>
      </c>
      <c r="P32" s="160">
        <v>0</v>
      </c>
      <c r="Q32" s="161">
        <v>0</v>
      </c>
      <c r="R32" s="161">
        <v>0</v>
      </c>
      <c r="S32" s="161">
        <v>0</v>
      </c>
      <c r="T32" s="161">
        <v>0</v>
      </c>
      <c r="U32" s="161">
        <v>0</v>
      </c>
      <c r="V32" s="161">
        <v>0</v>
      </c>
      <c r="W32" s="161">
        <v>0</v>
      </c>
      <c r="X32" s="161">
        <v>0</v>
      </c>
      <c r="Y32" s="161">
        <v>0</v>
      </c>
      <c r="Z32" s="161">
        <v>0</v>
      </c>
      <c r="AA32" s="161">
        <v>0</v>
      </c>
      <c r="AB32" s="161">
        <v>0</v>
      </c>
      <c r="AC32" s="162">
        <v>0</v>
      </c>
      <c r="AD32" s="163">
        <v>0</v>
      </c>
      <c r="AE32" s="161">
        <v>0</v>
      </c>
      <c r="AF32" s="161">
        <v>0</v>
      </c>
      <c r="AG32" s="164" t="s">
        <v>91</v>
      </c>
      <c r="AH32" s="161">
        <v>0</v>
      </c>
      <c r="AI32" s="165">
        <v>66</v>
      </c>
      <c r="AJ32" s="166">
        <f t="shared" si="1"/>
        <v>66</v>
      </c>
      <c r="AK32" s="167" t="s">
        <v>92</v>
      </c>
    </row>
    <row r="33" ht="14.65" thickTop="1"/>
  </sheetData>
  <sheetProtection selectLockedCells="1"/>
  <mergeCells count="40">
    <mergeCell ref="AI4:AI5"/>
    <mergeCell ref="AK3:AK5"/>
    <mergeCell ref="P4:P5"/>
    <mergeCell ref="Q4:Q5"/>
    <mergeCell ref="R4:R5"/>
    <mergeCell ref="S4:S5"/>
    <mergeCell ref="T4:T5"/>
    <mergeCell ref="U4:U5"/>
    <mergeCell ref="V4:V5"/>
    <mergeCell ref="W4:W5"/>
    <mergeCell ref="X4:X5"/>
    <mergeCell ref="P3:AC3"/>
    <mergeCell ref="AD3:AI3"/>
    <mergeCell ref="AJ3:AJ5"/>
    <mergeCell ref="B6:B7"/>
    <mergeCell ref="C6:C7"/>
    <mergeCell ref="B9:B10"/>
    <mergeCell ref="AF4:AF5"/>
    <mergeCell ref="AG4:AH4"/>
    <mergeCell ref="AC4:AC5"/>
    <mergeCell ref="AD4:AD5"/>
    <mergeCell ref="AE4:AE5"/>
    <mergeCell ref="B3:B5"/>
    <mergeCell ref="C3:C5"/>
    <mergeCell ref="D3:O4"/>
    <mergeCell ref="Y4:Y5"/>
    <mergeCell ref="Z4:Z5"/>
    <mergeCell ref="AA4:AA5"/>
    <mergeCell ref="AB4:AB5"/>
    <mergeCell ref="D5:N5"/>
    <mergeCell ref="C9:C10"/>
    <mergeCell ref="AK27:AK28"/>
    <mergeCell ref="B14:B15"/>
    <mergeCell ref="C14:C15"/>
    <mergeCell ref="B20:B21"/>
    <mergeCell ref="C20:C21"/>
    <mergeCell ref="B27:B31"/>
    <mergeCell ref="C27:C31"/>
    <mergeCell ref="B12:B13"/>
    <mergeCell ref="C12:C13"/>
  </mergeCells>
  <phoneticPr fontId="6"/>
  <printOptions horizontalCentered="1"/>
  <pageMargins left="0.51181102362204722" right="0.51181102362204722" top="0.55118110236220474" bottom="0.55118110236220474" header="0.11811023622047245" footer="0.11811023622047245"/>
  <pageSetup paperSize="9" scale="27"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DAD86C-5245-4EA6-90E5-088AD13D09A2}">
  <sheetPr>
    <tabColor rgb="FFCCECFF"/>
  </sheetPr>
  <dimension ref="B1:X129"/>
  <sheetViews>
    <sheetView view="pageBreakPreview" zoomScale="50" zoomScaleNormal="50" zoomScaleSheetLayoutView="50" workbookViewId="0">
      <selection activeCell="D138" sqref="D138"/>
    </sheetView>
  </sheetViews>
  <sheetFormatPr defaultRowHeight="14.25"/>
  <cols>
    <col min="1" max="1" width="3.5625" style="869" customWidth="1"/>
    <col min="2" max="2" width="7.5625" style="869" customWidth="1"/>
    <col min="3" max="3" width="22.5625" style="869" customWidth="1"/>
    <col min="4" max="4" width="52.5625" style="869" customWidth="1"/>
    <col min="5" max="5" width="48.5625" style="869" customWidth="1"/>
    <col min="6" max="6" width="13.5625" style="869" customWidth="1"/>
    <col min="7" max="7" width="3.5625" style="869" customWidth="1"/>
    <col min="8" max="8" width="16.0625" style="869" customWidth="1"/>
    <col min="9" max="9" width="3.5625" style="869" customWidth="1"/>
    <col min="10" max="10" width="80.5625" style="869" customWidth="1"/>
    <col min="11" max="11" width="6.5625" style="870" customWidth="1"/>
    <col min="12" max="12" width="3.5625" style="871" customWidth="1"/>
    <col min="13" max="13" width="4.5625" style="870" customWidth="1"/>
    <col min="14" max="14" width="3.5625" style="871" customWidth="1"/>
    <col min="15" max="15" width="4.5625" style="870" customWidth="1"/>
    <col min="16" max="17" width="3.5625" style="871" customWidth="1"/>
    <col min="18" max="18" width="4.5625" style="870" customWidth="1"/>
    <col min="19" max="19" width="3.5625" style="871" customWidth="1"/>
    <col min="20" max="20" width="4.5625" style="870" customWidth="1"/>
    <col min="21" max="21" width="3.5625" style="871" customWidth="1"/>
    <col min="22" max="22" width="4.5625" style="871" customWidth="1"/>
    <col min="23" max="23" width="7.5625" style="869" customWidth="1"/>
    <col min="24" max="25" width="3.5625" style="869" customWidth="1"/>
    <col min="26" max="16384" width="9" style="869"/>
  </cols>
  <sheetData>
    <row r="1" spans="2:24" ht="25.05" customHeight="1">
      <c r="B1" s="868" t="s">
        <v>903</v>
      </c>
      <c r="Q1" s="869"/>
      <c r="T1" s="1172"/>
      <c r="U1" s="1172"/>
      <c r="V1" s="1172"/>
      <c r="W1" s="1172"/>
      <c r="X1" s="1172"/>
    </row>
    <row r="2" spans="2:24" ht="25.05" customHeight="1">
      <c r="Q2" s="869"/>
    </row>
    <row r="3" spans="2:24" ht="30" customHeight="1" thickBot="1">
      <c r="B3" s="872" t="s">
        <v>904</v>
      </c>
    </row>
    <row r="4" spans="2:24" ht="30" customHeight="1" thickTop="1" thickBot="1">
      <c r="B4" s="873" t="s">
        <v>905</v>
      </c>
      <c r="C4" s="874" t="s">
        <v>906</v>
      </c>
      <c r="D4" s="875" t="s">
        <v>907</v>
      </c>
      <c r="E4" s="876" t="s">
        <v>908</v>
      </c>
      <c r="F4" s="1173" t="s">
        <v>909</v>
      </c>
      <c r="G4" s="1174"/>
      <c r="H4" s="1175" t="s">
        <v>910</v>
      </c>
      <c r="I4" s="1176"/>
      <c r="J4" s="876" t="s">
        <v>911</v>
      </c>
      <c r="K4" s="1177" t="s">
        <v>912</v>
      </c>
      <c r="L4" s="1178"/>
      <c r="M4" s="1178"/>
      <c r="N4" s="1178"/>
      <c r="O4" s="1178"/>
      <c r="P4" s="1178"/>
      <c r="Q4" s="1178"/>
      <c r="R4" s="1178"/>
      <c r="S4" s="1178"/>
      <c r="T4" s="1178"/>
      <c r="U4" s="1178"/>
      <c r="V4" s="877" t="s">
        <v>4</v>
      </c>
      <c r="W4" s="878" t="s">
        <v>913</v>
      </c>
    </row>
    <row r="5" spans="2:24" ht="26" customHeight="1" thickTop="1" thickBot="1">
      <c r="B5" s="879">
        <v>1</v>
      </c>
      <c r="C5" s="880" t="s">
        <v>6</v>
      </c>
      <c r="D5" s="881" t="s">
        <v>11</v>
      </c>
      <c r="E5" s="882" t="s">
        <v>914</v>
      </c>
      <c r="F5" s="883">
        <v>36664.32</v>
      </c>
      <c r="G5" s="884" t="s">
        <v>915</v>
      </c>
      <c r="H5" s="883">
        <v>21361</v>
      </c>
      <c r="I5" s="869" t="s">
        <v>915</v>
      </c>
      <c r="J5" s="882"/>
      <c r="K5" s="885">
        <v>2025</v>
      </c>
      <c r="L5" s="871" t="s">
        <v>7</v>
      </c>
      <c r="M5" s="870">
        <v>8</v>
      </c>
      <c r="N5" s="871" t="s">
        <v>916</v>
      </c>
      <c r="O5" s="870">
        <v>27</v>
      </c>
      <c r="P5" s="871" t="s">
        <v>917</v>
      </c>
      <c r="Q5" s="871" t="s">
        <v>249</v>
      </c>
      <c r="R5" s="870">
        <v>9</v>
      </c>
      <c r="S5" s="871" t="s">
        <v>916</v>
      </c>
      <c r="T5" s="870">
        <v>7</v>
      </c>
      <c r="U5" s="871" t="s">
        <v>918</v>
      </c>
      <c r="V5" s="886">
        <f t="shared" ref="V5:V18" si="0">_xlfn.DAYS(DATE(2024,R5,T5),DATE(2024,M5,O5))+1</f>
        <v>12</v>
      </c>
      <c r="W5" s="887">
        <v>1</v>
      </c>
    </row>
    <row r="6" spans="2:24" ht="26" customHeight="1" thickBot="1">
      <c r="B6" s="888">
        <v>2</v>
      </c>
      <c r="C6" s="889" t="s">
        <v>12</v>
      </c>
      <c r="D6" s="890" t="s">
        <v>11</v>
      </c>
      <c r="E6" s="891" t="s">
        <v>914</v>
      </c>
      <c r="F6" s="892">
        <v>36664.32</v>
      </c>
      <c r="G6" s="893" t="s">
        <v>915</v>
      </c>
      <c r="H6" s="892">
        <v>21361</v>
      </c>
      <c r="I6" s="894" t="s">
        <v>915</v>
      </c>
      <c r="J6" s="891"/>
      <c r="K6" s="895">
        <v>2025</v>
      </c>
      <c r="L6" s="896" t="s">
        <v>7</v>
      </c>
      <c r="M6" s="897">
        <v>9</v>
      </c>
      <c r="N6" s="896" t="s">
        <v>8</v>
      </c>
      <c r="O6" s="897">
        <v>8</v>
      </c>
      <c r="P6" s="896" t="s">
        <v>918</v>
      </c>
      <c r="Q6" s="896" t="s">
        <v>10</v>
      </c>
      <c r="R6" s="897">
        <v>9</v>
      </c>
      <c r="S6" s="896" t="s">
        <v>8</v>
      </c>
      <c r="T6" s="897">
        <v>9</v>
      </c>
      <c r="U6" s="896" t="s">
        <v>918</v>
      </c>
      <c r="V6" s="898">
        <f t="shared" si="0"/>
        <v>2</v>
      </c>
      <c r="W6" s="899">
        <v>1</v>
      </c>
    </row>
    <row r="7" spans="2:24" ht="26" customHeight="1" thickBot="1">
      <c r="B7" s="888">
        <v>3</v>
      </c>
      <c r="C7" s="889" t="s">
        <v>919</v>
      </c>
      <c r="D7" s="890" t="s">
        <v>11</v>
      </c>
      <c r="E7" s="891" t="s">
        <v>914</v>
      </c>
      <c r="F7" s="892">
        <v>36664.32</v>
      </c>
      <c r="G7" s="893" t="s">
        <v>915</v>
      </c>
      <c r="H7" s="892">
        <v>21361</v>
      </c>
      <c r="I7" s="894" t="s">
        <v>915</v>
      </c>
      <c r="J7" s="891"/>
      <c r="K7" s="895">
        <v>2025</v>
      </c>
      <c r="L7" s="896" t="s">
        <v>7</v>
      </c>
      <c r="M7" s="897">
        <v>9</v>
      </c>
      <c r="N7" s="896" t="s">
        <v>8</v>
      </c>
      <c r="O7" s="897">
        <v>10</v>
      </c>
      <c r="P7" s="896" t="s">
        <v>9</v>
      </c>
      <c r="Q7" s="896" t="s">
        <v>10</v>
      </c>
      <c r="R7" s="897">
        <v>9</v>
      </c>
      <c r="S7" s="896" t="s">
        <v>8</v>
      </c>
      <c r="T7" s="897">
        <v>19</v>
      </c>
      <c r="U7" s="896" t="s">
        <v>9</v>
      </c>
      <c r="V7" s="898">
        <f t="shared" si="0"/>
        <v>10</v>
      </c>
      <c r="W7" s="887">
        <v>1</v>
      </c>
    </row>
    <row r="8" spans="2:24" ht="26" customHeight="1" thickBot="1">
      <c r="B8" s="879">
        <v>4</v>
      </c>
      <c r="C8" s="880" t="s">
        <v>14</v>
      </c>
      <c r="D8" s="881" t="s">
        <v>920</v>
      </c>
      <c r="E8" s="882" t="s">
        <v>921</v>
      </c>
      <c r="F8" s="883">
        <v>38185</v>
      </c>
      <c r="G8" s="884" t="s">
        <v>915</v>
      </c>
      <c r="H8" s="883">
        <v>14809</v>
      </c>
      <c r="I8" s="869" t="s">
        <v>915</v>
      </c>
      <c r="J8" s="882"/>
      <c r="K8" s="885">
        <v>2025</v>
      </c>
      <c r="L8" s="871" t="s">
        <v>7</v>
      </c>
      <c r="M8" s="870">
        <v>9</v>
      </c>
      <c r="N8" s="871" t="s">
        <v>66</v>
      </c>
      <c r="O8" s="870">
        <v>3</v>
      </c>
      <c r="P8" s="871" t="s">
        <v>67</v>
      </c>
      <c r="Q8" s="871" t="s">
        <v>249</v>
      </c>
      <c r="R8" s="870">
        <v>10</v>
      </c>
      <c r="S8" s="871" t="s">
        <v>66</v>
      </c>
      <c r="T8" s="870">
        <v>9</v>
      </c>
      <c r="U8" s="871" t="s">
        <v>9</v>
      </c>
      <c r="V8" s="886">
        <f t="shared" si="0"/>
        <v>37</v>
      </c>
      <c r="W8" s="899">
        <v>2</v>
      </c>
    </row>
    <row r="9" spans="2:24" ht="26" customHeight="1" thickBot="1">
      <c r="B9" s="888">
        <v>5</v>
      </c>
      <c r="C9" s="889" t="s">
        <v>16</v>
      </c>
      <c r="D9" s="890" t="s">
        <v>11</v>
      </c>
      <c r="E9" s="891" t="s">
        <v>914</v>
      </c>
      <c r="F9" s="892">
        <v>36664.32</v>
      </c>
      <c r="G9" s="893" t="s">
        <v>922</v>
      </c>
      <c r="H9" s="892">
        <v>21361</v>
      </c>
      <c r="I9" s="894" t="s">
        <v>915</v>
      </c>
      <c r="J9" s="891"/>
      <c r="K9" s="895">
        <v>2025</v>
      </c>
      <c r="L9" s="896" t="s">
        <v>7</v>
      </c>
      <c r="M9" s="897">
        <v>9</v>
      </c>
      <c r="N9" s="896" t="s">
        <v>66</v>
      </c>
      <c r="O9" s="897">
        <v>20</v>
      </c>
      <c r="P9" s="896" t="s">
        <v>67</v>
      </c>
      <c r="Q9" s="896" t="s">
        <v>249</v>
      </c>
      <c r="R9" s="897">
        <v>10</v>
      </c>
      <c r="S9" s="896" t="s">
        <v>66</v>
      </c>
      <c r="T9" s="897">
        <v>2</v>
      </c>
      <c r="U9" s="896" t="s">
        <v>9</v>
      </c>
      <c r="V9" s="898">
        <f t="shared" si="0"/>
        <v>13</v>
      </c>
      <c r="W9" s="887">
        <v>1</v>
      </c>
    </row>
    <row r="10" spans="2:24" ht="26" customHeight="1" thickBot="1">
      <c r="B10" s="888">
        <v>6</v>
      </c>
      <c r="C10" s="889" t="s">
        <v>17</v>
      </c>
      <c r="D10" s="890" t="s">
        <v>923</v>
      </c>
      <c r="E10" s="891" t="s">
        <v>924</v>
      </c>
      <c r="F10" s="892">
        <v>102521.82</v>
      </c>
      <c r="G10" s="893" t="s">
        <v>915</v>
      </c>
      <c r="H10" s="892">
        <v>4733</v>
      </c>
      <c r="I10" s="894" t="s">
        <v>915</v>
      </c>
      <c r="J10" s="891"/>
      <c r="K10" s="895">
        <v>2025</v>
      </c>
      <c r="L10" s="896" t="s">
        <v>925</v>
      </c>
      <c r="M10" s="897">
        <v>9</v>
      </c>
      <c r="N10" s="896" t="s">
        <v>916</v>
      </c>
      <c r="O10" s="897">
        <v>27</v>
      </c>
      <c r="P10" s="896" t="s">
        <v>917</v>
      </c>
      <c r="Q10" s="896" t="s">
        <v>249</v>
      </c>
      <c r="R10" s="897">
        <v>10</v>
      </c>
      <c r="S10" s="896" t="s">
        <v>916</v>
      </c>
      <c r="T10" s="897">
        <v>2</v>
      </c>
      <c r="U10" s="896" t="s">
        <v>917</v>
      </c>
      <c r="V10" s="898">
        <f t="shared" si="0"/>
        <v>6</v>
      </c>
      <c r="W10" s="899">
        <v>3</v>
      </c>
    </row>
    <row r="11" spans="2:24" ht="26" customHeight="1">
      <c r="B11" s="1179">
        <v>7</v>
      </c>
      <c r="C11" s="1181" t="s">
        <v>19</v>
      </c>
      <c r="D11" s="901" t="s">
        <v>926</v>
      </c>
      <c r="E11" s="902" t="s">
        <v>927</v>
      </c>
      <c r="F11" s="903">
        <v>13131</v>
      </c>
      <c r="G11" s="904" t="s">
        <v>922</v>
      </c>
      <c r="H11" s="903">
        <v>907.5</v>
      </c>
      <c r="I11" s="905" t="s">
        <v>915</v>
      </c>
      <c r="J11" s="902"/>
      <c r="K11" s="906">
        <v>2025</v>
      </c>
      <c r="L11" s="907" t="s">
        <v>925</v>
      </c>
      <c r="M11" s="908">
        <v>9</v>
      </c>
      <c r="N11" s="907" t="s">
        <v>916</v>
      </c>
      <c r="O11" s="908">
        <v>18</v>
      </c>
      <c r="P11" s="907" t="s">
        <v>917</v>
      </c>
      <c r="Q11" s="907" t="s">
        <v>249</v>
      </c>
      <c r="R11" s="908">
        <v>10</v>
      </c>
      <c r="S11" s="907" t="s">
        <v>916</v>
      </c>
      <c r="T11" s="908">
        <v>2</v>
      </c>
      <c r="U11" s="907" t="s">
        <v>9</v>
      </c>
      <c r="V11" s="909">
        <f t="shared" si="0"/>
        <v>15</v>
      </c>
      <c r="W11" s="910">
        <v>4</v>
      </c>
    </row>
    <row r="12" spans="2:24" ht="26" customHeight="1" thickBot="1">
      <c r="B12" s="1180"/>
      <c r="C12" s="1182"/>
      <c r="D12" s="912" t="s">
        <v>21</v>
      </c>
      <c r="E12" s="913" t="s">
        <v>928</v>
      </c>
      <c r="F12" s="914">
        <v>4968.3599999999997</v>
      </c>
      <c r="G12" s="915" t="s">
        <v>922</v>
      </c>
      <c r="H12" s="914">
        <v>2770</v>
      </c>
      <c r="I12" s="916" t="s">
        <v>915</v>
      </c>
      <c r="J12" s="913"/>
      <c r="K12" s="917">
        <v>2025</v>
      </c>
      <c r="L12" s="918" t="s">
        <v>925</v>
      </c>
      <c r="M12" s="919">
        <v>9</v>
      </c>
      <c r="N12" s="918" t="s">
        <v>916</v>
      </c>
      <c r="O12" s="919">
        <v>26</v>
      </c>
      <c r="P12" s="918" t="s">
        <v>917</v>
      </c>
      <c r="Q12" s="918" t="s">
        <v>249</v>
      </c>
      <c r="R12" s="919">
        <v>10</v>
      </c>
      <c r="S12" s="918" t="s">
        <v>916</v>
      </c>
      <c r="T12" s="919">
        <v>2</v>
      </c>
      <c r="U12" s="918" t="s">
        <v>9</v>
      </c>
      <c r="V12" s="920">
        <f t="shared" si="0"/>
        <v>7</v>
      </c>
      <c r="W12" s="921">
        <v>5</v>
      </c>
    </row>
    <row r="13" spans="2:24" ht="26" customHeight="1">
      <c r="B13" s="922" t="s">
        <v>73</v>
      </c>
      <c r="C13" s="923" t="s">
        <v>22</v>
      </c>
      <c r="D13" s="901" t="s">
        <v>23</v>
      </c>
      <c r="E13" s="902" t="s">
        <v>929</v>
      </c>
      <c r="F13" s="903">
        <v>82356</v>
      </c>
      <c r="G13" s="904" t="s">
        <v>922</v>
      </c>
      <c r="H13" s="903">
        <v>30233</v>
      </c>
      <c r="I13" s="905" t="s">
        <v>915</v>
      </c>
      <c r="J13" s="902"/>
      <c r="K13" s="906">
        <v>2025</v>
      </c>
      <c r="L13" s="907" t="s">
        <v>925</v>
      </c>
      <c r="M13" s="908">
        <v>9</v>
      </c>
      <c r="N13" s="907" t="s">
        <v>916</v>
      </c>
      <c r="O13" s="908">
        <v>26</v>
      </c>
      <c r="P13" s="907" t="s">
        <v>917</v>
      </c>
      <c r="Q13" s="907" t="s">
        <v>249</v>
      </c>
      <c r="R13" s="908">
        <v>10</v>
      </c>
      <c r="S13" s="907" t="s">
        <v>916</v>
      </c>
      <c r="T13" s="908">
        <v>10</v>
      </c>
      <c r="U13" s="907" t="s">
        <v>9</v>
      </c>
      <c r="V13" s="909">
        <f t="shared" si="0"/>
        <v>15</v>
      </c>
      <c r="W13" s="924">
        <v>6</v>
      </c>
    </row>
    <row r="14" spans="2:24" ht="26" customHeight="1">
      <c r="B14" s="925" t="s">
        <v>75</v>
      </c>
      <c r="C14" s="926" t="s">
        <v>22</v>
      </c>
      <c r="D14" s="927" t="s">
        <v>930</v>
      </c>
      <c r="E14" s="928" t="s">
        <v>931</v>
      </c>
      <c r="F14" s="929">
        <v>99000</v>
      </c>
      <c r="G14" s="930" t="s">
        <v>922</v>
      </c>
      <c r="H14" s="929">
        <v>15400</v>
      </c>
      <c r="I14" s="931" t="s">
        <v>915</v>
      </c>
      <c r="J14" s="928"/>
      <c r="K14" s="932">
        <v>2025</v>
      </c>
      <c r="L14" s="933" t="s">
        <v>925</v>
      </c>
      <c r="M14" s="934">
        <v>10</v>
      </c>
      <c r="N14" s="933" t="s">
        <v>916</v>
      </c>
      <c r="O14" s="934">
        <v>3</v>
      </c>
      <c r="P14" s="933" t="s">
        <v>917</v>
      </c>
      <c r="Q14" s="933" t="s">
        <v>249</v>
      </c>
      <c r="R14" s="934">
        <v>10</v>
      </c>
      <c r="S14" s="933" t="s">
        <v>916</v>
      </c>
      <c r="T14" s="934">
        <v>3</v>
      </c>
      <c r="U14" s="933" t="s">
        <v>917</v>
      </c>
      <c r="V14" s="935">
        <f t="shared" si="0"/>
        <v>1</v>
      </c>
      <c r="W14" s="936">
        <v>7</v>
      </c>
    </row>
    <row r="15" spans="2:24" ht="26" customHeight="1" thickBot="1">
      <c r="B15" s="937" t="s">
        <v>77</v>
      </c>
      <c r="C15" s="911" t="s">
        <v>22</v>
      </c>
      <c r="D15" s="912" t="s">
        <v>25</v>
      </c>
      <c r="E15" s="913" t="s">
        <v>932</v>
      </c>
      <c r="F15" s="914">
        <v>151000</v>
      </c>
      <c r="G15" s="915" t="s">
        <v>922</v>
      </c>
      <c r="H15" s="914">
        <v>13286</v>
      </c>
      <c r="I15" s="916" t="s">
        <v>922</v>
      </c>
      <c r="J15" s="913"/>
      <c r="K15" s="917">
        <v>2025</v>
      </c>
      <c r="L15" s="918" t="s">
        <v>925</v>
      </c>
      <c r="M15" s="919">
        <v>10</v>
      </c>
      <c r="N15" s="918" t="s">
        <v>916</v>
      </c>
      <c r="O15" s="919">
        <v>1</v>
      </c>
      <c r="P15" s="918" t="s">
        <v>917</v>
      </c>
      <c r="Q15" s="918" t="s">
        <v>249</v>
      </c>
      <c r="R15" s="919">
        <v>10</v>
      </c>
      <c r="S15" s="918" t="s">
        <v>916</v>
      </c>
      <c r="T15" s="919">
        <v>5</v>
      </c>
      <c r="U15" s="918" t="s">
        <v>9</v>
      </c>
      <c r="V15" s="920">
        <f t="shared" si="0"/>
        <v>5</v>
      </c>
      <c r="W15" s="938">
        <v>8</v>
      </c>
    </row>
    <row r="16" spans="2:24" ht="26" customHeight="1" thickBot="1">
      <c r="B16" s="888">
        <v>9</v>
      </c>
      <c r="C16" s="889" t="s">
        <v>26</v>
      </c>
      <c r="D16" s="890" t="s">
        <v>933</v>
      </c>
      <c r="E16" s="891" t="s">
        <v>934</v>
      </c>
      <c r="F16" s="892">
        <v>36664.32</v>
      </c>
      <c r="G16" s="893" t="s">
        <v>922</v>
      </c>
      <c r="H16" s="892">
        <v>21361</v>
      </c>
      <c r="I16" s="894" t="s">
        <v>915</v>
      </c>
      <c r="J16" s="891"/>
      <c r="K16" s="895">
        <v>2025</v>
      </c>
      <c r="L16" s="896" t="s">
        <v>7</v>
      </c>
      <c r="M16" s="897">
        <v>10</v>
      </c>
      <c r="N16" s="896" t="s">
        <v>66</v>
      </c>
      <c r="O16" s="897">
        <v>2</v>
      </c>
      <c r="P16" s="896" t="s">
        <v>67</v>
      </c>
      <c r="Q16" s="896" t="s">
        <v>249</v>
      </c>
      <c r="R16" s="897">
        <v>10</v>
      </c>
      <c r="S16" s="896" t="s">
        <v>66</v>
      </c>
      <c r="T16" s="897">
        <v>10</v>
      </c>
      <c r="U16" s="896" t="s">
        <v>9</v>
      </c>
      <c r="V16" s="898">
        <f t="shared" si="0"/>
        <v>9</v>
      </c>
      <c r="W16" s="887">
        <v>1</v>
      </c>
    </row>
    <row r="17" spans="2:23" ht="26" customHeight="1" thickBot="1">
      <c r="B17" s="879">
        <v>10</v>
      </c>
      <c r="C17" s="880" t="s">
        <v>27</v>
      </c>
      <c r="D17" s="881" t="s">
        <v>935</v>
      </c>
      <c r="E17" s="882" t="s">
        <v>936</v>
      </c>
      <c r="F17" s="883">
        <v>70250</v>
      </c>
      <c r="G17" s="884" t="s">
        <v>922</v>
      </c>
      <c r="H17" s="883">
        <v>4200</v>
      </c>
      <c r="I17" s="869" t="s">
        <v>915</v>
      </c>
      <c r="J17" s="882"/>
      <c r="K17" s="885">
        <v>2025</v>
      </c>
      <c r="L17" s="871" t="s">
        <v>925</v>
      </c>
      <c r="M17" s="870">
        <v>8</v>
      </c>
      <c r="N17" s="871" t="s">
        <v>916</v>
      </c>
      <c r="O17" s="870">
        <v>25</v>
      </c>
      <c r="P17" s="871" t="s">
        <v>917</v>
      </c>
      <c r="Q17" s="871" t="s">
        <v>249</v>
      </c>
      <c r="R17" s="870">
        <v>10</v>
      </c>
      <c r="S17" s="871" t="s">
        <v>916</v>
      </c>
      <c r="T17" s="870">
        <v>24</v>
      </c>
      <c r="U17" s="871" t="s">
        <v>9</v>
      </c>
      <c r="V17" s="886">
        <f t="shared" si="0"/>
        <v>61</v>
      </c>
      <c r="W17" s="899">
        <v>9</v>
      </c>
    </row>
    <row r="18" spans="2:23" ht="26" customHeight="1" thickBot="1">
      <c r="B18" s="888">
        <v>11</v>
      </c>
      <c r="C18" s="889" t="s">
        <v>29</v>
      </c>
      <c r="D18" s="890" t="s">
        <v>937</v>
      </c>
      <c r="E18" s="891" t="s">
        <v>938</v>
      </c>
      <c r="F18" s="892">
        <v>24674.6</v>
      </c>
      <c r="G18" s="893" t="s">
        <v>922</v>
      </c>
      <c r="H18" s="892">
        <v>2450</v>
      </c>
      <c r="I18" s="894" t="s">
        <v>915</v>
      </c>
      <c r="J18" s="891"/>
      <c r="K18" s="895">
        <v>2025</v>
      </c>
      <c r="L18" s="896" t="s">
        <v>7</v>
      </c>
      <c r="M18" s="897">
        <v>9</v>
      </c>
      <c r="N18" s="896" t="s">
        <v>916</v>
      </c>
      <c r="O18" s="897">
        <v>27</v>
      </c>
      <c r="P18" s="896" t="s">
        <v>917</v>
      </c>
      <c r="Q18" s="896" t="s">
        <v>249</v>
      </c>
      <c r="R18" s="897">
        <v>10</v>
      </c>
      <c r="S18" s="896" t="s">
        <v>916</v>
      </c>
      <c r="T18" s="897">
        <v>9</v>
      </c>
      <c r="U18" s="896" t="s">
        <v>9</v>
      </c>
      <c r="V18" s="898">
        <f t="shared" si="0"/>
        <v>13</v>
      </c>
      <c r="W18" s="887">
        <v>10</v>
      </c>
    </row>
    <row r="19" spans="2:23" ht="26" customHeight="1">
      <c r="B19" s="1179">
        <v>12</v>
      </c>
      <c r="C19" s="1181" t="s">
        <v>31</v>
      </c>
      <c r="D19" s="927" t="s">
        <v>32</v>
      </c>
      <c r="E19" s="928" t="s">
        <v>939</v>
      </c>
      <c r="F19" s="929">
        <v>569263</v>
      </c>
      <c r="G19" s="930" t="s">
        <v>915</v>
      </c>
      <c r="H19" s="929">
        <v>0</v>
      </c>
      <c r="I19" s="931" t="s">
        <v>915</v>
      </c>
      <c r="J19" s="928"/>
      <c r="K19" s="932">
        <v>2025</v>
      </c>
      <c r="L19" s="933" t="s">
        <v>925</v>
      </c>
      <c r="M19" s="934">
        <v>9</v>
      </c>
      <c r="N19" s="933" t="s">
        <v>916</v>
      </c>
      <c r="O19" s="934">
        <v>15</v>
      </c>
      <c r="P19" s="933" t="s">
        <v>917</v>
      </c>
      <c r="Q19" s="933" t="s">
        <v>249</v>
      </c>
      <c r="R19" s="934">
        <v>10</v>
      </c>
      <c r="S19" s="933" t="s">
        <v>916</v>
      </c>
      <c r="T19" s="934">
        <v>16</v>
      </c>
      <c r="U19" s="933" t="s">
        <v>9</v>
      </c>
      <c r="V19" s="935">
        <f>_xlfn.DAYS(DATE(2024,R19,T19),DATE(2024,M19,O19))+1</f>
        <v>32</v>
      </c>
      <c r="W19" s="924">
        <v>11</v>
      </c>
    </row>
    <row r="20" spans="2:23" ht="26" customHeight="1" thickBot="1">
      <c r="B20" s="1180"/>
      <c r="C20" s="1182"/>
      <c r="D20" s="881" t="s">
        <v>940</v>
      </c>
      <c r="E20" s="882" t="s">
        <v>941</v>
      </c>
      <c r="F20" s="883">
        <v>22200</v>
      </c>
      <c r="G20" s="884" t="s">
        <v>915</v>
      </c>
      <c r="H20" s="883">
        <v>0</v>
      </c>
      <c r="I20" s="869" t="s">
        <v>915</v>
      </c>
      <c r="J20" s="882"/>
      <c r="K20" s="885">
        <v>2025</v>
      </c>
      <c r="L20" s="871" t="s">
        <v>925</v>
      </c>
      <c r="M20" s="870">
        <v>9</v>
      </c>
      <c r="N20" s="871" t="s">
        <v>916</v>
      </c>
      <c r="O20" s="870">
        <v>15</v>
      </c>
      <c r="P20" s="871" t="s">
        <v>917</v>
      </c>
      <c r="Q20" s="871" t="s">
        <v>249</v>
      </c>
      <c r="R20" s="870">
        <v>10</v>
      </c>
      <c r="S20" s="871" t="s">
        <v>916</v>
      </c>
      <c r="T20" s="870">
        <v>16</v>
      </c>
      <c r="U20" s="871" t="s">
        <v>9</v>
      </c>
      <c r="V20" s="886">
        <f>_xlfn.DAYS(DATE(2024,R20,T20),DATE(2024,M20,O20))+1</f>
        <v>32</v>
      </c>
      <c r="W20" s="938">
        <v>12</v>
      </c>
    </row>
    <row r="21" spans="2:23" ht="26" customHeight="1" thickBot="1">
      <c r="B21" s="888">
        <v>13</v>
      </c>
      <c r="C21" s="889" t="s">
        <v>34</v>
      </c>
      <c r="D21" s="890" t="s">
        <v>926</v>
      </c>
      <c r="E21" s="891" t="s">
        <v>942</v>
      </c>
      <c r="F21" s="892">
        <v>12456</v>
      </c>
      <c r="G21" s="893" t="s">
        <v>922</v>
      </c>
      <c r="H21" s="892">
        <v>907.5</v>
      </c>
      <c r="I21" s="894" t="s">
        <v>915</v>
      </c>
      <c r="J21" s="891"/>
      <c r="K21" s="895">
        <v>2025</v>
      </c>
      <c r="L21" s="896" t="s">
        <v>7</v>
      </c>
      <c r="M21" s="897">
        <v>10</v>
      </c>
      <c r="N21" s="896" t="s">
        <v>916</v>
      </c>
      <c r="O21" s="897">
        <v>3</v>
      </c>
      <c r="P21" s="896" t="s">
        <v>917</v>
      </c>
      <c r="Q21" s="896" t="s">
        <v>249</v>
      </c>
      <c r="R21" s="897">
        <v>10</v>
      </c>
      <c r="S21" s="896" t="s">
        <v>916</v>
      </c>
      <c r="T21" s="897">
        <v>14</v>
      </c>
      <c r="U21" s="896" t="s">
        <v>9</v>
      </c>
      <c r="V21" s="898">
        <f t="shared" ref="V21:V27" si="1">_xlfn.DAYS(DATE(2024,R21,T21),DATE(2024,M21,O21))+1</f>
        <v>12</v>
      </c>
      <c r="W21" s="887">
        <v>4</v>
      </c>
    </row>
    <row r="22" spans="2:23" ht="26" customHeight="1" thickBot="1">
      <c r="B22" s="879">
        <v>14</v>
      </c>
      <c r="C22" s="880" t="s">
        <v>35</v>
      </c>
      <c r="D22" s="939" t="s">
        <v>943</v>
      </c>
      <c r="E22" s="882" t="s">
        <v>944</v>
      </c>
      <c r="F22" s="883">
        <v>31852.6</v>
      </c>
      <c r="G22" s="884" t="s">
        <v>922</v>
      </c>
      <c r="H22" s="883">
        <v>0</v>
      </c>
      <c r="I22" s="869" t="s">
        <v>915</v>
      </c>
      <c r="J22" s="882"/>
      <c r="K22" s="885">
        <v>2025</v>
      </c>
      <c r="L22" s="871" t="s">
        <v>925</v>
      </c>
      <c r="M22" s="870">
        <v>9</v>
      </c>
      <c r="N22" s="871" t="s">
        <v>916</v>
      </c>
      <c r="O22" s="870">
        <v>24</v>
      </c>
      <c r="P22" s="871" t="s">
        <v>917</v>
      </c>
      <c r="Q22" s="871" t="s">
        <v>249</v>
      </c>
      <c r="R22" s="870">
        <v>10</v>
      </c>
      <c r="S22" s="871" t="s">
        <v>916</v>
      </c>
      <c r="T22" s="870">
        <v>3</v>
      </c>
      <c r="U22" s="871" t="s">
        <v>9</v>
      </c>
      <c r="V22" s="886">
        <f t="shared" si="1"/>
        <v>10</v>
      </c>
      <c r="W22" s="899">
        <v>13</v>
      </c>
    </row>
    <row r="23" spans="2:23" ht="26" customHeight="1">
      <c r="B23" s="1179">
        <v>15</v>
      </c>
      <c r="C23" s="1181" t="s">
        <v>945</v>
      </c>
      <c r="D23" s="901" t="s">
        <v>946</v>
      </c>
      <c r="E23" s="902" t="s">
        <v>947</v>
      </c>
      <c r="F23" s="903">
        <v>12500</v>
      </c>
      <c r="G23" s="904" t="s">
        <v>922</v>
      </c>
      <c r="H23" s="903">
        <v>0</v>
      </c>
      <c r="I23" s="905" t="s">
        <v>915</v>
      </c>
      <c r="J23" s="902"/>
      <c r="K23" s="906">
        <v>2025</v>
      </c>
      <c r="L23" s="907" t="s">
        <v>925</v>
      </c>
      <c r="M23" s="908">
        <v>9</v>
      </c>
      <c r="N23" s="907" t="s">
        <v>916</v>
      </c>
      <c r="O23" s="908">
        <v>26</v>
      </c>
      <c r="P23" s="907" t="s">
        <v>917</v>
      </c>
      <c r="Q23" s="907" t="s">
        <v>249</v>
      </c>
      <c r="R23" s="908">
        <v>10</v>
      </c>
      <c r="S23" s="907" t="s">
        <v>916</v>
      </c>
      <c r="T23" s="908">
        <v>8</v>
      </c>
      <c r="U23" s="907" t="s">
        <v>917</v>
      </c>
      <c r="V23" s="909">
        <f t="shared" si="1"/>
        <v>13</v>
      </c>
      <c r="W23" s="910">
        <v>14</v>
      </c>
    </row>
    <row r="24" spans="2:23" ht="26" customHeight="1">
      <c r="B24" s="1183"/>
      <c r="C24" s="1185"/>
      <c r="D24" s="927" t="s">
        <v>946</v>
      </c>
      <c r="E24" s="928" t="s">
        <v>948</v>
      </c>
      <c r="F24" s="929">
        <v>12500</v>
      </c>
      <c r="G24" s="930" t="s">
        <v>915</v>
      </c>
      <c r="H24" s="929">
        <v>0</v>
      </c>
      <c r="I24" s="931" t="s">
        <v>915</v>
      </c>
      <c r="J24" s="928"/>
      <c r="K24" s="932">
        <v>2025</v>
      </c>
      <c r="L24" s="933" t="s">
        <v>925</v>
      </c>
      <c r="M24" s="934">
        <v>10</v>
      </c>
      <c r="N24" s="933" t="s">
        <v>916</v>
      </c>
      <c r="O24" s="934">
        <v>23</v>
      </c>
      <c r="P24" s="933" t="s">
        <v>917</v>
      </c>
      <c r="Q24" s="933" t="s">
        <v>249</v>
      </c>
      <c r="R24" s="934">
        <v>10</v>
      </c>
      <c r="S24" s="933" t="s">
        <v>916</v>
      </c>
      <c r="T24" s="934">
        <v>27</v>
      </c>
      <c r="U24" s="933" t="s">
        <v>917</v>
      </c>
      <c r="V24" s="935">
        <f t="shared" si="1"/>
        <v>5</v>
      </c>
      <c r="W24" s="936">
        <v>14</v>
      </c>
    </row>
    <row r="25" spans="2:23" ht="26" customHeight="1">
      <c r="B25" s="1183"/>
      <c r="C25" s="1185"/>
      <c r="D25" s="940" t="s">
        <v>949</v>
      </c>
      <c r="E25" s="941" t="s">
        <v>950</v>
      </c>
      <c r="F25" s="942">
        <v>6650</v>
      </c>
      <c r="G25" s="930" t="s">
        <v>915</v>
      </c>
      <c r="H25" s="942">
        <v>0</v>
      </c>
      <c r="I25" s="943" t="s">
        <v>915</v>
      </c>
      <c r="J25" s="941"/>
      <c r="K25" s="944">
        <v>2025</v>
      </c>
      <c r="L25" s="945" t="s">
        <v>925</v>
      </c>
      <c r="M25" s="946">
        <v>9</v>
      </c>
      <c r="N25" s="945" t="s">
        <v>916</v>
      </c>
      <c r="O25" s="946">
        <v>28</v>
      </c>
      <c r="P25" s="945" t="s">
        <v>917</v>
      </c>
      <c r="Q25" s="945" t="s">
        <v>249</v>
      </c>
      <c r="R25" s="946">
        <v>10</v>
      </c>
      <c r="S25" s="945" t="s">
        <v>916</v>
      </c>
      <c r="T25" s="946">
        <v>7</v>
      </c>
      <c r="U25" s="945" t="s">
        <v>917</v>
      </c>
      <c r="V25" s="947">
        <f t="shared" si="1"/>
        <v>10</v>
      </c>
      <c r="W25" s="936">
        <v>15</v>
      </c>
    </row>
    <row r="26" spans="2:23" ht="26" customHeight="1">
      <c r="B26" s="1183"/>
      <c r="C26" s="1185"/>
      <c r="D26" s="927" t="s">
        <v>951</v>
      </c>
      <c r="E26" s="928" t="s">
        <v>952</v>
      </c>
      <c r="F26" s="929">
        <v>5600</v>
      </c>
      <c r="G26" s="930" t="s">
        <v>915</v>
      </c>
      <c r="H26" s="929">
        <v>0</v>
      </c>
      <c r="I26" s="943" t="s">
        <v>915</v>
      </c>
      <c r="J26" s="928"/>
      <c r="K26" s="932">
        <v>2025</v>
      </c>
      <c r="L26" s="933" t="s">
        <v>925</v>
      </c>
      <c r="M26" s="934">
        <v>9</v>
      </c>
      <c r="N26" s="933" t="s">
        <v>916</v>
      </c>
      <c r="O26" s="934">
        <v>28</v>
      </c>
      <c r="P26" s="933" t="s">
        <v>917</v>
      </c>
      <c r="Q26" s="933" t="s">
        <v>249</v>
      </c>
      <c r="R26" s="934">
        <v>10</v>
      </c>
      <c r="S26" s="933" t="s">
        <v>916</v>
      </c>
      <c r="T26" s="934">
        <v>7</v>
      </c>
      <c r="U26" s="933" t="s">
        <v>917</v>
      </c>
      <c r="V26" s="935">
        <f t="shared" si="1"/>
        <v>10</v>
      </c>
      <c r="W26" s="936">
        <v>16</v>
      </c>
    </row>
    <row r="27" spans="2:23" ht="26" customHeight="1" thickBot="1">
      <c r="B27" s="1184"/>
      <c r="C27" s="1186"/>
      <c r="D27" s="949" t="s">
        <v>953</v>
      </c>
      <c r="E27" s="950" t="s">
        <v>954</v>
      </c>
      <c r="F27" s="951">
        <v>6100</v>
      </c>
      <c r="G27" s="952" t="s">
        <v>915</v>
      </c>
      <c r="H27" s="951">
        <v>0</v>
      </c>
      <c r="I27" s="953" t="s">
        <v>915</v>
      </c>
      <c r="J27" s="950"/>
      <c r="K27" s="954">
        <v>2025</v>
      </c>
      <c r="L27" s="955" t="s">
        <v>925</v>
      </c>
      <c r="M27" s="956">
        <v>10</v>
      </c>
      <c r="N27" s="955" t="s">
        <v>916</v>
      </c>
      <c r="O27" s="956">
        <v>4</v>
      </c>
      <c r="P27" s="955" t="s">
        <v>917</v>
      </c>
      <c r="Q27" s="955" t="s">
        <v>249</v>
      </c>
      <c r="R27" s="956">
        <v>10</v>
      </c>
      <c r="S27" s="955" t="s">
        <v>916</v>
      </c>
      <c r="T27" s="956">
        <v>7</v>
      </c>
      <c r="U27" s="955" t="s">
        <v>9</v>
      </c>
      <c r="V27" s="957">
        <f t="shared" si="1"/>
        <v>4</v>
      </c>
      <c r="W27" s="958">
        <v>17</v>
      </c>
    </row>
    <row r="28" spans="2:23" ht="26" customHeight="1" thickTop="1">
      <c r="F28" s="959"/>
      <c r="H28" s="959"/>
    </row>
    <row r="29" spans="2:23" ht="30" customHeight="1" thickBot="1">
      <c r="B29" s="872" t="s">
        <v>955</v>
      </c>
    </row>
    <row r="30" spans="2:23" ht="30" customHeight="1" thickTop="1" thickBot="1">
      <c r="B30" s="873" t="s">
        <v>905</v>
      </c>
      <c r="C30" s="874" t="s">
        <v>2</v>
      </c>
      <c r="D30" s="875" t="s">
        <v>907</v>
      </c>
      <c r="E30" s="876" t="s">
        <v>908</v>
      </c>
      <c r="F30" s="1177" t="s">
        <v>956</v>
      </c>
      <c r="G30" s="1187"/>
      <c r="H30" s="1177" t="s">
        <v>957</v>
      </c>
      <c r="I30" s="1178"/>
      <c r="J30" s="1178"/>
      <c r="K30" s="1177" t="s">
        <v>912</v>
      </c>
      <c r="L30" s="1178"/>
      <c r="M30" s="1178"/>
      <c r="N30" s="1178"/>
      <c r="O30" s="1178"/>
      <c r="P30" s="1178"/>
      <c r="Q30" s="1178"/>
      <c r="R30" s="1178"/>
      <c r="S30" s="1178"/>
      <c r="T30" s="1178"/>
      <c r="U30" s="1178"/>
      <c r="V30" s="877" t="s">
        <v>4</v>
      </c>
      <c r="W30" s="878" t="s">
        <v>913</v>
      </c>
    </row>
    <row r="31" spans="2:23" ht="26" customHeight="1" thickTop="1" thickBot="1">
      <c r="B31" s="960">
        <v>1</v>
      </c>
      <c r="C31" s="923" t="s">
        <v>6</v>
      </c>
      <c r="D31" s="901" t="s">
        <v>958</v>
      </c>
      <c r="E31" s="902" t="s">
        <v>942</v>
      </c>
      <c r="F31" s="903">
        <v>12179.68</v>
      </c>
      <c r="G31" s="904" t="s">
        <v>915</v>
      </c>
      <c r="H31" s="1188"/>
      <c r="I31" s="1189"/>
      <c r="J31" s="1190"/>
      <c r="K31" s="906">
        <v>2025</v>
      </c>
      <c r="L31" s="907" t="s">
        <v>7</v>
      </c>
      <c r="M31" s="908">
        <v>9</v>
      </c>
      <c r="N31" s="907" t="s">
        <v>916</v>
      </c>
      <c r="O31" s="908">
        <v>3</v>
      </c>
      <c r="P31" s="907" t="s">
        <v>917</v>
      </c>
      <c r="Q31" s="907" t="s">
        <v>249</v>
      </c>
      <c r="R31" s="908">
        <v>9</v>
      </c>
      <c r="S31" s="907" t="s">
        <v>916</v>
      </c>
      <c r="T31" s="908">
        <v>8</v>
      </c>
      <c r="U31" s="907" t="s">
        <v>9</v>
      </c>
      <c r="V31" s="909">
        <f t="shared" ref="V31:V32" si="2">_xlfn.DAYS(DATE(2024,R31,T31),DATE(2024,M31,O31))+1</f>
        <v>6</v>
      </c>
      <c r="W31" s="961">
        <v>4</v>
      </c>
    </row>
    <row r="32" spans="2:23" ht="26" customHeight="1">
      <c r="B32" s="1179">
        <v>3</v>
      </c>
      <c r="C32" s="1181" t="s">
        <v>13</v>
      </c>
      <c r="D32" s="901" t="s">
        <v>959</v>
      </c>
      <c r="E32" s="902" t="s">
        <v>960</v>
      </c>
      <c r="F32" s="903">
        <v>1230</v>
      </c>
      <c r="G32" s="904" t="s">
        <v>915</v>
      </c>
      <c r="H32" s="1188" t="s">
        <v>961</v>
      </c>
      <c r="I32" s="1189"/>
      <c r="J32" s="1190"/>
      <c r="K32" s="906">
        <v>2025</v>
      </c>
      <c r="L32" s="907" t="s">
        <v>7</v>
      </c>
      <c r="M32" s="908">
        <v>9</v>
      </c>
      <c r="N32" s="907" t="s">
        <v>916</v>
      </c>
      <c r="O32" s="908">
        <v>8</v>
      </c>
      <c r="P32" s="907" t="s">
        <v>917</v>
      </c>
      <c r="Q32" s="907" t="s">
        <v>249</v>
      </c>
      <c r="R32" s="908">
        <v>9</v>
      </c>
      <c r="S32" s="907" t="s">
        <v>916</v>
      </c>
      <c r="T32" s="908">
        <v>18</v>
      </c>
      <c r="U32" s="907" t="s">
        <v>9</v>
      </c>
      <c r="V32" s="909">
        <f t="shared" si="2"/>
        <v>11</v>
      </c>
      <c r="W32" s="924">
        <v>18</v>
      </c>
    </row>
    <row r="33" spans="2:23" ht="26" customHeight="1" thickBot="1">
      <c r="B33" s="1180"/>
      <c r="C33" s="1182"/>
      <c r="D33" s="962" t="s">
        <v>962</v>
      </c>
      <c r="E33" s="963" t="s">
        <v>963</v>
      </c>
      <c r="F33" s="964">
        <v>1648.36</v>
      </c>
      <c r="G33" s="965" t="s">
        <v>915</v>
      </c>
      <c r="H33" s="1191" t="s">
        <v>964</v>
      </c>
      <c r="I33" s="1192"/>
      <c r="J33" s="1193"/>
      <c r="K33" s="967">
        <v>2025</v>
      </c>
      <c r="L33" s="968" t="s">
        <v>7</v>
      </c>
      <c r="M33" s="969">
        <v>9</v>
      </c>
      <c r="N33" s="968" t="s">
        <v>916</v>
      </c>
      <c r="O33" s="969">
        <v>8</v>
      </c>
      <c r="P33" s="968" t="s">
        <v>917</v>
      </c>
      <c r="Q33" s="968" t="s">
        <v>249</v>
      </c>
      <c r="R33" s="969">
        <v>9</v>
      </c>
      <c r="S33" s="968" t="s">
        <v>916</v>
      </c>
      <c r="T33" s="969">
        <v>14</v>
      </c>
      <c r="U33" s="968" t="s">
        <v>9</v>
      </c>
      <c r="V33" s="970">
        <f>_xlfn.DAYS(DATE(2024,R33,T33),DATE(2024,M33,O33))+1</f>
        <v>7</v>
      </c>
      <c r="W33" s="938">
        <v>19</v>
      </c>
    </row>
    <row r="34" spans="2:23" ht="26" customHeight="1">
      <c r="B34" s="1179">
        <v>5</v>
      </c>
      <c r="C34" s="1181" t="s">
        <v>16</v>
      </c>
      <c r="D34" s="927" t="s">
        <v>965</v>
      </c>
      <c r="E34" s="928" t="s">
        <v>966</v>
      </c>
      <c r="F34" s="929">
        <v>1007</v>
      </c>
      <c r="G34" s="930" t="s">
        <v>915</v>
      </c>
      <c r="H34" s="1197"/>
      <c r="I34" s="1198"/>
      <c r="J34" s="1199"/>
      <c r="K34" s="932">
        <v>2025</v>
      </c>
      <c r="L34" s="933" t="s">
        <v>925</v>
      </c>
      <c r="M34" s="934">
        <v>9</v>
      </c>
      <c r="N34" s="933" t="s">
        <v>916</v>
      </c>
      <c r="O34" s="934">
        <v>26</v>
      </c>
      <c r="P34" s="933" t="s">
        <v>917</v>
      </c>
      <c r="Q34" s="933" t="s">
        <v>249</v>
      </c>
      <c r="R34" s="934">
        <v>9</v>
      </c>
      <c r="S34" s="933" t="s">
        <v>916</v>
      </c>
      <c r="T34" s="934">
        <v>28</v>
      </c>
      <c r="U34" s="933" t="s">
        <v>9</v>
      </c>
      <c r="V34" s="935">
        <f t="shared" ref="V34:V42" si="3">_xlfn.DAYS(DATE(2024,R34,T34),DATE(2024,M34,O34))+1</f>
        <v>3</v>
      </c>
      <c r="W34" s="910">
        <v>20</v>
      </c>
    </row>
    <row r="35" spans="2:23" ht="26" customHeight="1">
      <c r="B35" s="1183"/>
      <c r="C35" s="1185"/>
      <c r="D35" s="940" t="s">
        <v>967</v>
      </c>
      <c r="E35" s="941" t="s">
        <v>968</v>
      </c>
      <c r="F35" s="942">
        <v>1349</v>
      </c>
      <c r="G35" s="971" t="s">
        <v>915</v>
      </c>
      <c r="H35" s="1200"/>
      <c r="I35" s="1201"/>
      <c r="J35" s="1202"/>
      <c r="K35" s="944">
        <v>2025</v>
      </c>
      <c r="L35" s="945" t="s">
        <v>925</v>
      </c>
      <c r="M35" s="946">
        <v>9</v>
      </c>
      <c r="N35" s="945" t="s">
        <v>916</v>
      </c>
      <c r="O35" s="946">
        <v>26</v>
      </c>
      <c r="P35" s="945" t="s">
        <v>917</v>
      </c>
      <c r="Q35" s="945" t="s">
        <v>249</v>
      </c>
      <c r="R35" s="946">
        <v>9</v>
      </c>
      <c r="S35" s="945" t="s">
        <v>916</v>
      </c>
      <c r="T35" s="946">
        <v>28</v>
      </c>
      <c r="U35" s="945" t="s">
        <v>9</v>
      </c>
      <c r="V35" s="947">
        <f t="shared" si="3"/>
        <v>3</v>
      </c>
      <c r="W35" s="936">
        <v>21</v>
      </c>
    </row>
    <row r="36" spans="2:23" ht="26" customHeight="1">
      <c r="B36" s="1183"/>
      <c r="C36" s="1185"/>
      <c r="D36" s="940" t="s">
        <v>969</v>
      </c>
      <c r="E36" s="941" t="s">
        <v>970</v>
      </c>
      <c r="F36" s="942">
        <v>752</v>
      </c>
      <c r="G36" s="971" t="s">
        <v>915</v>
      </c>
      <c r="H36" s="1200"/>
      <c r="I36" s="1201"/>
      <c r="J36" s="1202"/>
      <c r="K36" s="944">
        <v>2025</v>
      </c>
      <c r="L36" s="945" t="s">
        <v>925</v>
      </c>
      <c r="M36" s="946">
        <v>9</v>
      </c>
      <c r="N36" s="945" t="s">
        <v>916</v>
      </c>
      <c r="O36" s="946">
        <v>26</v>
      </c>
      <c r="P36" s="945" t="s">
        <v>917</v>
      </c>
      <c r="Q36" s="945" t="s">
        <v>249</v>
      </c>
      <c r="R36" s="946">
        <v>9</v>
      </c>
      <c r="S36" s="945" t="s">
        <v>916</v>
      </c>
      <c r="T36" s="946">
        <v>30</v>
      </c>
      <c r="U36" s="945" t="s">
        <v>9</v>
      </c>
      <c r="V36" s="947">
        <f t="shared" si="3"/>
        <v>5</v>
      </c>
      <c r="W36" s="936">
        <v>22</v>
      </c>
    </row>
    <row r="37" spans="2:23" ht="26" customHeight="1">
      <c r="B37" s="1183"/>
      <c r="C37" s="1185"/>
      <c r="D37" s="940" t="s">
        <v>971</v>
      </c>
      <c r="E37" s="941" t="s">
        <v>972</v>
      </c>
      <c r="F37" s="942">
        <v>969</v>
      </c>
      <c r="G37" s="971" t="s">
        <v>915</v>
      </c>
      <c r="H37" s="1200"/>
      <c r="I37" s="1201"/>
      <c r="J37" s="1202"/>
      <c r="K37" s="944">
        <v>2025</v>
      </c>
      <c r="L37" s="945" t="s">
        <v>925</v>
      </c>
      <c r="M37" s="946">
        <v>9</v>
      </c>
      <c r="N37" s="945" t="s">
        <v>916</v>
      </c>
      <c r="O37" s="946">
        <v>26</v>
      </c>
      <c r="P37" s="945" t="s">
        <v>917</v>
      </c>
      <c r="Q37" s="945" t="s">
        <v>249</v>
      </c>
      <c r="R37" s="946">
        <v>9</v>
      </c>
      <c r="S37" s="945" t="s">
        <v>916</v>
      </c>
      <c r="T37" s="946">
        <v>30</v>
      </c>
      <c r="U37" s="945" t="s">
        <v>9</v>
      </c>
      <c r="V37" s="947">
        <f t="shared" si="3"/>
        <v>5</v>
      </c>
      <c r="W37" s="936">
        <v>23</v>
      </c>
    </row>
    <row r="38" spans="2:23" ht="26" customHeight="1">
      <c r="B38" s="1183"/>
      <c r="C38" s="1185"/>
      <c r="D38" s="940" t="s">
        <v>973</v>
      </c>
      <c r="E38" s="941" t="s">
        <v>974</v>
      </c>
      <c r="F38" s="942">
        <v>1315</v>
      </c>
      <c r="G38" s="971" t="s">
        <v>915</v>
      </c>
      <c r="H38" s="1200"/>
      <c r="I38" s="1201"/>
      <c r="J38" s="1202"/>
      <c r="K38" s="944">
        <v>2025</v>
      </c>
      <c r="L38" s="945" t="s">
        <v>925</v>
      </c>
      <c r="M38" s="946">
        <v>9</v>
      </c>
      <c r="N38" s="945" t="s">
        <v>916</v>
      </c>
      <c r="O38" s="946">
        <v>26</v>
      </c>
      <c r="P38" s="945" t="s">
        <v>917</v>
      </c>
      <c r="Q38" s="945" t="s">
        <v>249</v>
      </c>
      <c r="R38" s="946">
        <v>10</v>
      </c>
      <c r="S38" s="945" t="s">
        <v>916</v>
      </c>
      <c r="T38" s="946">
        <v>1</v>
      </c>
      <c r="U38" s="945" t="s">
        <v>9</v>
      </c>
      <c r="V38" s="947">
        <f t="shared" si="3"/>
        <v>6</v>
      </c>
      <c r="W38" s="936">
        <v>24</v>
      </c>
    </row>
    <row r="39" spans="2:23" ht="26" customHeight="1">
      <c r="B39" s="1183"/>
      <c r="C39" s="1185"/>
      <c r="D39" s="940" t="s">
        <v>975</v>
      </c>
      <c r="E39" s="941" t="s">
        <v>976</v>
      </c>
      <c r="F39" s="942">
        <v>562</v>
      </c>
      <c r="G39" s="971" t="s">
        <v>915</v>
      </c>
      <c r="H39" s="1200"/>
      <c r="I39" s="1201"/>
      <c r="J39" s="1202"/>
      <c r="K39" s="944">
        <v>2025</v>
      </c>
      <c r="L39" s="945" t="s">
        <v>925</v>
      </c>
      <c r="M39" s="946">
        <v>9</v>
      </c>
      <c r="N39" s="945" t="s">
        <v>916</v>
      </c>
      <c r="O39" s="946">
        <v>26</v>
      </c>
      <c r="P39" s="945" t="s">
        <v>917</v>
      </c>
      <c r="Q39" s="945" t="s">
        <v>249</v>
      </c>
      <c r="R39" s="946">
        <v>10</v>
      </c>
      <c r="S39" s="945" t="s">
        <v>916</v>
      </c>
      <c r="T39" s="946">
        <v>1</v>
      </c>
      <c r="U39" s="945" t="s">
        <v>9</v>
      </c>
      <c r="V39" s="947">
        <f t="shared" si="3"/>
        <v>6</v>
      </c>
      <c r="W39" s="936">
        <v>25</v>
      </c>
    </row>
    <row r="40" spans="2:23" ht="26" customHeight="1">
      <c r="B40" s="1183"/>
      <c r="C40" s="1185"/>
      <c r="D40" s="940" t="s">
        <v>977</v>
      </c>
      <c r="E40" s="941" t="s">
        <v>978</v>
      </c>
      <c r="F40" s="942">
        <v>2150.34</v>
      </c>
      <c r="G40" s="971" t="s">
        <v>915</v>
      </c>
      <c r="H40" s="1200"/>
      <c r="I40" s="1201"/>
      <c r="J40" s="1202"/>
      <c r="K40" s="944">
        <v>2025</v>
      </c>
      <c r="L40" s="945" t="s">
        <v>925</v>
      </c>
      <c r="M40" s="946">
        <v>9</v>
      </c>
      <c r="N40" s="945" t="s">
        <v>916</v>
      </c>
      <c r="O40" s="946">
        <v>26</v>
      </c>
      <c r="P40" s="945" t="s">
        <v>917</v>
      </c>
      <c r="Q40" s="945" t="s">
        <v>249</v>
      </c>
      <c r="R40" s="946">
        <v>9</v>
      </c>
      <c r="S40" s="945" t="s">
        <v>916</v>
      </c>
      <c r="T40" s="946">
        <v>28</v>
      </c>
      <c r="U40" s="945" t="s">
        <v>9</v>
      </c>
      <c r="V40" s="947">
        <f t="shared" si="3"/>
        <v>3</v>
      </c>
      <c r="W40" s="936">
        <v>26</v>
      </c>
    </row>
    <row r="41" spans="2:23" ht="26" customHeight="1">
      <c r="B41" s="1183"/>
      <c r="C41" s="1185"/>
      <c r="D41" s="940" t="s">
        <v>979</v>
      </c>
      <c r="E41" s="941" t="s">
        <v>980</v>
      </c>
      <c r="F41" s="942">
        <v>1200</v>
      </c>
      <c r="G41" s="971" t="s">
        <v>915</v>
      </c>
      <c r="H41" s="1200"/>
      <c r="I41" s="1201"/>
      <c r="J41" s="1202"/>
      <c r="K41" s="944">
        <v>2025</v>
      </c>
      <c r="L41" s="945" t="s">
        <v>925</v>
      </c>
      <c r="M41" s="946">
        <v>9</v>
      </c>
      <c r="N41" s="945" t="s">
        <v>916</v>
      </c>
      <c r="O41" s="946">
        <v>26</v>
      </c>
      <c r="P41" s="945" t="s">
        <v>917</v>
      </c>
      <c r="Q41" s="945" t="s">
        <v>249</v>
      </c>
      <c r="R41" s="946">
        <v>10</v>
      </c>
      <c r="S41" s="945" t="s">
        <v>916</v>
      </c>
      <c r="T41" s="946">
        <v>1</v>
      </c>
      <c r="U41" s="945" t="s">
        <v>9</v>
      </c>
      <c r="V41" s="947">
        <f t="shared" si="3"/>
        <v>6</v>
      </c>
      <c r="W41" s="936">
        <v>27</v>
      </c>
    </row>
    <row r="42" spans="2:23" ht="26" customHeight="1" thickBot="1">
      <c r="B42" s="1180"/>
      <c r="C42" s="1182"/>
      <c r="D42" s="972" t="s">
        <v>981</v>
      </c>
      <c r="E42" s="973" t="s">
        <v>982</v>
      </c>
      <c r="F42" s="974">
        <v>2860</v>
      </c>
      <c r="G42" s="975" t="s">
        <v>915</v>
      </c>
      <c r="H42" s="1203"/>
      <c r="I42" s="1204"/>
      <c r="J42" s="1205"/>
      <c r="K42" s="977">
        <v>2025</v>
      </c>
      <c r="L42" s="978" t="s">
        <v>925</v>
      </c>
      <c r="M42" s="979">
        <v>9</v>
      </c>
      <c r="N42" s="978" t="s">
        <v>916</v>
      </c>
      <c r="O42" s="979">
        <v>26</v>
      </c>
      <c r="P42" s="978" t="s">
        <v>917</v>
      </c>
      <c r="Q42" s="978" t="s">
        <v>249</v>
      </c>
      <c r="R42" s="979">
        <v>9</v>
      </c>
      <c r="S42" s="978" t="s">
        <v>916</v>
      </c>
      <c r="T42" s="979">
        <v>29</v>
      </c>
      <c r="U42" s="978" t="s">
        <v>9</v>
      </c>
      <c r="V42" s="980">
        <f t="shared" si="3"/>
        <v>4</v>
      </c>
      <c r="W42" s="921">
        <v>28</v>
      </c>
    </row>
    <row r="43" spans="2:23" ht="26" customHeight="1">
      <c r="B43" s="1179">
        <v>6</v>
      </c>
      <c r="C43" s="1181" t="s">
        <v>17</v>
      </c>
      <c r="D43" s="901" t="s">
        <v>983</v>
      </c>
      <c r="E43" s="902" t="s">
        <v>982</v>
      </c>
      <c r="F43" s="903">
        <v>2845.78</v>
      </c>
      <c r="G43" s="904" t="s">
        <v>915</v>
      </c>
      <c r="H43" s="1188"/>
      <c r="I43" s="1189"/>
      <c r="J43" s="1190"/>
      <c r="K43" s="906">
        <v>2025</v>
      </c>
      <c r="L43" s="907" t="s">
        <v>925</v>
      </c>
      <c r="M43" s="908">
        <v>9</v>
      </c>
      <c r="N43" s="907" t="s">
        <v>916</v>
      </c>
      <c r="O43" s="908">
        <v>29</v>
      </c>
      <c r="P43" s="907" t="s">
        <v>917</v>
      </c>
      <c r="Q43" s="907" t="s">
        <v>249</v>
      </c>
      <c r="R43" s="908">
        <v>9</v>
      </c>
      <c r="S43" s="907" t="s">
        <v>916</v>
      </c>
      <c r="T43" s="908">
        <v>30</v>
      </c>
      <c r="U43" s="907" t="s">
        <v>9</v>
      </c>
      <c r="V43" s="909">
        <f>_xlfn.DAYS(DATE(2024,R43,T43),DATE(2024,M43,O43))+1</f>
        <v>2</v>
      </c>
      <c r="W43" s="924">
        <v>29</v>
      </c>
    </row>
    <row r="44" spans="2:23" ht="26" customHeight="1" thickBot="1">
      <c r="B44" s="1180"/>
      <c r="C44" s="1182"/>
      <c r="D44" s="962" t="s">
        <v>984</v>
      </c>
      <c r="E44" s="963" t="s">
        <v>985</v>
      </c>
      <c r="F44" s="964">
        <v>6107.81</v>
      </c>
      <c r="G44" s="965" t="s">
        <v>915</v>
      </c>
      <c r="H44" s="1191"/>
      <c r="I44" s="1192"/>
      <c r="J44" s="1193"/>
      <c r="K44" s="967">
        <v>2025</v>
      </c>
      <c r="L44" s="968" t="s">
        <v>925</v>
      </c>
      <c r="M44" s="969">
        <v>9</v>
      </c>
      <c r="N44" s="968" t="s">
        <v>916</v>
      </c>
      <c r="O44" s="969">
        <v>28</v>
      </c>
      <c r="P44" s="968" t="s">
        <v>917</v>
      </c>
      <c r="Q44" s="968" t="s">
        <v>249</v>
      </c>
      <c r="R44" s="969">
        <v>9</v>
      </c>
      <c r="S44" s="968" t="s">
        <v>916</v>
      </c>
      <c r="T44" s="969">
        <v>30</v>
      </c>
      <c r="U44" s="968" t="s">
        <v>9</v>
      </c>
      <c r="V44" s="970">
        <f>_xlfn.DAYS(DATE(2024,R44,T44),DATE(2024,M44,O44))+1</f>
        <v>3</v>
      </c>
      <c r="W44" s="938">
        <v>30</v>
      </c>
    </row>
    <row r="45" spans="2:23" ht="26" customHeight="1" thickBot="1">
      <c r="B45" s="888">
        <v>7</v>
      </c>
      <c r="C45" s="889" t="s">
        <v>19</v>
      </c>
      <c r="D45" s="890" t="s">
        <v>986</v>
      </c>
      <c r="E45" s="891" t="s">
        <v>987</v>
      </c>
      <c r="F45" s="892">
        <v>1184</v>
      </c>
      <c r="G45" s="893" t="s">
        <v>915</v>
      </c>
      <c r="H45" s="1194"/>
      <c r="I45" s="1195"/>
      <c r="J45" s="1196"/>
      <c r="K45" s="895">
        <v>2025</v>
      </c>
      <c r="L45" s="896" t="s">
        <v>925</v>
      </c>
      <c r="M45" s="897">
        <v>9</v>
      </c>
      <c r="N45" s="896" t="s">
        <v>916</v>
      </c>
      <c r="O45" s="897">
        <v>28</v>
      </c>
      <c r="P45" s="896" t="s">
        <v>917</v>
      </c>
      <c r="Q45" s="896" t="s">
        <v>249</v>
      </c>
      <c r="R45" s="897">
        <v>10</v>
      </c>
      <c r="S45" s="896" t="s">
        <v>916</v>
      </c>
      <c r="T45" s="897">
        <v>2</v>
      </c>
      <c r="U45" s="896" t="s">
        <v>9</v>
      </c>
      <c r="V45" s="898">
        <f>_xlfn.DAYS(DATE(2024,R45,T45),DATE(2024,M45,O45))+1</f>
        <v>5</v>
      </c>
      <c r="W45" s="887">
        <v>31</v>
      </c>
    </row>
    <row r="46" spans="2:23" ht="26" customHeight="1" thickBot="1">
      <c r="B46" s="981" t="s">
        <v>73</v>
      </c>
      <c r="C46" s="982" t="s">
        <v>353</v>
      </c>
      <c r="D46" s="972" t="s">
        <v>988</v>
      </c>
      <c r="E46" s="973" t="s">
        <v>989</v>
      </c>
      <c r="F46" s="974">
        <v>15045</v>
      </c>
      <c r="G46" s="975" t="s">
        <v>915</v>
      </c>
      <c r="H46" s="1203" t="s">
        <v>990</v>
      </c>
      <c r="I46" s="1204"/>
      <c r="J46" s="1205"/>
      <c r="K46" s="977">
        <v>2025</v>
      </c>
      <c r="L46" s="978" t="s">
        <v>925</v>
      </c>
      <c r="M46" s="979">
        <v>9</v>
      </c>
      <c r="N46" s="978" t="s">
        <v>916</v>
      </c>
      <c r="O46" s="979">
        <v>30</v>
      </c>
      <c r="P46" s="978" t="s">
        <v>917</v>
      </c>
      <c r="Q46" s="978" t="s">
        <v>249</v>
      </c>
      <c r="R46" s="979">
        <v>10</v>
      </c>
      <c r="S46" s="978" t="s">
        <v>916</v>
      </c>
      <c r="T46" s="979">
        <v>2</v>
      </c>
      <c r="U46" s="978" t="s">
        <v>917</v>
      </c>
      <c r="V46" s="980">
        <f t="shared" ref="V46" si="4">_xlfn.DAYS(DATE(2024,R46,T46),DATE(2024,M46,O46))+1</f>
        <v>3</v>
      </c>
      <c r="W46" s="899">
        <v>32</v>
      </c>
    </row>
    <row r="47" spans="2:23" ht="26" customHeight="1" thickBot="1">
      <c r="B47" s="922" t="s">
        <v>75</v>
      </c>
      <c r="C47" s="923" t="s">
        <v>356</v>
      </c>
      <c r="D47" s="901" t="s">
        <v>991</v>
      </c>
      <c r="E47" s="902" t="s">
        <v>992</v>
      </c>
      <c r="F47" s="903">
        <v>24102</v>
      </c>
      <c r="G47" s="904" t="s">
        <v>915</v>
      </c>
      <c r="H47" s="1188" t="s">
        <v>993</v>
      </c>
      <c r="I47" s="1189"/>
      <c r="J47" s="1190"/>
      <c r="K47" s="906">
        <v>2025</v>
      </c>
      <c r="L47" s="907" t="s">
        <v>925</v>
      </c>
      <c r="M47" s="908">
        <v>10</v>
      </c>
      <c r="N47" s="907" t="s">
        <v>916</v>
      </c>
      <c r="O47" s="908">
        <v>1</v>
      </c>
      <c r="P47" s="907" t="s">
        <v>917</v>
      </c>
      <c r="Q47" s="907" t="s">
        <v>249</v>
      </c>
      <c r="R47" s="908">
        <v>10</v>
      </c>
      <c r="S47" s="907" t="s">
        <v>916</v>
      </c>
      <c r="T47" s="908">
        <v>2</v>
      </c>
      <c r="U47" s="907" t="s">
        <v>917</v>
      </c>
      <c r="V47" s="909">
        <f>_xlfn.DAYS(DATE(2024,R47,T47),DATE(2024,M47,O47))+1</f>
        <v>2</v>
      </c>
      <c r="W47" s="887">
        <v>33</v>
      </c>
    </row>
    <row r="48" spans="2:23" ht="26" customHeight="1" thickBot="1">
      <c r="B48" s="922" t="s">
        <v>77</v>
      </c>
      <c r="C48" s="923" t="s">
        <v>358</v>
      </c>
      <c r="D48" s="901" t="s">
        <v>994</v>
      </c>
      <c r="E48" s="902" t="s">
        <v>995</v>
      </c>
      <c r="F48" s="903">
        <v>28000</v>
      </c>
      <c r="G48" s="904" t="s">
        <v>915</v>
      </c>
      <c r="H48" s="1188"/>
      <c r="I48" s="1189"/>
      <c r="J48" s="1190"/>
      <c r="K48" s="906">
        <v>2025</v>
      </c>
      <c r="L48" s="907" t="s">
        <v>925</v>
      </c>
      <c r="M48" s="908">
        <v>10</v>
      </c>
      <c r="N48" s="907" t="s">
        <v>916</v>
      </c>
      <c r="O48" s="908">
        <v>1</v>
      </c>
      <c r="P48" s="907" t="s">
        <v>917</v>
      </c>
      <c r="Q48" s="907" t="s">
        <v>249</v>
      </c>
      <c r="R48" s="908">
        <v>10</v>
      </c>
      <c r="S48" s="907" t="s">
        <v>916</v>
      </c>
      <c r="T48" s="908">
        <v>2</v>
      </c>
      <c r="U48" s="907" t="s">
        <v>917</v>
      </c>
      <c r="V48" s="909">
        <f>_xlfn.DAYS(DATE(2024,R48,T48),DATE(2024,M48,O48))+1</f>
        <v>2</v>
      </c>
      <c r="W48" s="899">
        <v>34</v>
      </c>
    </row>
    <row r="49" spans="2:23" ht="26" customHeight="1">
      <c r="B49" s="1179">
        <v>9</v>
      </c>
      <c r="C49" s="1181" t="s">
        <v>26</v>
      </c>
      <c r="D49" s="901" t="s">
        <v>996</v>
      </c>
      <c r="E49" s="902" t="s">
        <v>997</v>
      </c>
      <c r="F49" s="903">
        <v>1966.36</v>
      </c>
      <c r="G49" s="904" t="s">
        <v>915</v>
      </c>
      <c r="H49" s="1188" t="s">
        <v>998</v>
      </c>
      <c r="I49" s="1189"/>
      <c r="J49" s="1190"/>
      <c r="K49" s="906">
        <v>2025</v>
      </c>
      <c r="L49" s="907" t="s">
        <v>925</v>
      </c>
      <c r="M49" s="908">
        <v>10</v>
      </c>
      <c r="N49" s="907" t="s">
        <v>916</v>
      </c>
      <c r="O49" s="908">
        <v>1</v>
      </c>
      <c r="P49" s="907" t="s">
        <v>917</v>
      </c>
      <c r="Q49" s="907" t="s">
        <v>249</v>
      </c>
      <c r="R49" s="908">
        <v>10</v>
      </c>
      <c r="S49" s="907" t="s">
        <v>916</v>
      </c>
      <c r="T49" s="908">
        <v>3</v>
      </c>
      <c r="U49" s="907" t="s">
        <v>9</v>
      </c>
      <c r="V49" s="909">
        <f t="shared" ref="V49:V55" si="5">_xlfn.DAYS(DATE(2024,R49,T49),DATE(2024,M49,O49))+1</f>
        <v>3</v>
      </c>
      <c r="W49" s="910">
        <v>35</v>
      </c>
    </row>
    <row r="50" spans="2:23" ht="26" customHeight="1">
      <c r="B50" s="1183"/>
      <c r="C50" s="1185"/>
      <c r="D50" s="940" t="s">
        <v>999</v>
      </c>
      <c r="E50" s="941" t="s">
        <v>1000</v>
      </c>
      <c r="F50" s="942">
        <v>1294</v>
      </c>
      <c r="G50" s="971" t="s">
        <v>915</v>
      </c>
      <c r="H50" s="1200" t="s">
        <v>998</v>
      </c>
      <c r="I50" s="1201"/>
      <c r="J50" s="1202"/>
      <c r="K50" s="944">
        <v>2025</v>
      </c>
      <c r="L50" s="945" t="s">
        <v>925</v>
      </c>
      <c r="M50" s="946">
        <v>10</v>
      </c>
      <c r="N50" s="945" t="s">
        <v>916</v>
      </c>
      <c r="O50" s="946">
        <v>1</v>
      </c>
      <c r="P50" s="945" t="s">
        <v>917</v>
      </c>
      <c r="Q50" s="945" t="s">
        <v>249</v>
      </c>
      <c r="R50" s="946">
        <v>10</v>
      </c>
      <c r="S50" s="945" t="s">
        <v>916</v>
      </c>
      <c r="T50" s="946">
        <v>3</v>
      </c>
      <c r="U50" s="945" t="s">
        <v>9</v>
      </c>
      <c r="V50" s="947">
        <f t="shared" si="5"/>
        <v>3</v>
      </c>
      <c r="W50" s="936">
        <v>36</v>
      </c>
    </row>
    <row r="51" spans="2:23" ht="26" customHeight="1">
      <c r="B51" s="1183"/>
      <c r="C51" s="1185"/>
      <c r="D51" s="940" t="s">
        <v>973</v>
      </c>
      <c r="E51" s="941" t="s">
        <v>1001</v>
      </c>
      <c r="F51" s="942">
        <v>1315</v>
      </c>
      <c r="G51" s="971" t="s">
        <v>915</v>
      </c>
      <c r="H51" s="1200" t="s">
        <v>1002</v>
      </c>
      <c r="I51" s="1201"/>
      <c r="J51" s="1202"/>
      <c r="K51" s="944">
        <v>2025</v>
      </c>
      <c r="L51" s="945" t="s">
        <v>925</v>
      </c>
      <c r="M51" s="946">
        <v>10</v>
      </c>
      <c r="N51" s="945" t="s">
        <v>916</v>
      </c>
      <c r="O51" s="946">
        <v>1</v>
      </c>
      <c r="P51" s="945" t="s">
        <v>917</v>
      </c>
      <c r="Q51" s="945" t="s">
        <v>249</v>
      </c>
      <c r="R51" s="946">
        <v>10</v>
      </c>
      <c r="S51" s="945" t="s">
        <v>916</v>
      </c>
      <c r="T51" s="946">
        <v>3</v>
      </c>
      <c r="U51" s="945" t="s">
        <v>9</v>
      </c>
      <c r="V51" s="947">
        <f t="shared" si="5"/>
        <v>3</v>
      </c>
      <c r="W51" s="936">
        <v>24</v>
      </c>
    </row>
    <row r="52" spans="2:23" ht="35" customHeight="1">
      <c r="B52" s="1183"/>
      <c r="C52" s="1185"/>
      <c r="D52" s="940" t="s">
        <v>977</v>
      </c>
      <c r="E52" s="941" t="s">
        <v>1003</v>
      </c>
      <c r="F52" s="942">
        <v>2150.3380000000002</v>
      </c>
      <c r="G52" s="971" t="s">
        <v>915</v>
      </c>
      <c r="H52" s="1206" t="s">
        <v>1004</v>
      </c>
      <c r="I52" s="1201"/>
      <c r="J52" s="1202"/>
      <c r="K52" s="944">
        <v>2025</v>
      </c>
      <c r="L52" s="945" t="s">
        <v>925</v>
      </c>
      <c r="M52" s="946">
        <v>10</v>
      </c>
      <c r="N52" s="945" t="s">
        <v>916</v>
      </c>
      <c r="O52" s="946">
        <v>1</v>
      </c>
      <c r="P52" s="945" t="s">
        <v>917</v>
      </c>
      <c r="Q52" s="945" t="s">
        <v>249</v>
      </c>
      <c r="R52" s="946">
        <v>10</v>
      </c>
      <c r="S52" s="945" t="s">
        <v>916</v>
      </c>
      <c r="T52" s="946">
        <v>3</v>
      </c>
      <c r="U52" s="945" t="s">
        <v>9</v>
      </c>
      <c r="V52" s="947">
        <f t="shared" si="5"/>
        <v>3</v>
      </c>
      <c r="W52" s="936">
        <v>26</v>
      </c>
    </row>
    <row r="53" spans="2:23" ht="26" customHeight="1" thickBot="1">
      <c r="B53" s="1180"/>
      <c r="C53" s="1182"/>
      <c r="D53" s="962" t="s">
        <v>975</v>
      </c>
      <c r="E53" s="963" t="s">
        <v>1005</v>
      </c>
      <c r="F53" s="964">
        <v>562</v>
      </c>
      <c r="G53" s="965" t="s">
        <v>915</v>
      </c>
      <c r="H53" s="1191" t="s">
        <v>1006</v>
      </c>
      <c r="I53" s="1192"/>
      <c r="J53" s="1193"/>
      <c r="K53" s="967">
        <v>2025</v>
      </c>
      <c r="L53" s="968" t="s">
        <v>925</v>
      </c>
      <c r="M53" s="969">
        <v>10</v>
      </c>
      <c r="N53" s="968" t="s">
        <v>916</v>
      </c>
      <c r="O53" s="969">
        <v>1</v>
      </c>
      <c r="P53" s="968" t="s">
        <v>917</v>
      </c>
      <c r="Q53" s="968" t="s">
        <v>249</v>
      </c>
      <c r="R53" s="969">
        <v>10</v>
      </c>
      <c r="S53" s="968" t="s">
        <v>916</v>
      </c>
      <c r="T53" s="969">
        <v>3</v>
      </c>
      <c r="U53" s="968" t="s">
        <v>9</v>
      </c>
      <c r="V53" s="970">
        <f t="shared" si="5"/>
        <v>3</v>
      </c>
      <c r="W53" s="921">
        <v>25</v>
      </c>
    </row>
    <row r="54" spans="2:23" ht="26" customHeight="1" thickBot="1">
      <c r="B54" s="983">
        <v>13</v>
      </c>
      <c r="C54" s="900" t="s">
        <v>34</v>
      </c>
      <c r="D54" s="984" t="s">
        <v>1007</v>
      </c>
      <c r="E54" s="985" t="s">
        <v>1008</v>
      </c>
      <c r="F54" s="986">
        <v>1684</v>
      </c>
      <c r="G54" s="987" t="s">
        <v>915</v>
      </c>
      <c r="H54" s="1207" t="s">
        <v>1009</v>
      </c>
      <c r="I54" s="1208"/>
      <c r="J54" s="1209"/>
      <c r="K54" s="989">
        <v>2025</v>
      </c>
      <c r="L54" s="990" t="s">
        <v>925</v>
      </c>
      <c r="M54" s="991">
        <v>10</v>
      </c>
      <c r="N54" s="990" t="s">
        <v>916</v>
      </c>
      <c r="O54" s="991">
        <v>3</v>
      </c>
      <c r="P54" s="990" t="s">
        <v>917</v>
      </c>
      <c r="Q54" s="990" t="s">
        <v>249</v>
      </c>
      <c r="R54" s="991">
        <v>10</v>
      </c>
      <c r="S54" s="990" t="s">
        <v>916</v>
      </c>
      <c r="T54" s="991">
        <v>4</v>
      </c>
      <c r="U54" s="990" t="s">
        <v>9</v>
      </c>
      <c r="V54" s="992">
        <f t="shared" si="5"/>
        <v>2</v>
      </c>
      <c r="W54" s="899">
        <v>31</v>
      </c>
    </row>
    <row r="55" spans="2:23" ht="26" customHeight="1">
      <c r="B55" s="1179">
        <v>14</v>
      </c>
      <c r="C55" s="1181" t="s">
        <v>210</v>
      </c>
      <c r="D55" s="901" t="s">
        <v>1010</v>
      </c>
      <c r="E55" s="902"/>
      <c r="F55" s="903">
        <v>12895</v>
      </c>
      <c r="G55" s="904" t="s">
        <v>915</v>
      </c>
      <c r="H55" s="1188" t="s">
        <v>1011</v>
      </c>
      <c r="I55" s="1189"/>
      <c r="J55" s="1190"/>
      <c r="K55" s="906">
        <v>2025</v>
      </c>
      <c r="L55" s="907" t="s">
        <v>925</v>
      </c>
      <c r="M55" s="908">
        <v>9</v>
      </c>
      <c r="N55" s="907" t="s">
        <v>916</v>
      </c>
      <c r="O55" s="908">
        <v>26</v>
      </c>
      <c r="P55" s="907" t="s">
        <v>917</v>
      </c>
      <c r="Q55" s="907" t="s">
        <v>249</v>
      </c>
      <c r="R55" s="908">
        <v>10</v>
      </c>
      <c r="S55" s="907" t="s">
        <v>916</v>
      </c>
      <c r="T55" s="908">
        <v>3</v>
      </c>
      <c r="U55" s="907" t="s">
        <v>917</v>
      </c>
      <c r="V55" s="909">
        <f t="shared" si="5"/>
        <v>8</v>
      </c>
      <c r="W55" s="910">
        <v>37</v>
      </c>
    </row>
    <row r="56" spans="2:23" ht="26" customHeight="1" thickBot="1">
      <c r="B56" s="1184"/>
      <c r="C56" s="1186"/>
      <c r="D56" s="949" t="s">
        <v>1012</v>
      </c>
      <c r="E56" s="950"/>
      <c r="F56" s="951">
        <v>13795</v>
      </c>
      <c r="G56" s="952" t="s">
        <v>915</v>
      </c>
      <c r="H56" s="1210"/>
      <c r="I56" s="1211"/>
      <c r="J56" s="1212"/>
      <c r="K56" s="954">
        <v>2025</v>
      </c>
      <c r="L56" s="955" t="s">
        <v>925</v>
      </c>
      <c r="M56" s="956">
        <v>9</v>
      </c>
      <c r="N56" s="955" t="s">
        <v>916</v>
      </c>
      <c r="O56" s="956">
        <v>26</v>
      </c>
      <c r="P56" s="955" t="s">
        <v>917</v>
      </c>
      <c r="Q56" s="955" t="s">
        <v>249</v>
      </c>
      <c r="R56" s="956">
        <v>10</v>
      </c>
      <c r="S56" s="955" t="s">
        <v>916</v>
      </c>
      <c r="T56" s="956">
        <v>3</v>
      </c>
      <c r="U56" s="955" t="s">
        <v>917</v>
      </c>
      <c r="V56" s="957">
        <f>_xlfn.DAYS(DATE(2024,R56,T56),DATE(2024,M56,O56))+1</f>
        <v>8</v>
      </c>
      <c r="W56" s="958">
        <v>38</v>
      </c>
    </row>
    <row r="57" spans="2:23" ht="26" customHeight="1" thickTop="1">
      <c r="F57" s="993"/>
    </row>
    <row r="58" spans="2:23" ht="30" customHeight="1" thickBot="1">
      <c r="B58" s="872" t="s">
        <v>1013</v>
      </c>
      <c r="F58" s="993"/>
    </row>
    <row r="59" spans="2:23" ht="30" customHeight="1" thickTop="1" thickBot="1">
      <c r="B59" s="873" t="s">
        <v>905</v>
      </c>
      <c r="C59" s="874" t="s">
        <v>2</v>
      </c>
      <c r="D59" s="875" t="s">
        <v>907</v>
      </c>
      <c r="E59" s="876" t="s">
        <v>908</v>
      </c>
      <c r="F59" s="1177" t="s">
        <v>956</v>
      </c>
      <c r="G59" s="1187"/>
      <c r="H59" s="1177" t="s">
        <v>911</v>
      </c>
      <c r="I59" s="1178"/>
      <c r="J59" s="1178"/>
      <c r="K59" s="1177" t="s">
        <v>912</v>
      </c>
      <c r="L59" s="1178"/>
      <c r="M59" s="1178"/>
      <c r="N59" s="1178"/>
      <c r="O59" s="1178"/>
      <c r="P59" s="1178"/>
      <c r="Q59" s="1178"/>
      <c r="R59" s="1178"/>
      <c r="S59" s="1178"/>
      <c r="T59" s="1178"/>
      <c r="U59" s="1178"/>
      <c r="V59" s="877" t="s">
        <v>4</v>
      </c>
      <c r="W59" s="878" t="s">
        <v>913</v>
      </c>
    </row>
    <row r="60" spans="2:23" ht="26" customHeight="1" thickTop="1" thickBot="1">
      <c r="B60" s="994">
        <v>1</v>
      </c>
      <c r="C60" s="995" t="s">
        <v>6</v>
      </c>
      <c r="D60" s="996" t="s">
        <v>1014</v>
      </c>
      <c r="E60" s="997" t="s">
        <v>1015</v>
      </c>
      <c r="F60" s="998">
        <v>1200</v>
      </c>
      <c r="G60" s="999" t="s">
        <v>922</v>
      </c>
      <c r="H60" s="1213" t="s">
        <v>1016</v>
      </c>
      <c r="I60" s="1214"/>
      <c r="J60" s="1215"/>
      <c r="K60" s="997">
        <v>2025</v>
      </c>
      <c r="L60" s="1001" t="s">
        <v>925</v>
      </c>
      <c r="M60" s="1000">
        <v>9</v>
      </c>
      <c r="N60" s="1001" t="s">
        <v>916</v>
      </c>
      <c r="O60" s="1000">
        <v>3</v>
      </c>
      <c r="P60" s="1001" t="s">
        <v>917</v>
      </c>
      <c r="Q60" s="1001" t="s">
        <v>249</v>
      </c>
      <c r="R60" s="1000">
        <v>9</v>
      </c>
      <c r="S60" s="1001" t="s">
        <v>916</v>
      </c>
      <c r="T60" s="1000">
        <v>7</v>
      </c>
      <c r="U60" s="1001" t="s">
        <v>9</v>
      </c>
      <c r="V60" s="1002">
        <f>_xlfn.DAYS(DATE(2024,R60,T60),DATE(2024,M60,O60))+1</f>
        <v>5</v>
      </c>
      <c r="W60" s="887">
        <v>27</v>
      </c>
    </row>
    <row r="61" spans="2:23" ht="26" customHeight="1" thickBot="1">
      <c r="B61" s="879">
        <v>4</v>
      </c>
      <c r="C61" s="880" t="s">
        <v>14</v>
      </c>
      <c r="D61" s="881" t="s">
        <v>1017</v>
      </c>
      <c r="E61" s="882" t="s">
        <v>1018</v>
      </c>
      <c r="F61" s="883">
        <v>6700</v>
      </c>
      <c r="G61" s="884" t="s">
        <v>915</v>
      </c>
      <c r="H61" s="1216"/>
      <c r="I61" s="1217"/>
      <c r="J61" s="1218"/>
      <c r="K61" s="885">
        <v>2025</v>
      </c>
      <c r="L61" s="871" t="s">
        <v>925</v>
      </c>
      <c r="M61" s="870">
        <v>9</v>
      </c>
      <c r="N61" s="871" t="s">
        <v>916</v>
      </c>
      <c r="O61" s="870">
        <v>25</v>
      </c>
      <c r="P61" s="871" t="s">
        <v>917</v>
      </c>
      <c r="Q61" s="871" t="s">
        <v>249</v>
      </c>
      <c r="R61" s="870">
        <v>10</v>
      </c>
      <c r="S61" s="871" t="s">
        <v>916</v>
      </c>
      <c r="T61" s="870">
        <v>2</v>
      </c>
      <c r="U61" s="871" t="s">
        <v>9</v>
      </c>
      <c r="V61" s="886">
        <f>_xlfn.DAYS(DATE(2024,R61,T61),DATE(2024,M61,O61))+1</f>
        <v>8</v>
      </c>
      <c r="W61" s="899">
        <v>39</v>
      </c>
    </row>
    <row r="62" spans="2:23" ht="26" customHeight="1" thickBot="1">
      <c r="B62" s="888">
        <v>7</v>
      </c>
      <c r="C62" s="889" t="s">
        <v>19</v>
      </c>
      <c r="D62" s="890" t="s">
        <v>1019</v>
      </c>
      <c r="E62" s="891" t="s">
        <v>1020</v>
      </c>
      <c r="F62" s="892">
        <v>638</v>
      </c>
      <c r="G62" s="893" t="s">
        <v>915</v>
      </c>
      <c r="H62" s="1194" t="s">
        <v>1021</v>
      </c>
      <c r="I62" s="1195"/>
      <c r="J62" s="1196"/>
      <c r="K62" s="895">
        <v>2025</v>
      </c>
      <c r="L62" s="896" t="s">
        <v>925</v>
      </c>
      <c r="M62" s="897">
        <v>9</v>
      </c>
      <c r="N62" s="896" t="s">
        <v>916</v>
      </c>
      <c r="O62" s="897">
        <v>28</v>
      </c>
      <c r="P62" s="896" t="s">
        <v>917</v>
      </c>
      <c r="Q62" s="896" t="s">
        <v>249</v>
      </c>
      <c r="R62" s="897">
        <v>9</v>
      </c>
      <c r="S62" s="896" t="s">
        <v>916</v>
      </c>
      <c r="T62" s="897">
        <v>28</v>
      </c>
      <c r="U62" s="896" t="s">
        <v>917</v>
      </c>
      <c r="V62" s="898">
        <f>_xlfn.DAYS(DATE(2024,R62,T62),DATE(2024,M62,O62))+1</f>
        <v>1</v>
      </c>
      <c r="W62" s="899">
        <v>40</v>
      </c>
    </row>
    <row r="63" spans="2:23" ht="26" customHeight="1" thickBot="1">
      <c r="B63" s="1003" t="s">
        <v>73</v>
      </c>
      <c r="C63" s="880" t="s">
        <v>353</v>
      </c>
      <c r="D63" s="881" t="s">
        <v>1022</v>
      </c>
      <c r="E63" s="882" t="s">
        <v>1023</v>
      </c>
      <c r="F63" s="883">
        <v>8700</v>
      </c>
      <c r="G63" s="884" t="s">
        <v>915</v>
      </c>
      <c r="H63" s="1207"/>
      <c r="I63" s="1208"/>
      <c r="J63" s="1209"/>
      <c r="K63" s="885">
        <v>2025</v>
      </c>
      <c r="L63" s="871" t="s">
        <v>925</v>
      </c>
      <c r="M63" s="870">
        <v>10</v>
      </c>
      <c r="N63" s="871" t="s">
        <v>916</v>
      </c>
      <c r="O63" s="870">
        <v>1</v>
      </c>
      <c r="P63" s="871" t="s">
        <v>917</v>
      </c>
      <c r="Q63" s="871" t="s">
        <v>249</v>
      </c>
      <c r="R63" s="870">
        <v>10</v>
      </c>
      <c r="S63" s="871" t="s">
        <v>916</v>
      </c>
      <c r="T63" s="870">
        <v>8</v>
      </c>
      <c r="U63" s="871" t="s">
        <v>9</v>
      </c>
      <c r="V63" s="886">
        <f t="shared" ref="V63:V71" si="6">_xlfn.DAYS(DATE(2024,R63,T63),DATE(2024,M63,O63))+1</f>
        <v>8</v>
      </c>
      <c r="W63" s="887">
        <v>41</v>
      </c>
    </row>
    <row r="64" spans="2:23" ht="26" customHeight="1">
      <c r="B64" s="1179">
        <v>13</v>
      </c>
      <c r="C64" s="1181" t="s">
        <v>34</v>
      </c>
      <c r="D64" s="901" t="s">
        <v>1024</v>
      </c>
      <c r="E64" s="902" t="s">
        <v>1025</v>
      </c>
      <c r="F64" s="903">
        <v>1204.56</v>
      </c>
      <c r="G64" s="904" t="s">
        <v>915</v>
      </c>
      <c r="H64" s="1188"/>
      <c r="I64" s="1189"/>
      <c r="J64" s="1190"/>
      <c r="K64" s="906">
        <v>2025</v>
      </c>
      <c r="L64" s="907" t="s">
        <v>925</v>
      </c>
      <c r="M64" s="908">
        <v>10</v>
      </c>
      <c r="N64" s="907" t="s">
        <v>916</v>
      </c>
      <c r="O64" s="908">
        <v>3</v>
      </c>
      <c r="P64" s="907" t="s">
        <v>917</v>
      </c>
      <c r="Q64" s="907" t="s">
        <v>249</v>
      </c>
      <c r="R64" s="908">
        <v>10</v>
      </c>
      <c r="S64" s="907" t="s">
        <v>916</v>
      </c>
      <c r="T64" s="908">
        <v>14</v>
      </c>
      <c r="U64" s="907" t="s">
        <v>917</v>
      </c>
      <c r="V64" s="909">
        <f t="shared" si="6"/>
        <v>12</v>
      </c>
      <c r="W64" s="924">
        <v>42</v>
      </c>
    </row>
    <row r="65" spans="2:23" ht="26" customHeight="1">
      <c r="B65" s="1183"/>
      <c r="C65" s="1185"/>
      <c r="D65" s="940" t="s">
        <v>1026</v>
      </c>
      <c r="E65" s="941" t="s">
        <v>1027</v>
      </c>
      <c r="F65" s="942">
        <v>4968.3599999999997</v>
      </c>
      <c r="G65" s="971" t="s">
        <v>915</v>
      </c>
      <c r="H65" s="941"/>
      <c r="I65" s="943"/>
      <c r="J65" s="971"/>
      <c r="K65" s="944">
        <v>2025</v>
      </c>
      <c r="L65" s="945" t="s">
        <v>925</v>
      </c>
      <c r="M65" s="946">
        <v>10</v>
      </c>
      <c r="N65" s="945" t="s">
        <v>916</v>
      </c>
      <c r="O65" s="946">
        <v>3</v>
      </c>
      <c r="P65" s="945" t="s">
        <v>917</v>
      </c>
      <c r="Q65" s="945" t="s">
        <v>249</v>
      </c>
      <c r="R65" s="946">
        <v>10</v>
      </c>
      <c r="S65" s="945" t="s">
        <v>916</v>
      </c>
      <c r="T65" s="946">
        <v>9</v>
      </c>
      <c r="U65" s="945" t="s">
        <v>917</v>
      </c>
      <c r="V65" s="947">
        <f t="shared" si="6"/>
        <v>7</v>
      </c>
      <c r="W65" s="936">
        <v>5</v>
      </c>
    </row>
    <row r="66" spans="2:23" ht="26" customHeight="1" thickBot="1">
      <c r="B66" s="1180"/>
      <c r="C66" s="1182"/>
      <c r="D66" s="962" t="s">
        <v>1019</v>
      </c>
      <c r="E66" s="963" t="s">
        <v>1028</v>
      </c>
      <c r="F66" s="964">
        <v>638</v>
      </c>
      <c r="G66" s="965" t="s">
        <v>915</v>
      </c>
      <c r="H66" s="963" t="s">
        <v>1021</v>
      </c>
      <c r="I66" s="966"/>
      <c r="J66" s="965"/>
      <c r="K66" s="967">
        <v>2025</v>
      </c>
      <c r="L66" s="968" t="s">
        <v>925</v>
      </c>
      <c r="M66" s="969">
        <v>10</v>
      </c>
      <c r="N66" s="968" t="s">
        <v>916</v>
      </c>
      <c r="O66" s="969">
        <v>3</v>
      </c>
      <c r="P66" s="968" t="s">
        <v>917</v>
      </c>
      <c r="Q66" s="968" t="s">
        <v>249</v>
      </c>
      <c r="R66" s="969">
        <v>10</v>
      </c>
      <c r="S66" s="968" t="s">
        <v>916</v>
      </c>
      <c r="T66" s="969">
        <v>3</v>
      </c>
      <c r="U66" s="968" t="s">
        <v>917</v>
      </c>
      <c r="V66" s="970">
        <f t="shared" si="6"/>
        <v>1</v>
      </c>
      <c r="W66" s="938">
        <v>40</v>
      </c>
    </row>
    <row r="67" spans="2:23" ht="26" customHeight="1">
      <c r="B67" s="1179">
        <v>14</v>
      </c>
      <c r="C67" s="1181" t="s">
        <v>210</v>
      </c>
      <c r="D67" s="901" t="s">
        <v>1029</v>
      </c>
      <c r="E67" s="902" t="s">
        <v>1030</v>
      </c>
      <c r="F67" s="903">
        <v>3354</v>
      </c>
      <c r="G67" s="904" t="s">
        <v>915</v>
      </c>
      <c r="H67" s="1188" t="s">
        <v>1031</v>
      </c>
      <c r="I67" s="1189"/>
      <c r="J67" s="1190"/>
      <c r="K67" s="906">
        <v>2025</v>
      </c>
      <c r="L67" s="907" t="s">
        <v>925</v>
      </c>
      <c r="M67" s="908">
        <v>9</v>
      </c>
      <c r="N67" s="907" t="s">
        <v>916</v>
      </c>
      <c r="O67" s="908">
        <v>28</v>
      </c>
      <c r="P67" s="907" t="s">
        <v>917</v>
      </c>
      <c r="Q67" s="907" t="s">
        <v>249</v>
      </c>
      <c r="R67" s="908">
        <v>10</v>
      </c>
      <c r="S67" s="907" t="s">
        <v>916</v>
      </c>
      <c r="T67" s="908">
        <v>3</v>
      </c>
      <c r="U67" s="907" t="s">
        <v>917</v>
      </c>
      <c r="V67" s="909">
        <f t="shared" si="6"/>
        <v>6</v>
      </c>
      <c r="W67" s="924">
        <v>43</v>
      </c>
    </row>
    <row r="68" spans="2:23" ht="26" customHeight="1" thickBot="1">
      <c r="B68" s="1180"/>
      <c r="C68" s="1182"/>
      <c r="D68" s="972" t="s">
        <v>1032</v>
      </c>
      <c r="E68" s="973" t="s">
        <v>1033</v>
      </c>
      <c r="F68" s="974">
        <v>236</v>
      </c>
      <c r="G68" s="975" t="s">
        <v>915</v>
      </c>
      <c r="H68" s="1203" t="s">
        <v>1034</v>
      </c>
      <c r="I68" s="1204"/>
      <c r="J68" s="1205"/>
      <c r="K68" s="977">
        <v>2025</v>
      </c>
      <c r="L68" s="978" t="s">
        <v>925</v>
      </c>
      <c r="M68" s="979">
        <v>9</v>
      </c>
      <c r="N68" s="978" t="s">
        <v>916</v>
      </c>
      <c r="O68" s="979">
        <v>28</v>
      </c>
      <c r="P68" s="978" t="s">
        <v>917</v>
      </c>
      <c r="Q68" s="978" t="s">
        <v>249</v>
      </c>
      <c r="R68" s="979">
        <v>9</v>
      </c>
      <c r="S68" s="978" t="s">
        <v>916</v>
      </c>
      <c r="T68" s="979">
        <v>28</v>
      </c>
      <c r="U68" s="978" t="s">
        <v>917</v>
      </c>
      <c r="V68" s="980">
        <f t="shared" si="6"/>
        <v>1</v>
      </c>
      <c r="W68" s="938">
        <v>40</v>
      </c>
    </row>
    <row r="69" spans="2:23" ht="26" customHeight="1">
      <c r="B69" s="1179" t="s">
        <v>1035</v>
      </c>
      <c r="C69" s="1181" t="s">
        <v>1036</v>
      </c>
      <c r="D69" s="901" t="s">
        <v>1037</v>
      </c>
      <c r="E69" s="902" t="s">
        <v>1038</v>
      </c>
      <c r="F69" s="903">
        <v>2108.09</v>
      </c>
      <c r="G69" s="904" t="s">
        <v>915</v>
      </c>
      <c r="H69" s="1188" t="s">
        <v>1039</v>
      </c>
      <c r="I69" s="1189"/>
      <c r="J69" s="1190"/>
      <c r="K69" s="906">
        <v>2025</v>
      </c>
      <c r="L69" s="907" t="s">
        <v>925</v>
      </c>
      <c r="M69" s="908">
        <v>8</v>
      </c>
      <c r="N69" s="907" t="s">
        <v>916</v>
      </c>
      <c r="O69" s="908">
        <v>25</v>
      </c>
      <c r="P69" s="907" t="s">
        <v>917</v>
      </c>
      <c r="Q69" s="907" t="s">
        <v>249</v>
      </c>
      <c r="R69" s="908">
        <v>10</v>
      </c>
      <c r="S69" s="907" t="s">
        <v>916</v>
      </c>
      <c r="T69" s="908">
        <v>24</v>
      </c>
      <c r="U69" s="907" t="s">
        <v>917</v>
      </c>
      <c r="V69" s="909">
        <f t="shared" si="6"/>
        <v>61</v>
      </c>
      <c r="W69" s="910">
        <v>44</v>
      </c>
    </row>
    <row r="70" spans="2:23" ht="26" customHeight="1">
      <c r="B70" s="1183"/>
      <c r="C70" s="1185"/>
      <c r="D70" s="927" t="s">
        <v>1040</v>
      </c>
      <c r="E70" s="928" t="s">
        <v>1041</v>
      </c>
      <c r="F70" s="929">
        <v>38.25</v>
      </c>
      <c r="G70" s="930" t="s">
        <v>915</v>
      </c>
      <c r="H70" s="928" t="s">
        <v>1042</v>
      </c>
      <c r="I70" s="931"/>
      <c r="J70" s="930"/>
      <c r="K70" s="932">
        <v>2025</v>
      </c>
      <c r="L70" s="933" t="s">
        <v>925</v>
      </c>
      <c r="M70" s="934">
        <v>9</v>
      </c>
      <c r="N70" s="933" t="s">
        <v>916</v>
      </c>
      <c r="O70" s="934">
        <v>27</v>
      </c>
      <c r="P70" s="933" t="s">
        <v>917</v>
      </c>
      <c r="Q70" s="933" t="s">
        <v>249</v>
      </c>
      <c r="R70" s="934">
        <v>10</v>
      </c>
      <c r="S70" s="933" t="s">
        <v>916</v>
      </c>
      <c r="T70" s="934">
        <v>8</v>
      </c>
      <c r="U70" s="933" t="s">
        <v>917</v>
      </c>
      <c r="V70" s="935">
        <f t="shared" si="6"/>
        <v>12</v>
      </c>
      <c r="W70" s="936">
        <v>45</v>
      </c>
    </row>
    <row r="71" spans="2:23" ht="26" customHeight="1" thickBot="1">
      <c r="B71" s="1184"/>
      <c r="C71" s="1186"/>
      <c r="D71" s="949" t="s">
        <v>1040</v>
      </c>
      <c r="E71" s="950" t="s">
        <v>1041</v>
      </c>
      <c r="F71" s="951">
        <v>410.5</v>
      </c>
      <c r="G71" s="952" t="s">
        <v>915</v>
      </c>
      <c r="H71" s="1210" t="s">
        <v>1043</v>
      </c>
      <c r="I71" s="1211"/>
      <c r="J71" s="1212"/>
      <c r="K71" s="954">
        <v>2025</v>
      </c>
      <c r="L71" s="955" t="s">
        <v>925</v>
      </c>
      <c r="M71" s="956">
        <v>9</v>
      </c>
      <c r="N71" s="955" t="s">
        <v>916</v>
      </c>
      <c r="O71" s="956">
        <v>27</v>
      </c>
      <c r="P71" s="955" t="s">
        <v>917</v>
      </c>
      <c r="Q71" s="955" t="s">
        <v>249</v>
      </c>
      <c r="R71" s="956">
        <v>10</v>
      </c>
      <c r="S71" s="955" t="s">
        <v>916</v>
      </c>
      <c r="T71" s="956">
        <v>8</v>
      </c>
      <c r="U71" s="955" t="s">
        <v>917</v>
      </c>
      <c r="V71" s="957">
        <f t="shared" si="6"/>
        <v>12</v>
      </c>
      <c r="W71" s="958">
        <v>46</v>
      </c>
    </row>
    <row r="72" spans="2:23" ht="26" customHeight="1" thickTop="1">
      <c r="F72" s="993"/>
    </row>
    <row r="73" spans="2:23" ht="30" customHeight="1" thickBot="1">
      <c r="B73" s="872" t="s">
        <v>1044</v>
      </c>
    </row>
    <row r="74" spans="2:23" ht="30" customHeight="1" thickTop="1" thickBot="1">
      <c r="B74" s="873" t="s">
        <v>905</v>
      </c>
      <c r="C74" s="874" t="s">
        <v>2</v>
      </c>
      <c r="D74" s="875" t="s">
        <v>907</v>
      </c>
      <c r="E74" s="876" t="s">
        <v>908</v>
      </c>
      <c r="F74" s="1177" t="s">
        <v>1045</v>
      </c>
      <c r="G74" s="1187"/>
      <c r="H74" s="1178" t="s">
        <v>956</v>
      </c>
      <c r="I74" s="1178"/>
      <c r="J74" s="876" t="s">
        <v>911</v>
      </c>
      <c r="K74" s="1219" t="s">
        <v>912</v>
      </c>
      <c r="L74" s="1220"/>
      <c r="M74" s="1220"/>
      <c r="N74" s="1220"/>
      <c r="O74" s="1220"/>
      <c r="P74" s="1220"/>
      <c r="Q74" s="1220"/>
      <c r="R74" s="1220"/>
      <c r="S74" s="1220"/>
      <c r="T74" s="1220"/>
      <c r="U74" s="1221"/>
      <c r="V74" s="877" t="s">
        <v>4</v>
      </c>
      <c r="W74" s="878" t="s">
        <v>1046</v>
      </c>
    </row>
    <row r="75" spans="2:23" ht="26" customHeight="1" thickTop="1">
      <c r="B75" s="1222">
        <v>1</v>
      </c>
      <c r="C75" s="1004" t="s">
        <v>6</v>
      </c>
      <c r="D75" s="901" t="s">
        <v>958</v>
      </c>
      <c r="E75" s="902" t="s">
        <v>1047</v>
      </c>
      <c r="F75" s="902">
        <v>57</v>
      </c>
      <c r="G75" s="904" t="s">
        <v>1048</v>
      </c>
      <c r="H75" s="1005">
        <v>907.5</v>
      </c>
      <c r="I75" s="905" t="s">
        <v>915</v>
      </c>
      <c r="J75" s="902"/>
      <c r="K75" s="906">
        <v>2025</v>
      </c>
      <c r="L75" s="907" t="s">
        <v>7</v>
      </c>
      <c r="M75" s="908">
        <v>9</v>
      </c>
      <c r="N75" s="907" t="s">
        <v>916</v>
      </c>
      <c r="O75" s="908">
        <v>3</v>
      </c>
      <c r="P75" s="907" t="s">
        <v>917</v>
      </c>
      <c r="Q75" s="907" t="s">
        <v>249</v>
      </c>
      <c r="R75" s="908">
        <v>9</v>
      </c>
      <c r="S75" s="907" t="s">
        <v>916</v>
      </c>
      <c r="T75" s="908">
        <v>8</v>
      </c>
      <c r="U75" s="907" t="s">
        <v>9</v>
      </c>
      <c r="V75" s="909">
        <f>_xlfn.DAYS(DATE(2024,R75,T75),DATE(2024,M75,O75))+1</f>
        <v>6</v>
      </c>
      <c r="W75" s="910">
        <v>1</v>
      </c>
    </row>
    <row r="76" spans="2:23" ht="35" customHeight="1" thickBot="1">
      <c r="B76" s="1180"/>
      <c r="C76" s="1006" t="s">
        <v>6</v>
      </c>
      <c r="D76" s="962" t="s">
        <v>1049</v>
      </c>
      <c r="E76" s="963" t="s">
        <v>1050</v>
      </c>
      <c r="F76" s="963">
        <v>300</v>
      </c>
      <c r="G76" s="965" t="s">
        <v>1048</v>
      </c>
      <c r="H76" s="1007">
        <v>36310</v>
      </c>
      <c r="I76" s="966" t="s">
        <v>922</v>
      </c>
      <c r="J76" s="1008" t="s">
        <v>1051</v>
      </c>
      <c r="K76" s="967">
        <v>2025</v>
      </c>
      <c r="L76" s="968" t="s">
        <v>925</v>
      </c>
      <c r="M76" s="969">
        <v>9</v>
      </c>
      <c r="N76" s="968" t="s">
        <v>916</v>
      </c>
      <c r="O76" s="969">
        <v>6</v>
      </c>
      <c r="P76" s="968" t="s">
        <v>917</v>
      </c>
      <c r="Q76" s="968" t="s">
        <v>249</v>
      </c>
      <c r="R76" s="969">
        <v>9</v>
      </c>
      <c r="S76" s="968" t="s">
        <v>916</v>
      </c>
      <c r="T76" s="969">
        <v>7</v>
      </c>
      <c r="U76" s="968" t="s">
        <v>917</v>
      </c>
      <c r="V76" s="970">
        <f>_xlfn.DAYS(DATE(2024,R76,T76),DATE(2024,M76,O76))+1</f>
        <v>2</v>
      </c>
      <c r="W76" s="921">
        <v>2</v>
      </c>
    </row>
    <row r="77" spans="2:23" ht="26" customHeight="1">
      <c r="B77" s="1179">
        <v>3</v>
      </c>
      <c r="C77" s="1223" t="s">
        <v>13</v>
      </c>
      <c r="D77" s="901" t="s">
        <v>1052</v>
      </c>
      <c r="E77" s="902" t="s">
        <v>960</v>
      </c>
      <c r="F77" s="902">
        <v>47</v>
      </c>
      <c r="G77" s="904" t="s">
        <v>1048</v>
      </c>
      <c r="H77" s="1005">
        <v>705</v>
      </c>
      <c r="I77" s="905" t="s">
        <v>915</v>
      </c>
      <c r="J77" s="902" t="s">
        <v>1053</v>
      </c>
      <c r="K77" s="906">
        <v>2025</v>
      </c>
      <c r="L77" s="907" t="s">
        <v>925</v>
      </c>
      <c r="M77" s="908">
        <v>9</v>
      </c>
      <c r="N77" s="907" t="s">
        <v>916</v>
      </c>
      <c r="O77" s="908">
        <v>8</v>
      </c>
      <c r="P77" s="907" t="s">
        <v>917</v>
      </c>
      <c r="Q77" s="907" t="s">
        <v>249</v>
      </c>
      <c r="R77" s="908">
        <v>9</v>
      </c>
      <c r="S77" s="907" t="s">
        <v>916</v>
      </c>
      <c r="T77" s="908">
        <v>18</v>
      </c>
      <c r="U77" s="907" t="s">
        <v>917</v>
      </c>
      <c r="V77" s="909">
        <f>_xlfn.DAYS(DATE(2024,R77,T77),DATE(2024,M77,O77))+1</f>
        <v>11</v>
      </c>
      <c r="W77" s="924">
        <v>3</v>
      </c>
    </row>
    <row r="78" spans="2:23" ht="26" customHeight="1">
      <c r="B78" s="1183"/>
      <c r="C78" s="1224"/>
      <c r="D78" s="940" t="s">
        <v>1054</v>
      </c>
      <c r="E78" s="941" t="s">
        <v>963</v>
      </c>
      <c r="F78" s="941">
        <v>40</v>
      </c>
      <c r="G78" s="971" t="s">
        <v>1048</v>
      </c>
      <c r="H78" s="1009">
        <v>600</v>
      </c>
      <c r="I78" s="943" t="s">
        <v>915</v>
      </c>
      <c r="J78" s="941" t="s">
        <v>1055</v>
      </c>
      <c r="K78" s="944">
        <v>2025</v>
      </c>
      <c r="L78" s="945" t="s">
        <v>925</v>
      </c>
      <c r="M78" s="946">
        <v>9</v>
      </c>
      <c r="N78" s="945" t="s">
        <v>916</v>
      </c>
      <c r="O78" s="946">
        <v>8</v>
      </c>
      <c r="P78" s="945" t="s">
        <v>917</v>
      </c>
      <c r="Q78" s="945" t="s">
        <v>249</v>
      </c>
      <c r="R78" s="946">
        <v>9</v>
      </c>
      <c r="S78" s="945" t="s">
        <v>916</v>
      </c>
      <c r="T78" s="946">
        <v>14</v>
      </c>
      <c r="U78" s="945" t="s">
        <v>917</v>
      </c>
      <c r="V78" s="947">
        <f>_xlfn.DAYS(DATE(2024,R78,T78),DATE(2024,M78,O78))+1</f>
        <v>7</v>
      </c>
      <c r="W78" s="936">
        <v>4</v>
      </c>
    </row>
    <row r="79" spans="2:23" ht="35" customHeight="1" thickBot="1">
      <c r="B79" s="1180"/>
      <c r="C79" s="1006" t="s">
        <v>13</v>
      </c>
      <c r="D79" s="962" t="s">
        <v>1049</v>
      </c>
      <c r="E79" s="963" t="s">
        <v>1050</v>
      </c>
      <c r="F79" s="963">
        <v>300</v>
      </c>
      <c r="G79" s="965" t="s">
        <v>1048</v>
      </c>
      <c r="H79" s="1007">
        <v>36310</v>
      </c>
      <c r="I79" s="966" t="s">
        <v>922</v>
      </c>
      <c r="J79" s="1008" t="s">
        <v>1051</v>
      </c>
      <c r="K79" s="967">
        <v>2025</v>
      </c>
      <c r="L79" s="968" t="s">
        <v>925</v>
      </c>
      <c r="M79" s="969">
        <v>9</v>
      </c>
      <c r="N79" s="968" t="s">
        <v>916</v>
      </c>
      <c r="O79" s="969">
        <v>12</v>
      </c>
      <c r="P79" s="968" t="s">
        <v>917</v>
      </c>
      <c r="Q79" s="968" t="s">
        <v>249</v>
      </c>
      <c r="R79" s="969">
        <v>9</v>
      </c>
      <c r="S79" s="968" t="s">
        <v>916</v>
      </c>
      <c r="T79" s="969">
        <v>15</v>
      </c>
      <c r="U79" s="968" t="s">
        <v>917</v>
      </c>
      <c r="V79" s="970">
        <f t="shared" ref="V79:V93" si="7">_xlfn.DAYS(DATE(2024,R79,T79),DATE(2024,M79,O79))+1</f>
        <v>4</v>
      </c>
      <c r="W79" s="938">
        <v>2</v>
      </c>
    </row>
    <row r="80" spans="2:23" ht="26" customHeight="1" thickBot="1">
      <c r="B80" s="983">
        <v>4</v>
      </c>
      <c r="C80" s="900" t="s">
        <v>14</v>
      </c>
      <c r="D80" s="984" t="s">
        <v>1056</v>
      </c>
      <c r="E80" s="985" t="s">
        <v>1057</v>
      </c>
      <c r="F80" s="985">
        <v>300</v>
      </c>
      <c r="G80" s="987" t="s">
        <v>1058</v>
      </c>
      <c r="H80" s="1010">
        <v>21000</v>
      </c>
      <c r="I80" s="988" t="s">
        <v>915</v>
      </c>
      <c r="J80" s="985" t="s">
        <v>1059</v>
      </c>
      <c r="K80" s="989">
        <v>2025</v>
      </c>
      <c r="L80" s="990" t="s">
        <v>925</v>
      </c>
      <c r="M80" s="991">
        <v>9</v>
      </c>
      <c r="N80" s="990" t="s">
        <v>916</v>
      </c>
      <c r="O80" s="991">
        <v>25</v>
      </c>
      <c r="P80" s="990" t="s">
        <v>917</v>
      </c>
      <c r="Q80" s="990" t="s">
        <v>249</v>
      </c>
      <c r="R80" s="991">
        <v>10</v>
      </c>
      <c r="S80" s="990" t="s">
        <v>916</v>
      </c>
      <c r="T80" s="991">
        <v>2</v>
      </c>
      <c r="U80" s="990" t="s">
        <v>9</v>
      </c>
      <c r="V80" s="992">
        <f t="shared" si="7"/>
        <v>8</v>
      </c>
      <c r="W80" s="887">
        <v>5</v>
      </c>
    </row>
    <row r="81" spans="2:23" ht="26" customHeight="1">
      <c r="B81" s="1225">
        <v>5</v>
      </c>
      <c r="C81" s="1223" t="s">
        <v>16</v>
      </c>
      <c r="D81" s="901" t="s">
        <v>965</v>
      </c>
      <c r="E81" s="902" t="s">
        <v>966</v>
      </c>
      <c r="F81" s="902">
        <v>14</v>
      </c>
      <c r="G81" s="904" t="s">
        <v>1058</v>
      </c>
      <c r="H81" s="1005">
        <v>280</v>
      </c>
      <c r="I81" s="905" t="s">
        <v>915</v>
      </c>
      <c r="J81" s="902" t="s">
        <v>1060</v>
      </c>
      <c r="K81" s="906">
        <v>2025</v>
      </c>
      <c r="L81" s="907" t="s">
        <v>925</v>
      </c>
      <c r="M81" s="908">
        <v>9</v>
      </c>
      <c r="N81" s="907" t="s">
        <v>916</v>
      </c>
      <c r="O81" s="908">
        <v>26</v>
      </c>
      <c r="P81" s="907" t="s">
        <v>917</v>
      </c>
      <c r="Q81" s="907" t="s">
        <v>249</v>
      </c>
      <c r="R81" s="908">
        <v>9</v>
      </c>
      <c r="S81" s="907" t="s">
        <v>916</v>
      </c>
      <c r="T81" s="908">
        <v>28</v>
      </c>
      <c r="U81" s="907" t="s">
        <v>9</v>
      </c>
      <c r="V81" s="909">
        <f t="shared" si="7"/>
        <v>3</v>
      </c>
      <c r="W81" s="924">
        <v>6</v>
      </c>
    </row>
    <row r="82" spans="2:23" ht="26" customHeight="1">
      <c r="B82" s="1226"/>
      <c r="C82" s="1224"/>
      <c r="D82" s="940" t="s">
        <v>967</v>
      </c>
      <c r="E82" s="941" t="s">
        <v>968</v>
      </c>
      <c r="F82" s="941">
        <v>10</v>
      </c>
      <c r="G82" s="971" t="s">
        <v>1058</v>
      </c>
      <c r="H82" s="1009">
        <v>200</v>
      </c>
      <c r="I82" s="943" t="s">
        <v>915</v>
      </c>
      <c r="J82" s="941" t="s">
        <v>1060</v>
      </c>
      <c r="K82" s="944">
        <v>2025</v>
      </c>
      <c r="L82" s="945" t="s">
        <v>925</v>
      </c>
      <c r="M82" s="946">
        <v>9</v>
      </c>
      <c r="N82" s="945" t="s">
        <v>916</v>
      </c>
      <c r="O82" s="946">
        <v>26</v>
      </c>
      <c r="P82" s="945" t="s">
        <v>917</v>
      </c>
      <c r="Q82" s="945" t="s">
        <v>249</v>
      </c>
      <c r="R82" s="946">
        <v>9</v>
      </c>
      <c r="S82" s="945" t="s">
        <v>916</v>
      </c>
      <c r="T82" s="946">
        <v>28</v>
      </c>
      <c r="U82" s="945" t="s">
        <v>9</v>
      </c>
      <c r="V82" s="947">
        <f t="shared" si="7"/>
        <v>3</v>
      </c>
      <c r="W82" s="936">
        <v>7</v>
      </c>
    </row>
    <row r="83" spans="2:23" ht="26" customHeight="1">
      <c r="B83" s="1226"/>
      <c r="C83" s="1224"/>
      <c r="D83" s="940" t="s">
        <v>969</v>
      </c>
      <c r="E83" s="941" t="s">
        <v>970</v>
      </c>
      <c r="F83" s="941">
        <v>8</v>
      </c>
      <c r="G83" s="971" t="s">
        <v>1058</v>
      </c>
      <c r="H83" s="1009">
        <v>160</v>
      </c>
      <c r="I83" s="943" t="s">
        <v>915</v>
      </c>
      <c r="J83" s="941" t="s">
        <v>1060</v>
      </c>
      <c r="K83" s="944">
        <v>2025</v>
      </c>
      <c r="L83" s="945" t="s">
        <v>925</v>
      </c>
      <c r="M83" s="946">
        <v>9</v>
      </c>
      <c r="N83" s="945" t="s">
        <v>916</v>
      </c>
      <c r="O83" s="946">
        <v>26</v>
      </c>
      <c r="P83" s="945" t="s">
        <v>917</v>
      </c>
      <c r="Q83" s="945" t="s">
        <v>249</v>
      </c>
      <c r="R83" s="946">
        <v>9</v>
      </c>
      <c r="S83" s="945" t="s">
        <v>916</v>
      </c>
      <c r="T83" s="946">
        <v>30</v>
      </c>
      <c r="U83" s="945" t="s">
        <v>9</v>
      </c>
      <c r="V83" s="947">
        <f t="shared" si="7"/>
        <v>5</v>
      </c>
      <c r="W83" s="936">
        <v>8</v>
      </c>
    </row>
    <row r="84" spans="2:23" ht="26" customHeight="1">
      <c r="B84" s="1226"/>
      <c r="C84" s="1224"/>
      <c r="D84" s="940" t="s">
        <v>971</v>
      </c>
      <c r="E84" s="941" t="s">
        <v>972</v>
      </c>
      <c r="F84" s="941">
        <v>8</v>
      </c>
      <c r="G84" s="971" t="s">
        <v>1058</v>
      </c>
      <c r="H84" s="1009">
        <v>160</v>
      </c>
      <c r="I84" s="943" t="s">
        <v>915</v>
      </c>
      <c r="J84" s="941" t="s">
        <v>1061</v>
      </c>
      <c r="K84" s="944">
        <v>2025</v>
      </c>
      <c r="L84" s="945" t="s">
        <v>925</v>
      </c>
      <c r="M84" s="946">
        <v>9</v>
      </c>
      <c r="N84" s="945" t="s">
        <v>916</v>
      </c>
      <c r="O84" s="946">
        <v>26</v>
      </c>
      <c r="P84" s="945" t="s">
        <v>917</v>
      </c>
      <c r="Q84" s="945" t="s">
        <v>249</v>
      </c>
      <c r="R84" s="946">
        <v>9</v>
      </c>
      <c r="S84" s="945" t="s">
        <v>916</v>
      </c>
      <c r="T84" s="946">
        <v>30</v>
      </c>
      <c r="U84" s="945" t="s">
        <v>9</v>
      </c>
      <c r="V84" s="947">
        <f t="shared" si="7"/>
        <v>5</v>
      </c>
      <c r="W84" s="936">
        <v>9</v>
      </c>
    </row>
    <row r="85" spans="2:23" ht="26" customHeight="1">
      <c r="B85" s="1226"/>
      <c r="C85" s="1224"/>
      <c r="D85" s="940" t="s">
        <v>973</v>
      </c>
      <c r="E85" s="941" t="s">
        <v>974</v>
      </c>
      <c r="F85" s="941">
        <v>10</v>
      </c>
      <c r="G85" s="971" t="s">
        <v>1058</v>
      </c>
      <c r="H85" s="1009">
        <v>200</v>
      </c>
      <c r="I85" s="943" t="s">
        <v>915</v>
      </c>
      <c r="J85" s="941" t="s">
        <v>1061</v>
      </c>
      <c r="K85" s="944">
        <v>2025</v>
      </c>
      <c r="L85" s="945" t="s">
        <v>925</v>
      </c>
      <c r="M85" s="946">
        <v>9</v>
      </c>
      <c r="N85" s="945" t="s">
        <v>916</v>
      </c>
      <c r="O85" s="946">
        <v>26</v>
      </c>
      <c r="P85" s="945" t="s">
        <v>917</v>
      </c>
      <c r="Q85" s="945" t="s">
        <v>249</v>
      </c>
      <c r="R85" s="946">
        <v>10</v>
      </c>
      <c r="S85" s="945" t="s">
        <v>916</v>
      </c>
      <c r="T85" s="946">
        <v>1</v>
      </c>
      <c r="U85" s="945" t="s">
        <v>9</v>
      </c>
      <c r="V85" s="947">
        <f t="shared" si="7"/>
        <v>6</v>
      </c>
      <c r="W85" s="936">
        <v>10</v>
      </c>
    </row>
    <row r="86" spans="2:23" ht="26" customHeight="1">
      <c r="B86" s="1226"/>
      <c r="C86" s="1224"/>
      <c r="D86" s="940" t="s">
        <v>975</v>
      </c>
      <c r="E86" s="941" t="s">
        <v>976</v>
      </c>
      <c r="F86" s="941">
        <v>8</v>
      </c>
      <c r="G86" s="971" t="s">
        <v>1058</v>
      </c>
      <c r="H86" s="1009">
        <v>160</v>
      </c>
      <c r="I86" s="943" t="s">
        <v>915</v>
      </c>
      <c r="J86" s="941" t="s">
        <v>1061</v>
      </c>
      <c r="K86" s="944">
        <v>2025</v>
      </c>
      <c r="L86" s="945" t="s">
        <v>925</v>
      </c>
      <c r="M86" s="946">
        <v>9</v>
      </c>
      <c r="N86" s="945" t="s">
        <v>916</v>
      </c>
      <c r="O86" s="946">
        <v>26</v>
      </c>
      <c r="P86" s="945" t="s">
        <v>917</v>
      </c>
      <c r="Q86" s="945" t="s">
        <v>249</v>
      </c>
      <c r="R86" s="946">
        <v>10</v>
      </c>
      <c r="S86" s="945" t="s">
        <v>916</v>
      </c>
      <c r="T86" s="946">
        <v>1</v>
      </c>
      <c r="U86" s="945" t="s">
        <v>9</v>
      </c>
      <c r="V86" s="947">
        <f t="shared" si="7"/>
        <v>6</v>
      </c>
      <c r="W86" s="936">
        <v>11</v>
      </c>
    </row>
    <row r="87" spans="2:23" ht="26" customHeight="1">
      <c r="B87" s="1226"/>
      <c r="C87" s="1224"/>
      <c r="D87" s="940" t="s">
        <v>977</v>
      </c>
      <c r="E87" s="941" t="s">
        <v>978</v>
      </c>
      <c r="F87" s="941">
        <v>22</v>
      </c>
      <c r="G87" s="971" t="s">
        <v>1058</v>
      </c>
      <c r="H87" s="1009">
        <v>440</v>
      </c>
      <c r="I87" s="943" t="s">
        <v>915</v>
      </c>
      <c r="J87" s="941" t="s">
        <v>1061</v>
      </c>
      <c r="K87" s="944">
        <v>2025</v>
      </c>
      <c r="L87" s="945" t="s">
        <v>925</v>
      </c>
      <c r="M87" s="946">
        <v>9</v>
      </c>
      <c r="N87" s="945" t="s">
        <v>916</v>
      </c>
      <c r="O87" s="946">
        <v>26</v>
      </c>
      <c r="P87" s="945" t="s">
        <v>917</v>
      </c>
      <c r="Q87" s="945" t="s">
        <v>249</v>
      </c>
      <c r="R87" s="946">
        <v>9</v>
      </c>
      <c r="S87" s="945" t="s">
        <v>916</v>
      </c>
      <c r="T87" s="946">
        <v>28</v>
      </c>
      <c r="U87" s="945" t="s">
        <v>9</v>
      </c>
      <c r="V87" s="947">
        <f t="shared" si="7"/>
        <v>3</v>
      </c>
      <c r="W87" s="936">
        <v>12</v>
      </c>
    </row>
    <row r="88" spans="2:23" ht="26" customHeight="1">
      <c r="B88" s="1226"/>
      <c r="C88" s="1224"/>
      <c r="D88" s="940" t="s">
        <v>979</v>
      </c>
      <c r="E88" s="941" t="s">
        <v>980</v>
      </c>
      <c r="F88" s="941">
        <v>14</v>
      </c>
      <c r="G88" s="971" t="s">
        <v>1058</v>
      </c>
      <c r="H88" s="1009">
        <v>280</v>
      </c>
      <c r="I88" s="943" t="s">
        <v>915</v>
      </c>
      <c r="J88" s="941" t="s">
        <v>1061</v>
      </c>
      <c r="K88" s="944">
        <v>2025</v>
      </c>
      <c r="L88" s="945" t="s">
        <v>925</v>
      </c>
      <c r="M88" s="946">
        <v>9</v>
      </c>
      <c r="N88" s="945" t="s">
        <v>916</v>
      </c>
      <c r="O88" s="946">
        <v>26</v>
      </c>
      <c r="P88" s="945" t="s">
        <v>917</v>
      </c>
      <c r="Q88" s="945" t="s">
        <v>249</v>
      </c>
      <c r="R88" s="946">
        <v>10</v>
      </c>
      <c r="S88" s="945" t="s">
        <v>916</v>
      </c>
      <c r="T88" s="946">
        <v>1</v>
      </c>
      <c r="U88" s="945" t="s">
        <v>9</v>
      </c>
      <c r="V88" s="947">
        <f t="shared" si="7"/>
        <v>6</v>
      </c>
      <c r="W88" s="936">
        <v>13</v>
      </c>
    </row>
    <row r="89" spans="2:23" ht="26" customHeight="1">
      <c r="B89" s="1226"/>
      <c r="C89" s="1224"/>
      <c r="D89" s="940" t="s">
        <v>981</v>
      </c>
      <c r="E89" s="941" t="s">
        <v>982</v>
      </c>
      <c r="F89" s="941">
        <v>18</v>
      </c>
      <c r="G89" s="971" t="s">
        <v>1058</v>
      </c>
      <c r="H89" s="1009">
        <v>360</v>
      </c>
      <c r="I89" s="943" t="s">
        <v>915</v>
      </c>
      <c r="J89" s="941" t="s">
        <v>1061</v>
      </c>
      <c r="K89" s="944">
        <v>2025</v>
      </c>
      <c r="L89" s="945" t="s">
        <v>925</v>
      </c>
      <c r="M89" s="946">
        <v>9</v>
      </c>
      <c r="N89" s="945" t="s">
        <v>916</v>
      </c>
      <c r="O89" s="946">
        <v>26</v>
      </c>
      <c r="P89" s="945" t="s">
        <v>917</v>
      </c>
      <c r="Q89" s="945" t="s">
        <v>249</v>
      </c>
      <c r="R89" s="946">
        <v>9</v>
      </c>
      <c r="S89" s="945" t="s">
        <v>916</v>
      </c>
      <c r="T89" s="946">
        <v>29</v>
      </c>
      <c r="U89" s="945" t="s">
        <v>9</v>
      </c>
      <c r="V89" s="947">
        <f t="shared" si="7"/>
        <v>4</v>
      </c>
      <c r="W89" s="936">
        <v>14</v>
      </c>
    </row>
    <row r="90" spans="2:23" ht="35" customHeight="1" thickBot="1">
      <c r="B90" s="1227"/>
      <c r="C90" s="1228"/>
      <c r="D90" s="962" t="s">
        <v>1049</v>
      </c>
      <c r="E90" s="963" t="s">
        <v>1050</v>
      </c>
      <c r="F90" s="963">
        <v>300</v>
      </c>
      <c r="G90" s="965" t="s">
        <v>1048</v>
      </c>
      <c r="H90" s="1007">
        <v>36310</v>
      </c>
      <c r="I90" s="966" t="s">
        <v>922</v>
      </c>
      <c r="J90" s="1008" t="s">
        <v>1062</v>
      </c>
      <c r="K90" s="967">
        <v>2025</v>
      </c>
      <c r="L90" s="968" t="s">
        <v>925</v>
      </c>
      <c r="M90" s="969">
        <v>9</v>
      </c>
      <c r="N90" s="968" t="s">
        <v>916</v>
      </c>
      <c r="O90" s="969">
        <v>28</v>
      </c>
      <c r="P90" s="968" t="s">
        <v>917</v>
      </c>
      <c r="Q90" s="968" t="s">
        <v>249</v>
      </c>
      <c r="R90" s="969">
        <v>10</v>
      </c>
      <c r="S90" s="968" t="s">
        <v>916</v>
      </c>
      <c r="T90" s="969">
        <v>1</v>
      </c>
      <c r="U90" s="968" t="s">
        <v>917</v>
      </c>
      <c r="V90" s="970">
        <f t="shared" si="7"/>
        <v>4</v>
      </c>
      <c r="W90" s="938">
        <v>2</v>
      </c>
    </row>
    <row r="91" spans="2:23" ht="26" customHeight="1">
      <c r="B91" s="1225">
        <v>6</v>
      </c>
      <c r="C91" s="1223" t="s">
        <v>17</v>
      </c>
      <c r="D91" s="901" t="s">
        <v>1063</v>
      </c>
      <c r="E91" s="902" t="s">
        <v>1064</v>
      </c>
      <c r="F91" s="902">
        <v>6</v>
      </c>
      <c r="G91" s="904" t="s">
        <v>1058</v>
      </c>
      <c r="H91" s="1005">
        <v>1521.7499999999998</v>
      </c>
      <c r="I91" s="905" t="s">
        <v>915</v>
      </c>
      <c r="J91" s="902"/>
      <c r="K91" s="906">
        <v>2025</v>
      </c>
      <c r="L91" s="907" t="s">
        <v>925</v>
      </c>
      <c r="M91" s="908">
        <v>9</v>
      </c>
      <c r="N91" s="907" t="s">
        <v>916</v>
      </c>
      <c r="O91" s="908">
        <v>27</v>
      </c>
      <c r="P91" s="907" t="s">
        <v>917</v>
      </c>
      <c r="Q91" s="907" t="s">
        <v>249</v>
      </c>
      <c r="R91" s="908">
        <v>10</v>
      </c>
      <c r="S91" s="907" t="s">
        <v>916</v>
      </c>
      <c r="T91" s="908">
        <v>2</v>
      </c>
      <c r="U91" s="907" t="s">
        <v>917</v>
      </c>
      <c r="V91" s="909">
        <f t="shared" si="7"/>
        <v>6</v>
      </c>
      <c r="W91" s="910">
        <v>15</v>
      </c>
    </row>
    <row r="92" spans="2:23" ht="26" customHeight="1">
      <c r="B92" s="1226"/>
      <c r="C92" s="1224"/>
      <c r="D92" s="940" t="s">
        <v>1065</v>
      </c>
      <c r="E92" s="941" t="s">
        <v>1066</v>
      </c>
      <c r="F92" s="941">
        <v>40</v>
      </c>
      <c r="G92" s="971" t="s">
        <v>1048</v>
      </c>
      <c r="H92" s="1009">
        <v>600</v>
      </c>
      <c r="I92" s="943" t="s">
        <v>915</v>
      </c>
      <c r="J92" s="941"/>
      <c r="K92" s="944">
        <v>2025</v>
      </c>
      <c r="L92" s="945" t="s">
        <v>925</v>
      </c>
      <c r="M92" s="946">
        <v>9</v>
      </c>
      <c r="N92" s="945" t="s">
        <v>1067</v>
      </c>
      <c r="O92" s="946">
        <v>29</v>
      </c>
      <c r="P92" s="945" t="s">
        <v>917</v>
      </c>
      <c r="Q92" s="945"/>
      <c r="R92" s="946">
        <v>9</v>
      </c>
      <c r="S92" s="945" t="s">
        <v>916</v>
      </c>
      <c r="T92" s="946">
        <v>30</v>
      </c>
      <c r="U92" s="945" t="s">
        <v>917</v>
      </c>
      <c r="V92" s="947">
        <f t="shared" si="7"/>
        <v>2</v>
      </c>
      <c r="W92" s="936">
        <v>12</v>
      </c>
    </row>
    <row r="93" spans="2:23" ht="26" customHeight="1">
      <c r="B93" s="1226"/>
      <c r="C93" s="1224"/>
      <c r="D93" s="940" t="s">
        <v>1068</v>
      </c>
      <c r="E93" s="941" t="s">
        <v>1069</v>
      </c>
      <c r="F93" s="941">
        <v>25</v>
      </c>
      <c r="G93" s="971" t="s">
        <v>1048</v>
      </c>
      <c r="H93" s="1009">
        <v>375</v>
      </c>
      <c r="I93" s="943" t="s">
        <v>915</v>
      </c>
      <c r="J93" s="941"/>
      <c r="K93" s="944">
        <v>2025</v>
      </c>
      <c r="L93" s="945" t="s">
        <v>925</v>
      </c>
      <c r="M93" s="946">
        <v>9</v>
      </c>
      <c r="N93" s="945" t="s">
        <v>916</v>
      </c>
      <c r="O93" s="946">
        <v>29</v>
      </c>
      <c r="P93" s="945" t="s">
        <v>917</v>
      </c>
      <c r="Q93" s="945" t="s">
        <v>249</v>
      </c>
      <c r="R93" s="946">
        <v>9</v>
      </c>
      <c r="S93" s="945" t="s">
        <v>916</v>
      </c>
      <c r="T93" s="946">
        <v>30</v>
      </c>
      <c r="U93" s="945" t="s">
        <v>917</v>
      </c>
      <c r="V93" s="947">
        <f t="shared" si="7"/>
        <v>2</v>
      </c>
      <c r="W93" s="936">
        <v>14</v>
      </c>
    </row>
    <row r="94" spans="2:23" ht="35" customHeight="1" thickBot="1">
      <c r="B94" s="1227"/>
      <c r="C94" s="1228"/>
      <c r="D94" s="962" t="s">
        <v>1070</v>
      </c>
      <c r="E94" s="963" t="s">
        <v>1071</v>
      </c>
      <c r="F94" s="963">
        <v>230</v>
      </c>
      <c r="G94" s="965" t="s">
        <v>1048</v>
      </c>
      <c r="H94" s="1007">
        <v>10030</v>
      </c>
      <c r="I94" s="966" t="s">
        <v>922</v>
      </c>
      <c r="J94" s="1008" t="s">
        <v>1072</v>
      </c>
      <c r="K94" s="967">
        <v>2025</v>
      </c>
      <c r="L94" s="968" t="s">
        <v>925</v>
      </c>
      <c r="M94" s="969">
        <v>9</v>
      </c>
      <c r="N94" s="968" t="s">
        <v>916</v>
      </c>
      <c r="O94" s="969">
        <v>29</v>
      </c>
      <c r="P94" s="968" t="s">
        <v>917</v>
      </c>
      <c r="Q94" s="968" t="s">
        <v>249</v>
      </c>
      <c r="R94" s="969">
        <v>10</v>
      </c>
      <c r="S94" s="968" t="s">
        <v>916</v>
      </c>
      <c r="T94" s="969">
        <v>2</v>
      </c>
      <c r="U94" s="968" t="s">
        <v>917</v>
      </c>
      <c r="V94" s="970">
        <f>_xlfn.DAYS(DATE(2024,R94,T94),DATE(2024,M94,O94))+1</f>
        <v>4</v>
      </c>
      <c r="W94" s="921">
        <v>16</v>
      </c>
    </row>
    <row r="95" spans="2:23" ht="26" customHeight="1">
      <c r="B95" s="1183">
        <v>7</v>
      </c>
      <c r="C95" s="1185" t="s">
        <v>19</v>
      </c>
      <c r="D95" s="927" t="s">
        <v>1073</v>
      </c>
      <c r="E95" s="928" t="s">
        <v>1074</v>
      </c>
      <c r="F95" s="928">
        <v>112</v>
      </c>
      <c r="G95" s="930" t="s">
        <v>1058</v>
      </c>
      <c r="H95" s="1011">
        <v>3114</v>
      </c>
      <c r="I95" s="931" t="s">
        <v>915</v>
      </c>
      <c r="J95" s="928"/>
      <c r="K95" s="932">
        <v>2025</v>
      </c>
      <c r="L95" s="933" t="s">
        <v>925</v>
      </c>
      <c r="M95" s="934">
        <v>9</v>
      </c>
      <c r="N95" s="933" t="s">
        <v>916</v>
      </c>
      <c r="O95" s="934">
        <v>28</v>
      </c>
      <c r="P95" s="933" t="s">
        <v>917</v>
      </c>
      <c r="Q95" s="933" t="s">
        <v>249</v>
      </c>
      <c r="R95" s="934">
        <v>10</v>
      </c>
      <c r="S95" s="933" t="s">
        <v>916</v>
      </c>
      <c r="T95" s="934">
        <v>2</v>
      </c>
      <c r="U95" s="933" t="s">
        <v>9</v>
      </c>
      <c r="V95" s="935">
        <f t="shared" ref="V95:V128" si="8">_xlfn.DAYS(DATE(2024,R95,T95),DATE(2024,M95,O95))+1</f>
        <v>5</v>
      </c>
      <c r="W95" s="924">
        <v>17</v>
      </c>
    </row>
    <row r="96" spans="2:23" ht="26" customHeight="1">
      <c r="B96" s="1183"/>
      <c r="C96" s="1185"/>
      <c r="D96" s="972" t="s">
        <v>1075</v>
      </c>
      <c r="E96" s="973" t="s">
        <v>1074</v>
      </c>
      <c r="F96" s="973">
        <v>44</v>
      </c>
      <c r="G96" s="975" t="s">
        <v>1058</v>
      </c>
      <c r="H96" s="1012">
        <v>1213</v>
      </c>
      <c r="I96" s="976" t="s">
        <v>915</v>
      </c>
      <c r="J96" s="973"/>
      <c r="K96" s="944">
        <v>2025</v>
      </c>
      <c r="L96" s="945" t="s">
        <v>925</v>
      </c>
      <c r="M96" s="979">
        <v>9</v>
      </c>
      <c r="N96" s="978" t="s">
        <v>916</v>
      </c>
      <c r="O96" s="979">
        <v>28</v>
      </c>
      <c r="P96" s="978" t="s">
        <v>917</v>
      </c>
      <c r="Q96" s="978" t="s">
        <v>249</v>
      </c>
      <c r="R96" s="979">
        <v>10</v>
      </c>
      <c r="S96" s="978" t="s">
        <v>916</v>
      </c>
      <c r="T96" s="979">
        <v>2</v>
      </c>
      <c r="U96" s="945" t="s">
        <v>9</v>
      </c>
      <c r="V96" s="980">
        <f t="shared" si="8"/>
        <v>5</v>
      </c>
      <c r="W96" s="936">
        <v>18</v>
      </c>
    </row>
    <row r="97" spans="2:23" ht="26" customHeight="1">
      <c r="B97" s="1183"/>
      <c r="C97" s="1185"/>
      <c r="D97" s="940" t="s">
        <v>1076</v>
      </c>
      <c r="E97" s="941" t="s">
        <v>1077</v>
      </c>
      <c r="F97" s="941">
        <v>8</v>
      </c>
      <c r="G97" s="971" t="s">
        <v>1058</v>
      </c>
      <c r="H97" s="1009">
        <v>321</v>
      </c>
      <c r="I97" s="943" t="s">
        <v>915</v>
      </c>
      <c r="J97" s="941"/>
      <c r="K97" s="944">
        <v>2025</v>
      </c>
      <c r="L97" s="945" t="s">
        <v>925</v>
      </c>
      <c r="M97" s="946">
        <v>9</v>
      </c>
      <c r="N97" s="945" t="s">
        <v>916</v>
      </c>
      <c r="O97" s="946">
        <v>28</v>
      </c>
      <c r="P97" s="945" t="s">
        <v>917</v>
      </c>
      <c r="Q97" s="945" t="s">
        <v>249</v>
      </c>
      <c r="R97" s="946">
        <v>10</v>
      </c>
      <c r="S97" s="945" t="s">
        <v>916</v>
      </c>
      <c r="T97" s="946">
        <v>2</v>
      </c>
      <c r="U97" s="945" t="s">
        <v>9</v>
      </c>
      <c r="V97" s="947">
        <f t="shared" si="8"/>
        <v>5</v>
      </c>
      <c r="W97" s="936">
        <v>19</v>
      </c>
    </row>
    <row r="98" spans="2:23" ht="26" customHeight="1">
      <c r="B98" s="1183"/>
      <c r="C98" s="1185"/>
      <c r="D98" s="972" t="s">
        <v>1078</v>
      </c>
      <c r="E98" s="973" t="s">
        <v>1079</v>
      </c>
      <c r="F98" s="973">
        <v>16</v>
      </c>
      <c r="G98" s="975" t="s">
        <v>1058</v>
      </c>
      <c r="H98" s="1012">
        <v>600</v>
      </c>
      <c r="I98" s="976" t="s">
        <v>915</v>
      </c>
      <c r="J98" s="973"/>
      <c r="K98" s="944">
        <v>2025</v>
      </c>
      <c r="L98" s="945" t="s">
        <v>925</v>
      </c>
      <c r="M98" s="979">
        <v>9</v>
      </c>
      <c r="N98" s="978" t="s">
        <v>916</v>
      </c>
      <c r="O98" s="979">
        <v>28</v>
      </c>
      <c r="P98" s="978" t="s">
        <v>917</v>
      </c>
      <c r="Q98" s="978" t="s">
        <v>249</v>
      </c>
      <c r="R98" s="979">
        <v>10</v>
      </c>
      <c r="S98" s="978" t="s">
        <v>916</v>
      </c>
      <c r="T98" s="979">
        <v>2</v>
      </c>
      <c r="U98" s="945" t="s">
        <v>9</v>
      </c>
      <c r="V98" s="980">
        <f t="shared" si="8"/>
        <v>5</v>
      </c>
      <c r="W98" s="936">
        <v>20</v>
      </c>
    </row>
    <row r="99" spans="2:23" ht="26" customHeight="1">
      <c r="B99" s="1183"/>
      <c r="C99" s="1185"/>
      <c r="D99" s="972" t="s">
        <v>1080</v>
      </c>
      <c r="E99" s="973" t="s">
        <v>1081</v>
      </c>
      <c r="F99" s="973">
        <v>10</v>
      </c>
      <c r="G99" s="975" t="s">
        <v>1058</v>
      </c>
      <c r="H99" s="1012">
        <v>500</v>
      </c>
      <c r="I99" s="976" t="s">
        <v>915</v>
      </c>
      <c r="J99" s="973"/>
      <c r="K99" s="977">
        <v>2025</v>
      </c>
      <c r="L99" s="978" t="s">
        <v>925</v>
      </c>
      <c r="M99" s="979">
        <v>9</v>
      </c>
      <c r="N99" s="978" t="s">
        <v>916</v>
      </c>
      <c r="O99" s="979">
        <v>28</v>
      </c>
      <c r="P99" s="978" t="s">
        <v>917</v>
      </c>
      <c r="Q99" s="978" t="s">
        <v>249</v>
      </c>
      <c r="R99" s="979">
        <v>10</v>
      </c>
      <c r="S99" s="978" t="s">
        <v>916</v>
      </c>
      <c r="T99" s="979">
        <v>2</v>
      </c>
      <c r="U99" s="978" t="s">
        <v>9</v>
      </c>
      <c r="V99" s="980">
        <f t="shared" si="8"/>
        <v>5</v>
      </c>
      <c r="W99" s="936">
        <v>21</v>
      </c>
    </row>
    <row r="100" spans="2:23" ht="26" customHeight="1" thickBot="1">
      <c r="B100" s="1180"/>
      <c r="C100" s="1182"/>
      <c r="D100" s="972" t="s">
        <v>1082</v>
      </c>
      <c r="E100" s="973" t="s">
        <v>1083</v>
      </c>
      <c r="F100" s="973">
        <v>49</v>
      </c>
      <c r="G100" s="975" t="s">
        <v>1058</v>
      </c>
      <c r="H100" s="1012">
        <v>1000</v>
      </c>
      <c r="I100" s="976" t="s">
        <v>915</v>
      </c>
      <c r="J100" s="973"/>
      <c r="K100" s="977">
        <v>2025</v>
      </c>
      <c r="L100" s="978" t="s">
        <v>925</v>
      </c>
      <c r="M100" s="979">
        <v>9</v>
      </c>
      <c r="N100" s="978" t="s">
        <v>916</v>
      </c>
      <c r="O100" s="979">
        <v>28</v>
      </c>
      <c r="P100" s="978" t="s">
        <v>917</v>
      </c>
      <c r="Q100" s="978" t="s">
        <v>249</v>
      </c>
      <c r="R100" s="979">
        <v>10</v>
      </c>
      <c r="S100" s="978" t="s">
        <v>916</v>
      </c>
      <c r="T100" s="979">
        <v>2</v>
      </c>
      <c r="U100" s="978" t="s">
        <v>9</v>
      </c>
      <c r="V100" s="980">
        <f t="shared" si="8"/>
        <v>5</v>
      </c>
      <c r="W100" s="938">
        <v>22</v>
      </c>
    </row>
    <row r="101" spans="2:23" ht="26" customHeight="1" thickBot="1">
      <c r="B101" s="1013" t="s">
        <v>75</v>
      </c>
      <c r="C101" s="900" t="s">
        <v>356</v>
      </c>
      <c r="D101" s="984" t="s">
        <v>1084</v>
      </c>
      <c r="E101" s="985" t="s">
        <v>1085</v>
      </c>
      <c r="F101" s="985">
        <v>200</v>
      </c>
      <c r="G101" s="987" t="s">
        <v>1058</v>
      </c>
      <c r="H101" s="1010">
        <v>12840</v>
      </c>
      <c r="I101" s="988" t="s">
        <v>915</v>
      </c>
      <c r="J101" s="985" t="s">
        <v>1086</v>
      </c>
      <c r="K101" s="989">
        <v>2025</v>
      </c>
      <c r="L101" s="990" t="s">
        <v>925</v>
      </c>
      <c r="M101" s="991">
        <v>10</v>
      </c>
      <c r="N101" s="990" t="s">
        <v>916</v>
      </c>
      <c r="O101" s="991">
        <v>3</v>
      </c>
      <c r="P101" s="990" t="s">
        <v>917</v>
      </c>
      <c r="Q101" s="990" t="s">
        <v>249</v>
      </c>
      <c r="R101" s="991">
        <v>10</v>
      </c>
      <c r="S101" s="990" t="s">
        <v>916</v>
      </c>
      <c r="T101" s="991">
        <v>3</v>
      </c>
      <c r="U101" s="990" t="s">
        <v>9</v>
      </c>
      <c r="V101" s="992">
        <f t="shared" si="8"/>
        <v>1</v>
      </c>
      <c r="W101" s="887">
        <v>23</v>
      </c>
    </row>
    <row r="102" spans="2:23" ht="26" customHeight="1">
      <c r="B102" s="1225">
        <v>9</v>
      </c>
      <c r="C102" s="1223" t="s">
        <v>26</v>
      </c>
      <c r="D102" s="901" t="s">
        <v>996</v>
      </c>
      <c r="E102" s="902" t="s">
        <v>997</v>
      </c>
      <c r="F102" s="902">
        <v>5</v>
      </c>
      <c r="G102" s="904" t="s">
        <v>1058</v>
      </c>
      <c r="H102" s="1005">
        <v>75</v>
      </c>
      <c r="I102" s="905" t="s">
        <v>915</v>
      </c>
      <c r="J102" s="902"/>
      <c r="K102" s="906">
        <v>2025</v>
      </c>
      <c r="L102" s="907" t="s">
        <v>925</v>
      </c>
      <c r="M102" s="908">
        <v>10</v>
      </c>
      <c r="N102" s="907" t="s">
        <v>916</v>
      </c>
      <c r="O102" s="908">
        <v>1</v>
      </c>
      <c r="P102" s="907" t="s">
        <v>917</v>
      </c>
      <c r="Q102" s="907" t="s">
        <v>249</v>
      </c>
      <c r="R102" s="908">
        <v>10</v>
      </c>
      <c r="S102" s="907" t="s">
        <v>916</v>
      </c>
      <c r="T102" s="908">
        <v>3</v>
      </c>
      <c r="U102" s="907" t="s">
        <v>9</v>
      </c>
      <c r="V102" s="909">
        <f t="shared" si="8"/>
        <v>3</v>
      </c>
      <c r="W102" s="924">
        <v>24</v>
      </c>
    </row>
    <row r="103" spans="2:23" ht="26" customHeight="1">
      <c r="B103" s="1226"/>
      <c r="C103" s="1224"/>
      <c r="D103" s="940" t="s">
        <v>999</v>
      </c>
      <c r="E103" s="941" t="s">
        <v>1087</v>
      </c>
      <c r="F103" s="941">
        <v>5</v>
      </c>
      <c r="G103" s="971" t="s">
        <v>1058</v>
      </c>
      <c r="H103" s="1009">
        <v>75</v>
      </c>
      <c r="I103" s="943" t="s">
        <v>915</v>
      </c>
      <c r="J103" s="941"/>
      <c r="K103" s="944">
        <v>2025</v>
      </c>
      <c r="L103" s="945" t="s">
        <v>925</v>
      </c>
      <c r="M103" s="946">
        <v>10</v>
      </c>
      <c r="N103" s="945" t="s">
        <v>916</v>
      </c>
      <c r="O103" s="946">
        <v>1</v>
      </c>
      <c r="P103" s="945" t="s">
        <v>917</v>
      </c>
      <c r="Q103" s="945" t="s">
        <v>249</v>
      </c>
      <c r="R103" s="946">
        <v>10</v>
      </c>
      <c r="S103" s="945" t="s">
        <v>916</v>
      </c>
      <c r="T103" s="946">
        <v>3</v>
      </c>
      <c r="U103" s="945" t="s">
        <v>9</v>
      </c>
      <c r="V103" s="947">
        <f t="shared" si="8"/>
        <v>3</v>
      </c>
      <c r="W103" s="936">
        <v>25</v>
      </c>
    </row>
    <row r="104" spans="2:23" ht="26" customHeight="1">
      <c r="B104" s="1226"/>
      <c r="C104" s="1224"/>
      <c r="D104" s="940" t="s">
        <v>973</v>
      </c>
      <c r="E104" s="941" t="s">
        <v>1001</v>
      </c>
      <c r="F104" s="941">
        <v>192</v>
      </c>
      <c r="G104" s="971" t="s">
        <v>1058</v>
      </c>
      <c r="H104" s="1009">
        <v>2880</v>
      </c>
      <c r="I104" s="943" t="s">
        <v>915</v>
      </c>
      <c r="J104" s="941"/>
      <c r="K104" s="944">
        <v>2025</v>
      </c>
      <c r="L104" s="945" t="s">
        <v>925</v>
      </c>
      <c r="M104" s="946">
        <v>10</v>
      </c>
      <c r="N104" s="945" t="s">
        <v>916</v>
      </c>
      <c r="O104" s="946">
        <v>1</v>
      </c>
      <c r="P104" s="945" t="s">
        <v>917</v>
      </c>
      <c r="Q104" s="945" t="s">
        <v>249</v>
      </c>
      <c r="R104" s="946">
        <v>10</v>
      </c>
      <c r="S104" s="945" t="s">
        <v>916</v>
      </c>
      <c r="T104" s="946">
        <v>3</v>
      </c>
      <c r="U104" s="945" t="s">
        <v>9</v>
      </c>
      <c r="V104" s="947">
        <f t="shared" si="8"/>
        <v>3</v>
      </c>
      <c r="W104" s="936">
        <v>10</v>
      </c>
    </row>
    <row r="105" spans="2:23" ht="26" customHeight="1">
      <c r="B105" s="1226"/>
      <c r="C105" s="1224"/>
      <c r="D105" s="940" t="s">
        <v>977</v>
      </c>
      <c r="E105" s="941" t="s">
        <v>1088</v>
      </c>
      <c r="F105" s="941">
        <v>210</v>
      </c>
      <c r="G105" s="971" t="s">
        <v>1058</v>
      </c>
      <c r="H105" s="1009">
        <v>3150</v>
      </c>
      <c r="I105" s="943" t="s">
        <v>915</v>
      </c>
      <c r="J105" s="941"/>
      <c r="K105" s="944">
        <v>2025</v>
      </c>
      <c r="L105" s="945" t="s">
        <v>925</v>
      </c>
      <c r="M105" s="946">
        <v>10</v>
      </c>
      <c r="N105" s="945" t="s">
        <v>916</v>
      </c>
      <c r="O105" s="946">
        <v>1</v>
      </c>
      <c r="P105" s="945" t="s">
        <v>917</v>
      </c>
      <c r="Q105" s="945" t="s">
        <v>249</v>
      </c>
      <c r="R105" s="946">
        <v>10</v>
      </c>
      <c r="S105" s="945" t="s">
        <v>916</v>
      </c>
      <c r="T105" s="946">
        <v>3</v>
      </c>
      <c r="U105" s="945" t="s">
        <v>9</v>
      </c>
      <c r="V105" s="947">
        <f t="shared" si="8"/>
        <v>3</v>
      </c>
      <c r="W105" s="936">
        <v>12</v>
      </c>
    </row>
    <row r="106" spans="2:23" ht="26" customHeight="1">
      <c r="B106" s="1226"/>
      <c r="C106" s="1224"/>
      <c r="D106" s="940" t="s">
        <v>975</v>
      </c>
      <c r="E106" s="941" t="s">
        <v>1005</v>
      </c>
      <c r="F106" s="941">
        <v>29</v>
      </c>
      <c r="G106" s="971" t="s">
        <v>1058</v>
      </c>
      <c r="H106" s="1009">
        <v>439.29</v>
      </c>
      <c r="I106" s="943" t="s">
        <v>915</v>
      </c>
      <c r="J106" s="941"/>
      <c r="K106" s="944">
        <v>2025</v>
      </c>
      <c r="L106" s="945" t="s">
        <v>925</v>
      </c>
      <c r="M106" s="946">
        <v>10</v>
      </c>
      <c r="N106" s="945" t="s">
        <v>916</v>
      </c>
      <c r="O106" s="946">
        <v>1</v>
      </c>
      <c r="P106" s="945" t="s">
        <v>917</v>
      </c>
      <c r="Q106" s="945" t="s">
        <v>249</v>
      </c>
      <c r="R106" s="946">
        <v>10</v>
      </c>
      <c r="S106" s="945" t="s">
        <v>916</v>
      </c>
      <c r="T106" s="946">
        <v>3</v>
      </c>
      <c r="U106" s="945" t="s">
        <v>9</v>
      </c>
      <c r="V106" s="947">
        <f t="shared" si="8"/>
        <v>3</v>
      </c>
      <c r="W106" s="936">
        <v>11</v>
      </c>
    </row>
    <row r="107" spans="2:23" ht="35" customHeight="1" thickBot="1">
      <c r="B107" s="1227"/>
      <c r="C107" s="1228"/>
      <c r="D107" s="962" t="s">
        <v>1049</v>
      </c>
      <c r="E107" s="963" t="s">
        <v>1050</v>
      </c>
      <c r="F107" s="963">
        <v>300</v>
      </c>
      <c r="G107" s="965" t="s">
        <v>1048</v>
      </c>
      <c r="H107" s="1007">
        <v>36310</v>
      </c>
      <c r="I107" s="966" t="s">
        <v>922</v>
      </c>
      <c r="J107" s="1008" t="s">
        <v>1062</v>
      </c>
      <c r="K107" s="967">
        <v>2025</v>
      </c>
      <c r="L107" s="968" t="s">
        <v>925</v>
      </c>
      <c r="M107" s="969">
        <v>10</v>
      </c>
      <c r="N107" s="968" t="s">
        <v>916</v>
      </c>
      <c r="O107" s="969">
        <v>3</v>
      </c>
      <c r="P107" s="968" t="s">
        <v>917</v>
      </c>
      <c r="Q107" s="968" t="s">
        <v>249</v>
      </c>
      <c r="R107" s="969">
        <v>10</v>
      </c>
      <c r="S107" s="968" t="s">
        <v>916</v>
      </c>
      <c r="T107" s="969">
        <v>7</v>
      </c>
      <c r="U107" s="968" t="s">
        <v>917</v>
      </c>
      <c r="V107" s="970">
        <f t="shared" si="8"/>
        <v>5</v>
      </c>
      <c r="W107" s="938">
        <v>2</v>
      </c>
    </row>
    <row r="108" spans="2:23" ht="26" customHeight="1">
      <c r="B108" s="1225">
        <v>10</v>
      </c>
      <c r="C108" s="1223" t="s">
        <v>27</v>
      </c>
      <c r="D108" s="901" t="s">
        <v>1089</v>
      </c>
      <c r="E108" s="902" t="s">
        <v>1090</v>
      </c>
      <c r="F108" s="902">
        <v>39</v>
      </c>
      <c r="G108" s="904" t="s">
        <v>1058</v>
      </c>
      <c r="H108" s="1005">
        <v>1100</v>
      </c>
      <c r="I108" s="905" t="s">
        <v>915</v>
      </c>
      <c r="J108" s="902"/>
      <c r="K108" s="906">
        <v>2025</v>
      </c>
      <c r="L108" s="907" t="s">
        <v>925</v>
      </c>
      <c r="M108" s="908">
        <v>10</v>
      </c>
      <c r="N108" s="907" t="s">
        <v>916</v>
      </c>
      <c r="O108" s="908">
        <v>4</v>
      </c>
      <c r="P108" s="907" t="s">
        <v>917</v>
      </c>
      <c r="Q108" s="907" t="s">
        <v>249</v>
      </c>
      <c r="R108" s="908">
        <v>10</v>
      </c>
      <c r="S108" s="907" t="s">
        <v>916</v>
      </c>
      <c r="T108" s="908">
        <v>5</v>
      </c>
      <c r="U108" s="907" t="s">
        <v>9</v>
      </c>
      <c r="V108" s="909">
        <f t="shared" si="8"/>
        <v>2</v>
      </c>
      <c r="W108" s="910">
        <v>26</v>
      </c>
    </row>
    <row r="109" spans="2:23" ht="26" customHeight="1">
      <c r="B109" s="1226"/>
      <c r="C109" s="1224"/>
      <c r="D109" s="940" t="s">
        <v>1091</v>
      </c>
      <c r="E109" s="941" t="s">
        <v>1092</v>
      </c>
      <c r="F109" s="941">
        <v>30</v>
      </c>
      <c r="G109" s="971" t="s">
        <v>1058</v>
      </c>
      <c r="H109" s="1009">
        <v>900</v>
      </c>
      <c r="I109" s="943" t="s">
        <v>915</v>
      </c>
      <c r="J109" s="941"/>
      <c r="K109" s="944">
        <v>2025</v>
      </c>
      <c r="L109" s="945" t="s">
        <v>925</v>
      </c>
      <c r="M109" s="946">
        <v>10</v>
      </c>
      <c r="N109" s="945" t="s">
        <v>916</v>
      </c>
      <c r="O109" s="946">
        <v>1</v>
      </c>
      <c r="P109" s="945" t="s">
        <v>917</v>
      </c>
      <c r="Q109" s="945" t="s">
        <v>249</v>
      </c>
      <c r="R109" s="946">
        <v>10</v>
      </c>
      <c r="S109" s="945" t="s">
        <v>916</v>
      </c>
      <c r="T109" s="946">
        <v>6</v>
      </c>
      <c r="U109" s="945" t="s">
        <v>9</v>
      </c>
      <c r="V109" s="947">
        <f t="shared" si="8"/>
        <v>6</v>
      </c>
      <c r="W109" s="936">
        <v>27</v>
      </c>
    </row>
    <row r="110" spans="2:23" ht="26" customHeight="1">
      <c r="B110" s="1226"/>
      <c r="C110" s="1224"/>
      <c r="D110" s="940" t="s">
        <v>1093</v>
      </c>
      <c r="E110" s="941" t="s">
        <v>1092</v>
      </c>
      <c r="F110" s="941">
        <v>15</v>
      </c>
      <c r="G110" s="971" t="s">
        <v>1058</v>
      </c>
      <c r="H110" s="1009">
        <v>390</v>
      </c>
      <c r="I110" s="943" t="s">
        <v>915</v>
      </c>
      <c r="J110" s="941"/>
      <c r="K110" s="944">
        <v>2025</v>
      </c>
      <c r="L110" s="945" t="s">
        <v>925</v>
      </c>
      <c r="M110" s="946">
        <v>10</v>
      </c>
      <c r="N110" s="945" t="s">
        <v>916</v>
      </c>
      <c r="O110" s="946">
        <v>1</v>
      </c>
      <c r="P110" s="945" t="s">
        <v>917</v>
      </c>
      <c r="Q110" s="945" t="s">
        <v>249</v>
      </c>
      <c r="R110" s="946">
        <v>10</v>
      </c>
      <c r="S110" s="945" t="s">
        <v>916</v>
      </c>
      <c r="T110" s="946">
        <v>6</v>
      </c>
      <c r="U110" s="945" t="s">
        <v>9</v>
      </c>
      <c r="V110" s="947">
        <f t="shared" si="8"/>
        <v>6</v>
      </c>
      <c r="W110" s="936">
        <v>28</v>
      </c>
    </row>
    <row r="111" spans="2:23" ht="26" customHeight="1">
      <c r="B111" s="1226"/>
      <c r="C111" s="1224"/>
      <c r="D111" s="940" t="s">
        <v>1094</v>
      </c>
      <c r="E111" s="941" t="s">
        <v>1092</v>
      </c>
      <c r="F111" s="941">
        <v>5</v>
      </c>
      <c r="G111" s="971" t="s">
        <v>1058</v>
      </c>
      <c r="H111" s="1009">
        <v>130</v>
      </c>
      <c r="I111" s="943" t="s">
        <v>915</v>
      </c>
      <c r="J111" s="941"/>
      <c r="K111" s="944">
        <v>2025</v>
      </c>
      <c r="L111" s="945" t="s">
        <v>925</v>
      </c>
      <c r="M111" s="946">
        <v>10</v>
      </c>
      <c r="N111" s="945" t="s">
        <v>916</v>
      </c>
      <c r="O111" s="946">
        <v>1</v>
      </c>
      <c r="P111" s="945" t="s">
        <v>917</v>
      </c>
      <c r="Q111" s="945" t="s">
        <v>249</v>
      </c>
      <c r="R111" s="946">
        <v>10</v>
      </c>
      <c r="S111" s="945" t="s">
        <v>916</v>
      </c>
      <c r="T111" s="946">
        <v>6</v>
      </c>
      <c r="U111" s="945" t="s">
        <v>9</v>
      </c>
      <c r="V111" s="947">
        <f t="shared" si="8"/>
        <v>6</v>
      </c>
      <c r="W111" s="936">
        <v>29</v>
      </c>
    </row>
    <row r="112" spans="2:23" ht="26" customHeight="1">
      <c r="B112" s="1226"/>
      <c r="C112" s="1224"/>
      <c r="D112" s="940" t="s">
        <v>1095</v>
      </c>
      <c r="E112" s="941" t="s">
        <v>1096</v>
      </c>
      <c r="F112" s="941">
        <v>35</v>
      </c>
      <c r="G112" s="971" t="s">
        <v>1058</v>
      </c>
      <c r="H112" s="1009">
        <v>950</v>
      </c>
      <c r="I112" s="943" t="s">
        <v>915</v>
      </c>
      <c r="J112" s="941"/>
      <c r="K112" s="944">
        <v>2025</v>
      </c>
      <c r="L112" s="945" t="s">
        <v>925</v>
      </c>
      <c r="M112" s="946">
        <v>10</v>
      </c>
      <c r="N112" s="945" t="s">
        <v>916</v>
      </c>
      <c r="O112" s="946">
        <v>1</v>
      </c>
      <c r="P112" s="945" t="s">
        <v>917</v>
      </c>
      <c r="Q112" s="945" t="s">
        <v>249</v>
      </c>
      <c r="R112" s="946">
        <v>10</v>
      </c>
      <c r="S112" s="945" t="s">
        <v>916</v>
      </c>
      <c r="T112" s="946">
        <v>6</v>
      </c>
      <c r="U112" s="945" t="s">
        <v>9</v>
      </c>
      <c r="V112" s="947">
        <f t="shared" si="8"/>
        <v>6</v>
      </c>
      <c r="W112" s="936">
        <v>30</v>
      </c>
    </row>
    <row r="113" spans="2:23" ht="26" customHeight="1">
      <c r="B113" s="1226"/>
      <c r="C113" s="1224"/>
      <c r="D113" s="940" t="s">
        <v>1097</v>
      </c>
      <c r="E113" s="941" t="s">
        <v>1098</v>
      </c>
      <c r="F113" s="941">
        <v>440</v>
      </c>
      <c r="G113" s="971" t="s">
        <v>1058</v>
      </c>
      <c r="H113" s="1009">
        <v>3340</v>
      </c>
      <c r="I113" s="943" t="s">
        <v>915</v>
      </c>
      <c r="J113" s="941"/>
      <c r="K113" s="944">
        <v>2025</v>
      </c>
      <c r="L113" s="945" t="s">
        <v>925</v>
      </c>
      <c r="M113" s="946">
        <v>10</v>
      </c>
      <c r="N113" s="945" t="s">
        <v>916</v>
      </c>
      <c r="O113" s="946">
        <v>3</v>
      </c>
      <c r="P113" s="945" t="s">
        <v>917</v>
      </c>
      <c r="Q113" s="945" t="s">
        <v>249</v>
      </c>
      <c r="R113" s="946">
        <v>10</v>
      </c>
      <c r="S113" s="945" t="s">
        <v>916</v>
      </c>
      <c r="T113" s="946">
        <v>6</v>
      </c>
      <c r="U113" s="945" t="s">
        <v>9</v>
      </c>
      <c r="V113" s="947">
        <f t="shared" si="8"/>
        <v>4</v>
      </c>
      <c r="W113" s="936">
        <v>31</v>
      </c>
    </row>
    <row r="114" spans="2:23" ht="26" customHeight="1" thickBot="1">
      <c r="B114" s="1227"/>
      <c r="C114" s="1228"/>
      <c r="D114" s="962" t="s">
        <v>1099</v>
      </c>
      <c r="E114" s="963" t="s">
        <v>1100</v>
      </c>
      <c r="F114" s="963">
        <v>3</v>
      </c>
      <c r="G114" s="965" t="s">
        <v>1058</v>
      </c>
      <c r="H114" s="1007">
        <v>198</v>
      </c>
      <c r="I114" s="966" t="s">
        <v>915</v>
      </c>
      <c r="J114" s="963"/>
      <c r="K114" s="967">
        <v>2025</v>
      </c>
      <c r="L114" s="968" t="s">
        <v>925</v>
      </c>
      <c r="M114" s="969">
        <v>10</v>
      </c>
      <c r="N114" s="968" t="s">
        <v>66</v>
      </c>
      <c r="O114" s="969">
        <v>1</v>
      </c>
      <c r="P114" s="968" t="s">
        <v>67</v>
      </c>
      <c r="Q114" s="968" t="s">
        <v>249</v>
      </c>
      <c r="R114" s="969">
        <v>10</v>
      </c>
      <c r="S114" s="968" t="s">
        <v>66</v>
      </c>
      <c r="T114" s="969">
        <v>6</v>
      </c>
      <c r="U114" s="968" t="s">
        <v>9</v>
      </c>
      <c r="V114" s="970">
        <f t="shared" si="8"/>
        <v>6</v>
      </c>
      <c r="W114" s="921">
        <v>32</v>
      </c>
    </row>
    <row r="115" spans="2:23" ht="26" customHeight="1">
      <c r="B115" s="1183">
        <v>12</v>
      </c>
      <c r="C115" s="1185" t="s">
        <v>31</v>
      </c>
      <c r="D115" s="927" t="s">
        <v>1101</v>
      </c>
      <c r="E115" s="928" t="s">
        <v>1102</v>
      </c>
      <c r="F115" s="928">
        <v>208</v>
      </c>
      <c r="G115" s="930" t="s">
        <v>843</v>
      </c>
      <c r="H115" s="1011">
        <v>8000</v>
      </c>
      <c r="I115" s="931" t="s">
        <v>915</v>
      </c>
      <c r="J115" s="928"/>
      <c r="K115" s="932">
        <v>2025</v>
      </c>
      <c r="L115" s="933" t="s">
        <v>925</v>
      </c>
      <c r="M115" s="934">
        <v>9</v>
      </c>
      <c r="N115" s="933" t="s">
        <v>916</v>
      </c>
      <c r="O115" s="934">
        <v>24</v>
      </c>
      <c r="P115" s="933" t="s">
        <v>917</v>
      </c>
      <c r="Q115" s="933" t="s">
        <v>249</v>
      </c>
      <c r="R115" s="934">
        <v>10</v>
      </c>
      <c r="S115" s="933" t="s">
        <v>916</v>
      </c>
      <c r="T115" s="934">
        <v>11</v>
      </c>
      <c r="U115" s="933" t="s">
        <v>9</v>
      </c>
      <c r="V115" s="935">
        <f t="shared" si="8"/>
        <v>18</v>
      </c>
      <c r="W115" s="924">
        <v>33</v>
      </c>
    </row>
    <row r="116" spans="2:23" ht="26" customHeight="1">
      <c r="B116" s="1183"/>
      <c r="C116" s="1185"/>
      <c r="D116" s="972" t="s">
        <v>1103</v>
      </c>
      <c r="E116" s="973" t="s">
        <v>1102</v>
      </c>
      <c r="F116" s="973">
        <v>136</v>
      </c>
      <c r="G116" s="975" t="s">
        <v>843</v>
      </c>
      <c r="H116" s="1012">
        <v>3400</v>
      </c>
      <c r="I116" s="976" t="s">
        <v>915</v>
      </c>
      <c r="J116" s="973"/>
      <c r="K116" s="977">
        <v>2025</v>
      </c>
      <c r="L116" s="978" t="s">
        <v>925</v>
      </c>
      <c r="M116" s="979">
        <v>9</v>
      </c>
      <c r="N116" s="978" t="s">
        <v>916</v>
      </c>
      <c r="O116" s="979">
        <v>24</v>
      </c>
      <c r="P116" s="978" t="s">
        <v>917</v>
      </c>
      <c r="Q116" s="978" t="s">
        <v>249</v>
      </c>
      <c r="R116" s="979">
        <v>10</v>
      </c>
      <c r="S116" s="978" t="s">
        <v>916</v>
      </c>
      <c r="T116" s="979">
        <v>11</v>
      </c>
      <c r="U116" s="978" t="s">
        <v>9</v>
      </c>
      <c r="V116" s="980">
        <f t="shared" si="8"/>
        <v>18</v>
      </c>
      <c r="W116" s="936">
        <v>34</v>
      </c>
    </row>
    <row r="117" spans="2:23" ht="26" customHeight="1">
      <c r="B117" s="1183"/>
      <c r="C117" s="1185"/>
      <c r="D117" s="972" t="s">
        <v>1104</v>
      </c>
      <c r="E117" s="973" t="s">
        <v>1105</v>
      </c>
      <c r="F117" s="973">
        <v>500</v>
      </c>
      <c r="G117" s="975" t="s">
        <v>1058</v>
      </c>
      <c r="H117" s="1012">
        <v>23732</v>
      </c>
      <c r="I117" s="976" t="s">
        <v>915</v>
      </c>
      <c r="J117" s="973"/>
      <c r="K117" s="944">
        <v>2025</v>
      </c>
      <c r="L117" s="945" t="s">
        <v>925</v>
      </c>
      <c r="M117" s="979">
        <v>9</v>
      </c>
      <c r="N117" s="978" t="s">
        <v>916</v>
      </c>
      <c r="O117" s="979">
        <v>15</v>
      </c>
      <c r="P117" s="978" t="s">
        <v>917</v>
      </c>
      <c r="Q117" s="978" t="s">
        <v>249</v>
      </c>
      <c r="R117" s="979">
        <v>10</v>
      </c>
      <c r="S117" s="978" t="s">
        <v>916</v>
      </c>
      <c r="T117" s="979">
        <v>14</v>
      </c>
      <c r="U117" s="945" t="s">
        <v>9</v>
      </c>
      <c r="V117" s="980">
        <f t="shared" si="8"/>
        <v>30</v>
      </c>
      <c r="W117" s="936">
        <v>35</v>
      </c>
    </row>
    <row r="118" spans="2:23" ht="26" customHeight="1" thickBot="1">
      <c r="B118" s="1183"/>
      <c r="C118" s="1185"/>
      <c r="D118" s="972" t="s">
        <v>1106</v>
      </c>
      <c r="E118" s="973" t="s">
        <v>1107</v>
      </c>
      <c r="F118" s="973">
        <v>16</v>
      </c>
      <c r="G118" s="975" t="s">
        <v>1058</v>
      </c>
      <c r="H118" s="1012">
        <v>226</v>
      </c>
      <c r="I118" s="976" t="s">
        <v>915</v>
      </c>
      <c r="J118" s="973" t="s">
        <v>1108</v>
      </c>
      <c r="K118" s="977">
        <v>2025</v>
      </c>
      <c r="L118" s="978" t="s">
        <v>925</v>
      </c>
      <c r="M118" s="979">
        <v>9</v>
      </c>
      <c r="N118" s="978" t="s">
        <v>916</v>
      </c>
      <c r="O118" s="979">
        <v>30</v>
      </c>
      <c r="P118" s="978" t="s">
        <v>917</v>
      </c>
      <c r="Q118" s="978" t="s">
        <v>249</v>
      </c>
      <c r="R118" s="979">
        <v>10</v>
      </c>
      <c r="S118" s="978" t="s">
        <v>916</v>
      </c>
      <c r="T118" s="979">
        <v>8</v>
      </c>
      <c r="U118" s="978" t="s">
        <v>9</v>
      </c>
      <c r="V118" s="980">
        <f t="shared" si="8"/>
        <v>9</v>
      </c>
      <c r="W118" s="938">
        <v>36</v>
      </c>
    </row>
    <row r="119" spans="2:23" ht="26" customHeight="1">
      <c r="B119" s="1225">
        <v>13</v>
      </c>
      <c r="C119" s="1223" t="s">
        <v>34</v>
      </c>
      <c r="D119" s="901" t="s">
        <v>1073</v>
      </c>
      <c r="E119" s="902" t="s">
        <v>1109</v>
      </c>
      <c r="F119" s="902">
        <v>112</v>
      </c>
      <c r="G119" s="904" t="s">
        <v>1058</v>
      </c>
      <c r="H119" s="1005">
        <v>3114</v>
      </c>
      <c r="I119" s="905" t="s">
        <v>915</v>
      </c>
      <c r="J119" s="902"/>
      <c r="K119" s="906">
        <v>2025</v>
      </c>
      <c r="L119" s="907" t="s">
        <v>925</v>
      </c>
      <c r="M119" s="908">
        <v>10</v>
      </c>
      <c r="N119" s="907" t="s">
        <v>916</v>
      </c>
      <c r="O119" s="908">
        <v>5</v>
      </c>
      <c r="P119" s="907" t="s">
        <v>917</v>
      </c>
      <c r="Q119" s="907" t="s">
        <v>249</v>
      </c>
      <c r="R119" s="908">
        <v>10</v>
      </c>
      <c r="S119" s="907" t="s">
        <v>916</v>
      </c>
      <c r="T119" s="908">
        <v>7</v>
      </c>
      <c r="U119" s="907" t="s">
        <v>9</v>
      </c>
      <c r="V119" s="909">
        <f t="shared" si="8"/>
        <v>3</v>
      </c>
      <c r="W119" s="910">
        <v>17</v>
      </c>
    </row>
    <row r="120" spans="2:23" ht="26" customHeight="1">
      <c r="B120" s="1226"/>
      <c r="C120" s="1224"/>
      <c r="D120" s="940" t="s">
        <v>1075</v>
      </c>
      <c r="E120" s="941" t="s">
        <v>1109</v>
      </c>
      <c r="F120" s="941">
        <v>44</v>
      </c>
      <c r="G120" s="971" t="s">
        <v>1058</v>
      </c>
      <c r="H120" s="1009">
        <v>1213</v>
      </c>
      <c r="I120" s="943" t="s">
        <v>915</v>
      </c>
      <c r="J120" s="941"/>
      <c r="K120" s="944">
        <v>2025</v>
      </c>
      <c r="L120" s="945" t="s">
        <v>925</v>
      </c>
      <c r="M120" s="946">
        <v>10</v>
      </c>
      <c r="N120" s="945" t="s">
        <v>916</v>
      </c>
      <c r="O120" s="946">
        <v>3</v>
      </c>
      <c r="P120" s="945" t="s">
        <v>917</v>
      </c>
      <c r="Q120" s="945" t="s">
        <v>249</v>
      </c>
      <c r="R120" s="946">
        <v>10</v>
      </c>
      <c r="S120" s="945" t="s">
        <v>916</v>
      </c>
      <c r="T120" s="946">
        <v>9</v>
      </c>
      <c r="U120" s="945" t="s">
        <v>9</v>
      </c>
      <c r="V120" s="947">
        <f t="shared" si="8"/>
        <v>7</v>
      </c>
      <c r="W120" s="936">
        <v>18</v>
      </c>
    </row>
    <row r="121" spans="2:23" ht="26" customHeight="1">
      <c r="B121" s="1226"/>
      <c r="C121" s="1224"/>
      <c r="D121" s="940" t="s">
        <v>1076</v>
      </c>
      <c r="E121" s="941" t="s">
        <v>1110</v>
      </c>
      <c r="F121" s="941">
        <v>8</v>
      </c>
      <c r="G121" s="971" t="s">
        <v>1058</v>
      </c>
      <c r="H121" s="1009">
        <v>321</v>
      </c>
      <c r="I121" s="943" t="s">
        <v>915</v>
      </c>
      <c r="J121" s="941"/>
      <c r="K121" s="944">
        <v>2025</v>
      </c>
      <c r="L121" s="945" t="s">
        <v>925</v>
      </c>
      <c r="M121" s="946">
        <v>10</v>
      </c>
      <c r="N121" s="945" t="s">
        <v>916</v>
      </c>
      <c r="O121" s="946">
        <v>5</v>
      </c>
      <c r="P121" s="945" t="s">
        <v>917</v>
      </c>
      <c r="Q121" s="945" t="s">
        <v>249</v>
      </c>
      <c r="R121" s="946">
        <v>10</v>
      </c>
      <c r="S121" s="945" t="s">
        <v>916</v>
      </c>
      <c r="T121" s="946">
        <v>7</v>
      </c>
      <c r="U121" s="945" t="s">
        <v>9</v>
      </c>
      <c r="V121" s="947">
        <f t="shared" si="8"/>
        <v>3</v>
      </c>
      <c r="W121" s="936">
        <v>19</v>
      </c>
    </row>
    <row r="122" spans="2:23" ht="26" customHeight="1">
      <c r="B122" s="1226"/>
      <c r="C122" s="1224"/>
      <c r="D122" s="940" t="s">
        <v>1111</v>
      </c>
      <c r="E122" s="941" t="s">
        <v>1112</v>
      </c>
      <c r="F122" s="941">
        <v>10</v>
      </c>
      <c r="G122" s="971" t="s">
        <v>1058</v>
      </c>
      <c r="H122" s="1009">
        <v>600</v>
      </c>
      <c r="I122" s="943" t="s">
        <v>915</v>
      </c>
      <c r="J122" s="941"/>
      <c r="K122" s="944">
        <v>2025</v>
      </c>
      <c r="L122" s="945" t="s">
        <v>925</v>
      </c>
      <c r="M122" s="946">
        <v>10</v>
      </c>
      <c r="N122" s="945" t="s">
        <v>916</v>
      </c>
      <c r="O122" s="946">
        <v>5</v>
      </c>
      <c r="P122" s="945" t="s">
        <v>917</v>
      </c>
      <c r="Q122" s="945" t="s">
        <v>249</v>
      </c>
      <c r="R122" s="946">
        <v>10</v>
      </c>
      <c r="S122" s="945" t="s">
        <v>916</v>
      </c>
      <c r="T122" s="946">
        <v>7</v>
      </c>
      <c r="U122" s="945" t="s">
        <v>9</v>
      </c>
      <c r="V122" s="947">
        <f t="shared" si="8"/>
        <v>3</v>
      </c>
      <c r="W122" s="936">
        <v>20</v>
      </c>
    </row>
    <row r="123" spans="2:23" ht="26" customHeight="1">
      <c r="B123" s="1226"/>
      <c r="C123" s="1224"/>
      <c r="D123" s="940" t="s">
        <v>1113</v>
      </c>
      <c r="E123" s="941" t="s">
        <v>1114</v>
      </c>
      <c r="F123" s="941">
        <v>49</v>
      </c>
      <c r="G123" s="971" t="s">
        <v>1048</v>
      </c>
      <c r="H123" s="1009">
        <v>1257.21</v>
      </c>
      <c r="I123" s="943" t="s">
        <v>922</v>
      </c>
      <c r="J123" s="941"/>
      <c r="K123" s="944">
        <v>2025</v>
      </c>
      <c r="L123" s="945" t="s">
        <v>925</v>
      </c>
      <c r="M123" s="946">
        <v>10</v>
      </c>
      <c r="N123" s="945" t="s">
        <v>8</v>
      </c>
      <c r="O123" s="946">
        <v>3</v>
      </c>
      <c r="P123" s="945" t="s">
        <v>9</v>
      </c>
      <c r="Q123" s="945" t="s">
        <v>249</v>
      </c>
      <c r="R123" s="946">
        <v>10</v>
      </c>
      <c r="S123" s="945" t="s">
        <v>8</v>
      </c>
      <c r="T123" s="946">
        <v>7</v>
      </c>
      <c r="U123" s="945" t="s">
        <v>9</v>
      </c>
      <c r="V123" s="947">
        <f t="shared" si="8"/>
        <v>5</v>
      </c>
      <c r="W123" s="936">
        <v>22</v>
      </c>
    </row>
    <row r="124" spans="2:23" ht="26" customHeight="1" thickBot="1">
      <c r="B124" s="1227"/>
      <c r="C124" s="1228"/>
      <c r="D124" s="962" t="s">
        <v>1115</v>
      </c>
      <c r="E124" s="963" t="s">
        <v>1116</v>
      </c>
      <c r="F124" s="963">
        <v>60</v>
      </c>
      <c r="G124" s="965" t="s">
        <v>1048</v>
      </c>
      <c r="H124" s="1007">
        <v>750</v>
      </c>
      <c r="I124" s="966" t="s">
        <v>922</v>
      </c>
      <c r="J124" s="963" t="s">
        <v>1117</v>
      </c>
      <c r="K124" s="967">
        <v>2025</v>
      </c>
      <c r="L124" s="968" t="s">
        <v>925</v>
      </c>
      <c r="M124" s="969">
        <v>10</v>
      </c>
      <c r="N124" s="968" t="s">
        <v>916</v>
      </c>
      <c r="O124" s="969">
        <v>5</v>
      </c>
      <c r="P124" s="968" t="s">
        <v>917</v>
      </c>
      <c r="Q124" s="968" t="s">
        <v>249</v>
      </c>
      <c r="R124" s="969">
        <v>10</v>
      </c>
      <c r="S124" s="968" t="s">
        <v>916</v>
      </c>
      <c r="T124" s="969">
        <v>7</v>
      </c>
      <c r="U124" s="968" t="s">
        <v>9</v>
      </c>
      <c r="V124" s="970">
        <f t="shared" si="8"/>
        <v>3</v>
      </c>
      <c r="W124" s="921">
        <v>37</v>
      </c>
    </row>
    <row r="125" spans="2:23" ht="26" customHeight="1">
      <c r="B125" s="1179">
        <v>14</v>
      </c>
      <c r="C125" s="1181" t="s">
        <v>1118</v>
      </c>
      <c r="D125" s="940" t="s">
        <v>1119</v>
      </c>
      <c r="E125" s="941" t="s">
        <v>1120</v>
      </c>
      <c r="F125" s="941">
        <v>16</v>
      </c>
      <c r="G125" s="971" t="s">
        <v>1058</v>
      </c>
      <c r="H125" s="1009">
        <v>2283</v>
      </c>
      <c r="I125" s="943" t="s">
        <v>915</v>
      </c>
      <c r="J125" s="941" t="s">
        <v>1121</v>
      </c>
      <c r="K125" s="944">
        <v>2025</v>
      </c>
      <c r="L125" s="945" t="s">
        <v>925</v>
      </c>
      <c r="M125" s="946">
        <v>9</v>
      </c>
      <c r="N125" s="945" t="s">
        <v>916</v>
      </c>
      <c r="O125" s="946">
        <v>26</v>
      </c>
      <c r="P125" s="945" t="s">
        <v>917</v>
      </c>
      <c r="Q125" s="945" t="s">
        <v>249</v>
      </c>
      <c r="R125" s="946">
        <v>10</v>
      </c>
      <c r="S125" s="945" t="s">
        <v>916</v>
      </c>
      <c r="T125" s="946">
        <v>3</v>
      </c>
      <c r="U125" s="945" t="s">
        <v>917</v>
      </c>
      <c r="V125" s="947">
        <f t="shared" si="8"/>
        <v>8</v>
      </c>
      <c r="W125" s="936">
        <v>38</v>
      </c>
    </row>
    <row r="126" spans="2:23" ht="26" customHeight="1" thickBot="1">
      <c r="B126" s="1180"/>
      <c r="C126" s="1182"/>
      <c r="D126" s="972" t="s">
        <v>1122</v>
      </c>
      <c r="E126" s="973" t="s">
        <v>1123</v>
      </c>
      <c r="F126" s="973">
        <v>100</v>
      </c>
      <c r="G126" s="975" t="s">
        <v>1058</v>
      </c>
      <c r="H126" s="1012">
        <v>5502.63</v>
      </c>
      <c r="I126" s="976" t="s">
        <v>915</v>
      </c>
      <c r="J126" s="973" t="s">
        <v>1121</v>
      </c>
      <c r="K126" s="977">
        <v>2025</v>
      </c>
      <c r="L126" s="978" t="s">
        <v>925</v>
      </c>
      <c r="M126" s="979">
        <v>9</v>
      </c>
      <c r="N126" s="978" t="s">
        <v>916</v>
      </c>
      <c r="O126" s="979">
        <v>26</v>
      </c>
      <c r="P126" s="978" t="s">
        <v>917</v>
      </c>
      <c r="Q126" s="978" t="s">
        <v>249</v>
      </c>
      <c r="R126" s="979">
        <v>10</v>
      </c>
      <c r="S126" s="978" t="s">
        <v>916</v>
      </c>
      <c r="T126" s="979">
        <v>3</v>
      </c>
      <c r="U126" s="978" t="s">
        <v>917</v>
      </c>
      <c r="V126" s="980">
        <f t="shared" si="8"/>
        <v>8</v>
      </c>
      <c r="W126" s="938">
        <v>39</v>
      </c>
    </row>
    <row r="127" spans="2:23" ht="26" customHeight="1" thickBot="1">
      <c r="B127" s="888" t="s">
        <v>1035</v>
      </c>
      <c r="C127" s="889" t="s">
        <v>1036</v>
      </c>
      <c r="D127" s="890" t="s">
        <v>1124</v>
      </c>
      <c r="E127" s="891" t="s">
        <v>1125</v>
      </c>
      <c r="F127" s="891">
        <v>17</v>
      </c>
      <c r="G127" s="893" t="s">
        <v>1058</v>
      </c>
      <c r="H127" s="1014">
        <v>550</v>
      </c>
      <c r="I127" s="894" t="s">
        <v>915</v>
      </c>
      <c r="J127" s="891" t="s">
        <v>1126</v>
      </c>
      <c r="K127" s="895">
        <v>2025</v>
      </c>
      <c r="L127" s="896" t="s">
        <v>925</v>
      </c>
      <c r="M127" s="897">
        <v>9</v>
      </c>
      <c r="N127" s="896" t="s">
        <v>916</v>
      </c>
      <c r="O127" s="897">
        <v>27</v>
      </c>
      <c r="P127" s="896" t="s">
        <v>917</v>
      </c>
      <c r="Q127" s="896" t="s">
        <v>249</v>
      </c>
      <c r="R127" s="897">
        <v>10</v>
      </c>
      <c r="S127" s="896" t="s">
        <v>916</v>
      </c>
      <c r="T127" s="897">
        <v>8</v>
      </c>
      <c r="U127" s="896" t="s">
        <v>917</v>
      </c>
      <c r="V127" s="898">
        <f>_xlfn.DAYS(DATE(2024,R127,T127),DATE(2024,M127,O127))+1</f>
        <v>12</v>
      </c>
      <c r="W127" s="1015">
        <v>40</v>
      </c>
    </row>
    <row r="128" spans="2:23" ht="26" customHeight="1" thickBot="1">
      <c r="B128" s="1016">
        <v>16</v>
      </c>
      <c r="C128" s="948" t="s">
        <v>1127</v>
      </c>
      <c r="D128" s="1017" t="s">
        <v>1128</v>
      </c>
      <c r="E128" s="1018" t="s">
        <v>944</v>
      </c>
      <c r="F128" s="1018">
        <v>500</v>
      </c>
      <c r="G128" s="1019" t="s">
        <v>1048</v>
      </c>
      <c r="H128" s="1020">
        <v>26026.17</v>
      </c>
      <c r="I128" s="1021" t="s">
        <v>922</v>
      </c>
      <c r="J128" s="1018" t="s">
        <v>1129</v>
      </c>
      <c r="K128" s="1022">
        <v>2025</v>
      </c>
      <c r="L128" s="1023" t="s">
        <v>925</v>
      </c>
      <c r="M128" s="1024">
        <v>9</v>
      </c>
      <c r="N128" s="1023" t="s">
        <v>916</v>
      </c>
      <c r="O128" s="1024">
        <v>22</v>
      </c>
      <c r="P128" s="1023" t="s">
        <v>917</v>
      </c>
      <c r="Q128" s="1023" t="s">
        <v>249</v>
      </c>
      <c r="R128" s="1024">
        <v>10</v>
      </c>
      <c r="S128" s="1023" t="s">
        <v>916</v>
      </c>
      <c r="T128" s="1024">
        <v>7</v>
      </c>
      <c r="U128" s="1023" t="s">
        <v>917</v>
      </c>
      <c r="V128" s="1025">
        <f t="shared" si="8"/>
        <v>16</v>
      </c>
      <c r="W128" s="1026">
        <v>41</v>
      </c>
    </row>
    <row r="129" ht="26" customHeight="1" thickTop="1"/>
  </sheetData>
  <mergeCells count="89">
    <mergeCell ref="B119:B124"/>
    <mergeCell ref="C119:C124"/>
    <mergeCell ref="B125:B126"/>
    <mergeCell ref="C125:C126"/>
    <mergeCell ref="B102:B107"/>
    <mergeCell ref="C102:C107"/>
    <mergeCell ref="B108:B114"/>
    <mergeCell ref="C108:C114"/>
    <mergeCell ref="B115:B118"/>
    <mergeCell ref="C115:C118"/>
    <mergeCell ref="B81:B90"/>
    <mergeCell ref="C81:C90"/>
    <mergeCell ref="B91:B94"/>
    <mergeCell ref="C91:C94"/>
    <mergeCell ref="B95:B100"/>
    <mergeCell ref="C95:C100"/>
    <mergeCell ref="F74:G74"/>
    <mergeCell ref="H74:I74"/>
    <mergeCell ref="K74:U74"/>
    <mergeCell ref="B75:B76"/>
    <mergeCell ref="B77:B79"/>
    <mergeCell ref="C77:C78"/>
    <mergeCell ref="B67:B68"/>
    <mergeCell ref="C67:C68"/>
    <mergeCell ref="H67:J67"/>
    <mergeCell ref="H68:J68"/>
    <mergeCell ref="B69:B71"/>
    <mergeCell ref="C69:C71"/>
    <mergeCell ref="H69:J69"/>
    <mergeCell ref="H71:J71"/>
    <mergeCell ref="K59:U59"/>
    <mergeCell ref="H60:J60"/>
    <mergeCell ref="H61:J61"/>
    <mergeCell ref="H62:J62"/>
    <mergeCell ref="H63:J63"/>
    <mergeCell ref="B64:B66"/>
    <mergeCell ref="C64:C66"/>
    <mergeCell ref="H64:J64"/>
    <mergeCell ref="H54:J54"/>
    <mergeCell ref="B55:B56"/>
    <mergeCell ref="C55:C56"/>
    <mergeCell ref="H55:J55"/>
    <mergeCell ref="H56:J56"/>
    <mergeCell ref="F59:G59"/>
    <mergeCell ref="H59:J59"/>
    <mergeCell ref="H46:J46"/>
    <mergeCell ref="H47:J47"/>
    <mergeCell ref="H48:J48"/>
    <mergeCell ref="B49:B53"/>
    <mergeCell ref="C49:C53"/>
    <mergeCell ref="H49:J49"/>
    <mergeCell ref="H50:J50"/>
    <mergeCell ref="H51:J51"/>
    <mergeCell ref="H52:J52"/>
    <mergeCell ref="H53:J53"/>
    <mergeCell ref="H45:J45"/>
    <mergeCell ref="B34:B42"/>
    <mergeCell ref="C34:C42"/>
    <mergeCell ref="H34:J34"/>
    <mergeCell ref="H35:J35"/>
    <mergeCell ref="H36:J36"/>
    <mergeCell ref="H37:J37"/>
    <mergeCell ref="H38:J38"/>
    <mergeCell ref="H39:J39"/>
    <mergeCell ref="H40:J40"/>
    <mergeCell ref="H41:J41"/>
    <mergeCell ref="H42:J42"/>
    <mergeCell ref="B43:B44"/>
    <mergeCell ref="C43:C44"/>
    <mergeCell ref="H43:J43"/>
    <mergeCell ref="H44:J44"/>
    <mergeCell ref="K30:U30"/>
    <mergeCell ref="H31:J31"/>
    <mergeCell ref="B32:B33"/>
    <mergeCell ref="C32:C33"/>
    <mergeCell ref="H32:J32"/>
    <mergeCell ref="H33:J33"/>
    <mergeCell ref="H30:J30"/>
    <mergeCell ref="B19:B20"/>
    <mergeCell ref="C19:C20"/>
    <mergeCell ref="B23:B27"/>
    <mergeCell ref="C23:C27"/>
    <mergeCell ref="F30:G30"/>
    <mergeCell ref="T1:X1"/>
    <mergeCell ref="F4:G4"/>
    <mergeCell ref="H4:I4"/>
    <mergeCell ref="K4:U4"/>
    <mergeCell ref="B11:B12"/>
    <mergeCell ref="C11:C12"/>
  </mergeCells>
  <phoneticPr fontId="6"/>
  <printOptions horizontalCentered="1"/>
  <pageMargins left="0.51181102362204722" right="0.51181102362204722" top="0.55118110236220474" bottom="0.55118110236220474" header="0.11811023622047245" footer="0.11811023622047245"/>
  <pageSetup paperSize="9" scale="31" orientation="landscape" r:id="rId1"/>
  <rowBreaks count="2" manualBreakCount="2">
    <brk id="28" max="23" man="1"/>
    <brk id="72" max="2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0E13D-D43D-4F86-8CC2-9C6DD0C05EA2}">
  <sheetPr>
    <tabColor rgb="FFCCECFF"/>
  </sheetPr>
  <dimension ref="B1:AI1525"/>
  <sheetViews>
    <sheetView view="pageBreakPreview" zoomScale="50" zoomScaleNormal="80" zoomScaleSheetLayoutView="50" workbookViewId="0">
      <selection activeCell="D2" sqref="D2"/>
    </sheetView>
  </sheetViews>
  <sheetFormatPr defaultRowHeight="14.25"/>
  <cols>
    <col min="1" max="1" width="3.5625" style="869" customWidth="1"/>
    <col min="2" max="2" width="8.5625" style="871" customWidth="1"/>
    <col min="3" max="3" width="32.5625" style="869" customWidth="1"/>
    <col min="4" max="4" width="47.5625" style="869" customWidth="1"/>
    <col min="5" max="5" width="8.5625" style="869" customWidth="1"/>
    <col min="6" max="6" width="3.5625" style="869" customWidth="1"/>
    <col min="7" max="7" width="8.5625" style="869" customWidth="1"/>
    <col min="8" max="8" width="3.5625" style="869" customWidth="1"/>
    <col min="9" max="9" width="8.5625" style="869" customWidth="1"/>
    <col min="10" max="10" width="3.5625" style="869" customWidth="1"/>
    <col min="11" max="11" width="9" style="869"/>
    <col min="12" max="12" width="3.5625" style="869" customWidth="1"/>
    <col min="13" max="14" width="9" style="869"/>
    <col min="15" max="15" width="3.5625" style="869" customWidth="1"/>
    <col min="16" max="16" width="15.5625" style="869" customWidth="1"/>
    <col min="17" max="17" width="7.0625" style="870" customWidth="1"/>
    <col min="18" max="18" width="3.5625" style="869" customWidth="1"/>
    <col min="19" max="19" width="4.5625" style="870" customWidth="1"/>
    <col min="20" max="20" width="3.5625" style="869" customWidth="1"/>
    <col min="21" max="21" width="4.5625" style="870" customWidth="1"/>
    <col min="22" max="23" width="3.5625" style="869" customWidth="1"/>
    <col min="24" max="24" width="4.5625" style="870" customWidth="1"/>
    <col min="25" max="25" width="3.5625" style="869" customWidth="1"/>
    <col min="26" max="26" width="4.5625" style="870" customWidth="1"/>
    <col min="27" max="27" width="3.5625" style="869" customWidth="1"/>
    <col min="28" max="28" width="4.5625" style="871" customWidth="1"/>
    <col min="29" max="29" width="16.5625" style="871" customWidth="1"/>
    <col min="30" max="30" width="39.5625" style="869" customWidth="1"/>
    <col min="31" max="31" width="14.5625" style="869" customWidth="1"/>
    <col min="32" max="32" width="40.5625" style="869" customWidth="1"/>
    <col min="33" max="33" width="3.5625" style="869" customWidth="1"/>
    <col min="34" max="16384" width="9" style="869"/>
  </cols>
  <sheetData>
    <row r="1" spans="2:32" ht="30" customHeight="1">
      <c r="B1" s="868" t="s">
        <v>1130</v>
      </c>
    </row>
    <row r="2" spans="2:32" ht="25.05" customHeight="1" thickBot="1"/>
    <row r="3" spans="2:32" ht="20" customHeight="1" thickTop="1">
      <c r="B3" s="1229" t="s">
        <v>1</v>
      </c>
      <c r="C3" s="1231" t="s">
        <v>2</v>
      </c>
      <c r="D3" s="1233" t="s">
        <v>1131</v>
      </c>
      <c r="E3" s="1235" t="s">
        <v>1132</v>
      </c>
      <c r="F3" s="1236"/>
      <c r="G3" s="1236"/>
      <c r="H3" s="1236"/>
      <c r="I3" s="1236"/>
      <c r="J3" s="1237"/>
      <c r="K3" s="1238" t="s">
        <v>1133</v>
      </c>
      <c r="L3" s="1239"/>
      <c r="M3" s="1256" t="s">
        <v>1134</v>
      </c>
      <c r="N3" s="1242" t="s">
        <v>1135</v>
      </c>
      <c r="O3" s="1237"/>
      <c r="P3" s="1245" t="s">
        <v>1136</v>
      </c>
      <c r="Q3" s="1247" t="s">
        <v>1137</v>
      </c>
      <c r="R3" s="1248"/>
      <c r="S3" s="1248"/>
      <c r="T3" s="1248"/>
      <c r="U3" s="1248"/>
      <c r="V3" s="1248"/>
      <c r="W3" s="1248"/>
      <c r="X3" s="1248"/>
      <c r="Y3" s="1248"/>
      <c r="Z3" s="1248"/>
      <c r="AA3" s="1248"/>
      <c r="AB3" s="1249"/>
      <c r="AC3" s="1235" t="s">
        <v>419</v>
      </c>
      <c r="AD3" s="1236"/>
      <c r="AE3" s="1236"/>
      <c r="AF3" s="1250"/>
    </row>
    <row r="4" spans="2:32" ht="30" customHeight="1" thickBot="1">
      <c r="B4" s="1230"/>
      <c r="C4" s="1232"/>
      <c r="D4" s="1234"/>
      <c r="E4" s="1251" t="s">
        <v>1138</v>
      </c>
      <c r="F4" s="1252"/>
      <c r="G4" s="1252" t="s">
        <v>1139</v>
      </c>
      <c r="H4" s="1252"/>
      <c r="I4" s="1252" t="s">
        <v>1140</v>
      </c>
      <c r="J4" s="1253"/>
      <c r="K4" s="1240"/>
      <c r="L4" s="1241"/>
      <c r="M4" s="1257"/>
      <c r="N4" s="1243"/>
      <c r="O4" s="1244"/>
      <c r="P4" s="1246"/>
      <c r="Q4" s="1251"/>
      <c r="R4" s="1252"/>
      <c r="S4" s="1252"/>
      <c r="T4" s="1252"/>
      <c r="U4" s="1252"/>
      <c r="V4" s="1252"/>
      <c r="W4" s="1252"/>
      <c r="X4" s="1252"/>
      <c r="Y4" s="1252"/>
      <c r="Z4" s="1252"/>
      <c r="AA4" s="1252"/>
      <c r="AB4" s="1027" t="s">
        <v>4</v>
      </c>
      <c r="AC4" s="1028" t="s">
        <v>1141</v>
      </c>
      <c r="AD4" s="1029" t="s">
        <v>1142</v>
      </c>
      <c r="AE4" s="1254" t="s">
        <v>908</v>
      </c>
      <c r="AF4" s="1255"/>
    </row>
    <row r="5" spans="2:32" ht="20" customHeight="1" thickTop="1">
      <c r="B5" s="1258">
        <v>1</v>
      </c>
      <c r="C5" s="1261" t="s">
        <v>1143</v>
      </c>
      <c r="D5" s="1030" t="s">
        <v>1144</v>
      </c>
      <c r="E5" s="928">
        <v>0.45</v>
      </c>
      <c r="F5" s="931" t="s">
        <v>1145</v>
      </c>
      <c r="G5" s="1031">
        <v>1.8</v>
      </c>
      <c r="H5" s="1032" t="s">
        <v>1145</v>
      </c>
      <c r="I5" s="931"/>
      <c r="J5" s="930" t="s">
        <v>1145</v>
      </c>
      <c r="K5" s="931">
        <f t="shared" ref="K5:K68" si="0">E5*I5</f>
        <v>0</v>
      </c>
      <c r="L5" s="931" t="s">
        <v>922</v>
      </c>
      <c r="M5" s="1033">
        <v>20</v>
      </c>
      <c r="N5" s="931">
        <f t="shared" ref="N5:N68" si="1">K5*M5</f>
        <v>0</v>
      </c>
      <c r="O5" s="931" t="s">
        <v>922</v>
      </c>
      <c r="P5" s="927"/>
      <c r="Q5" s="934">
        <v>2025</v>
      </c>
      <c r="R5" s="933" t="s">
        <v>1146</v>
      </c>
      <c r="S5" s="934">
        <v>9</v>
      </c>
      <c r="T5" s="931" t="s">
        <v>1147</v>
      </c>
      <c r="U5" s="934">
        <v>2</v>
      </c>
      <c r="V5" s="931" t="s">
        <v>1148</v>
      </c>
      <c r="W5" s="931" t="s">
        <v>249</v>
      </c>
      <c r="X5" s="934">
        <v>9</v>
      </c>
      <c r="Y5" s="931" t="s">
        <v>1147</v>
      </c>
      <c r="Z5" s="934">
        <v>7</v>
      </c>
      <c r="AA5" s="933" t="s">
        <v>917</v>
      </c>
      <c r="AB5" s="1034">
        <f t="shared" ref="AB5:AB14" si="2">_xlfn.DAYS(DATE(Q5,X5,Z5),DATE(Q5,S5,U5))+1</f>
        <v>6</v>
      </c>
      <c r="AC5" s="933" t="s">
        <v>1149</v>
      </c>
      <c r="AD5" s="1035" t="s">
        <v>1150</v>
      </c>
      <c r="AE5" s="1036"/>
      <c r="AF5" s="1037"/>
    </row>
    <row r="6" spans="2:32" ht="20" customHeight="1">
      <c r="B6" s="1259"/>
      <c r="C6" s="1262"/>
      <c r="D6" s="1038" t="s">
        <v>1144</v>
      </c>
      <c r="E6" s="941">
        <v>1.5</v>
      </c>
      <c r="F6" s="943" t="s">
        <v>1145</v>
      </c>
      <c r="G6" s="1039">
        <v>1</v>
      </c>
      <c r="H6" s="1040" t="s">
        <v>1145</v>
      </c>
      <c r="I6" s="943"/>
      <c r="J6" s="971" t="s">
        <v>1145</v>
      </c>
      <c r="K6" s="943">
        <f t="shared" si="0"/>
        <v>0</v>
      </c>
      <c r="L6" s="943" t="s">
        <v>922</v>
      </c>
      <c r="M6" s="1041">
        <v>4</v>
      </c>
      <c r="N6" s="943">
        <f t="shared" si="1"/>
        <v>0</v>
      </c>
      <c r="O6" s="943" t="s">
        <v>922</v>
      </c>
      <c r="P6" s="940"/>
      <c r="Q6" s="946">
        <v>2025</v>
      </c>
      <c r="R6" s="945" t="s">
        <v>1146</v>
      </c>
      <c r="S6" s="946">
        <v>9</v>
      </c>
      <c r="T6" s="943" t="s">
        <v>1147</v>
      </c>
      <c r="U6" s="946">
        <v>2</v>
      </c>
      <c r="V6" s="943" t="s">
        <v>1148</v>
      </c>
      <c r="W6" s="943" t="s">
        <v>249</v>
      </c>
      <c r="X6" s="946">
        <v>9</v>
      </c>
      <c r="Y6" s="943" t="s">
        <v>1147</v>
      </c>
      <c r="Z6" s="946">
        <v>7</v>
      </c>
      <c r="AA6" s="945" t="s">
        <v>917</v>
      </c>
      <c r="AB6" s="1042">
        <f t="shared" si="2"/>
        <v>6</v>
      </c>
      <c r="AC6" s="945" t="s">
        <v>1149</v>
      </c>
      <c r="AD6" s="1043" t="s">
        <v>1150</v>
      </c>
      <c r="AE6" s="1044"/>
      <c r="AF6" s="1045"/>
    </row>
    <row r="7" spans="2:32" ht="20" customHeight="1">
      <c r="B7" s="1259"/>
      <c r="C7" s="1262"/>
      <c r="D7" s="1038" t="s">
        <v>1144</v>
      </c>
      <c r="E7" s="941">
        <v>0.3</v>
      </c>
      <c r="F7" s="943" t="s">
        <v>1145</v>
      </c>
      <c r="G7" s="1039">
        <v>1.5</v>
      </c>
      <c r="H7" s="1040" t="s">
        <v>1145</v>
      </c>
      <c r="I7" s="943"/>
      <c r="J7" s="971" t="s">
        <v>1145</v>
      </c>
      <c r="K7" s="943">
        <f t="shared" si="0"/>
        <v>0</v>
      </c>
      <c r="L7" s="943" t="s">
        <v>922</v>
      </c>
      <c r="M7" s="1041">
        <v>5</v>
      </c>
      <c r="N7" s="943">
        <f t="shared" si="1"/>
        <v>0</v>
      </c>
      <c r="O7" s="943" t="s">
        <v>922</v>
      </c>
      <c r="P7" s="940"/>
      <c r="Q7" s="946">
        <v>2025</v>
      </c>
      <c r="R7" s="945" t="s">
        <v>1146</v>
      </c>
      <c r="S7" s="946">
        <v>9</v>
      </c>
      <c r="T7" s="943" t="s">
        <v>1147</v>
      </c>
      <c r="U7" s="946">
        <v>2</v>
      </c>
      <c r="V7" s="943" t="s">
        <v>1148</v>
      </c>
      <c r="W7" s="943" t="s">
        <v>249</v>
      </c>
      <c r="X7" s="946">
        <v>9</v>
      </c>
      <c r="Y7" s="943" t="s">
        <v>1147</v>
      </c>
      <c r="Z7" s="946">
        <v>7</v>
      </c>
      <c r="AA7" s="945" t="s">
        <v>917</v>
      </c>
      <c r="AB7" s="1042">
        <f t="shared" si="2"/>
        <v>6</v>
      </c>
      <c r="AC7" s="945" t="s">
        <v>1149</v>
      </c>
      <c r="AD7" s="1043" t="s">
        <v>1150</v>
      </c>
      <c r="AE7" s="1044"/>
      <c r="AF7" s="1045"/>
    </row>
    <row r="8" spans="2:32" ht="20" customHeight="1">
      <c r="B8" s="1259"/>
      <c r="C8" s="1262"/>
      <c r="D8" s="1038" t="s">
        <v>1144</v>
      </c>
      <c r="E8" s="941">
        <v>0.45</v>
      </c>
      <c r="F8" s="943" t="s">
        <v>1145</v>
      </c>
      <c r="G8" s="1039">
        <v>1.8</v>
      </c>
      <c r="H8" s="1040" t="s">
        <v>1145</v>
      </c>
      <c r="I8" s="943"/>
      <c r="J8" s="971" t="s">
        <v>1145</v>
      </c>
      <c r="K8" s="943">
        <f t="shared" si="0"/>
        <v>0</v>
      </c>
      <c r="L8" s="943" t="s">
        <v>922</v>
      </c>
      <c r="M8" s="1041">
        <v>3</v>
      </c>
      <c r="N8" s="943">
        <f t="shared" si="1"/>
        <v>0</v>
      </c>
      <c r="O8" s="943" t="s">
        <v>922</v>
      </c>
      <c r="P8" s="940"/>
      <c r="Q8" s="946">
        <v>2025</v>
      </c>
      <c r="R8" s="945" t="s">
        <v>1146</v>
      </c>
      <c r="S8" s="946">
        <v>9</v>
      </c>
      <c r="T8" s="943" t="s">
        <v>1147</v>
      </c>
      <c r="U8" s="946">
        <v>2</v>
      </c>
      <c r="V8" s="943" t="s">
        <v>1148</v>
      </c>
      <c r="W8" s="943" t="s">
        <v>249</v>
      </c>
      <c r="X8" s="946">
        <v>9</v>
      </c>
      <c r="Y8" s="943" t="s">
        <v>1147</v>
      </c>
      <c r="Z8" s="946">
        <v>7</v>
      </c>
      <c r="AA8" s="945" t="s">
        <v>917</v>
      </c>
      <c r="AB8" s="1042">
        <f t="shared" si="2"/>
        <v>6</v>
      </c>
      <c r="AC8" s="945" t="s">
        <v>1149</v>
      </c>
      <c r="AD8" s="1043" t="s">
        <v>1150</v>
      </c>
      <c r="AE8" s="1044"/>
      <c r="AF8" s="1045"/>
    </row>
    <row r="9" spans="2:32" ht="20" customHeight="1">
      <c r="B9" s="1259"/>
      <c r="C9" s="1262"/>
      <c r="D9" s="1038" t="s">
        <v>1144</v>
      </c>
      <c r="E9" s="941">
        <v>0.9</v>
      </c>
      <c r="F9" s="943" t="s">
        <v>1145</v>
      </c>
      <c r="G9" s="1039">
        <v>2.1</v>
      </c>
      <c r="H9" s="1040" t="s">
        <v>1145</v>
      </c>
      <c r="I9" s="943"/>
      <c r="J9" s="971" t="s">
        <v>1145</v>
      </c>
      <c r="K9" s="943">
        <f t="shared" si="0"/>
        <v>0</v>
      </c>
      <c r="L9" s="943" t="s">
        <v>922</v>
      </c>
      <c r="M9" s="1041">
        <v>3</v>
      </c>
      <c r="N9" s="943">
        <f t="shared" si="1"/>
        <v>0</v>
      </c>
      <c r="O9" s="943" t="s">
        <v>922</v>
      </c>
      <c r="P9" s="940"/>
      <c r="Q9" s="946">
        <v>2025</v>
      </c>
      <c r="R9" s="945" t="s">
        <v>1146</v>
      </c>
      <c r="S9" s="946">
        <v>9</v>
      </c>
      <c r="T9" s="943" t="s">
        <v>1147</v>
      </c>
      <c r="U9" s="946">
        <v>2</v>
      </c>
      <c r="V9" s="943" t="s">
        <v>1148</v>
      </c>
      <c r="W9" s="943" t="s">
        <v>249</v>
      </c>
      <c r="X9" s="946">
        <v>9</v>
      </c>
      <c r="Y9" s="943" t="s">
        <v>1147</v>
      </c>
      <c r="Z9" s="946">
        <v>7</v>
      </c>
      <c r="AA9" s="945" t="s">
        <v>917</v>
      </c>
      <c r="AB9" s="1042">
        <f t="shared" si="2"/>
        <v>6</v>
      </c>
      <c r="AC9" s="945" t="s">
        <v>1149</v>
      </c>
      <c r="AD9" s="1043" t="s">
        <v>1150</v>
      </c>
      <c r="AE9" s="1044"/>
      <c r="AF9" s="1045"/>
    </row>
    <row r="10" spans="2:32" ht="20" customHeight="1">
      <c r="B10" s="1259"/>
      <c r="C10" s="1262"/>
      <c r="D10" s="1038" t="s">
        <v>1144</v>
      </c>
      <c r="E10" s="941">
        <v>1.5</v>
      </c>
      <c r="F10" s="943" t="s">
        <v>1145</v>
      </c>
      <c r="G10" s="1039">
        <v>1</v>
      </c>
      <c r="H10" s="1040" t="s">
        <v>1145</v>
      </c>
      <c r="I10" s="943"/>
      <c r="J10" s="971" t="s">
        <v>1145</v>
      </c>
      <c r="K10" s="943">
        <f t="shared" si="0"/>
        <v>0</v>
      </c>
      <c r="L10" s="943" t="s">
        <v>922</v>
      </c>
      <c r="M10" s="1041">
        <v>1</v>
      </c>
      <c r="N10" s="943">
        <f t="shared" si="1"/>
        <v>0</v>
      </c>
      <c r="O10" s="943" t="s">
        <v>922</v>
      </c>
      <c r="P10" s="940"/>
      <c r="Q10" s="946">
        <v>2025</v>
      </c>
      <c r="R10" s="945" t="s">
        <v>1146</v>
      </c>
      <c r="S10" s="946">
        <v>9</v>
      </c>
      <c r="T10" s="943" t="s">
        <v>1147</v>
      </c>
      <c r="U10" s="946">
        <v>2</v>
      </c>
      <c r="V10" s="943" t="s">
        <v>1148</v>
      </c>
      <c r="W10" s="943" t="s">
        <v>249</v>
      </c>
      <c r="X10" s="946">
        <v>9</v>
      </c>
      <c r="Y10" s="943" t="s">
        <v>1147</v>
      </c>
      <c r="Z10" s="946">
        <v>7</v>
      </c>
      <c r="AA10" s="945" t="s">
        <v>917</v>
      </c>
      <c r="AB10" s="1042">
        <f t="shared" si="2"/>
        <v>6</v>
      </c>
      <c r="AC10" s="945" t="s">
        <v>1149</v>
      </c>
      <c r="AD10" s="1043" t="s">
        <v>1150</v>
      </c>
      <c r="AE10" s="1044"/>
      <c r="AF10" s="1045"/>
    </row>
    <row r="11" spans="2:32" ht="20" customHeight="1">
      <c r="B11" s="1259"/>
      <c r="C11" s="1262"/>
      <c r="D11" s="1038" t="s">
        <v>1144</v>
      </c>
      <c r="E11" s="941">
        <v>17.100000000000001</v>
      </c>
      <c r="F11" s="943" t="s">
        <v>1145</v>
      </c>
      <c r="G11" s="1039">
        <v>1.8</v>
      </c>
      <c r="H11" s="1040" t="s">
        <v>1145</v>
      </c>
      <c r="I11" s="943"/>
      <c r="J11" s="971" t="s">
        <v>1145</v>
      </c>
      <c r="K11" s="943">
        <f t="shared" si="0"/>
        <v>0</v>
      </c>
      <c r="L11" s="943" t="s">
        <v>922</v>
      </c>
      <c r="M11" s="1041">
        <v>1</v>
      </c>
      <c r="N11" s="943">
        <f t="shared" si="1"/>
        <v>0</v>
      </c>
      <c r="O11" s="943" t="s">
        <v>922</v>
      </c>
      <c r="P11" s="940"/>
      <c r="Q11" s="946">
        <v>2025</v>
      </c>
      <c r="R11" s="945" t="s">
        <v>1146</v>
      </c>
      <c r="S11" s="946">
        <v>9</v>
      </c>
      <c r="T11" s="943" t="s">
        <v>1147</v>
      </c>
      <c r="U11" s="946">
        <v>2</v>
      </c>
      <c r="V11" s="943" t="s">
        <v>1148</v>
      </c>
      <c r="W11" s="943" t="s">
        <v>249</v>
      </c>
      <c r="X11" s="946">
        <v>9</v>
      </c>
      <c r="Y11" s="943" t="s">
        <v>1147</v>
      </c>
      <c r="Z11" s="946">
        <v>7</v>
      </c>
      <c r="AA11" s="945" t="s">
        <v>917</v>
      </c>
      <c r="AB11" s="1042">
        <f t="shared" si="2"/>
        <v>6</v>
      </c>
      <c r="AC11" s="945" t="s">
        <v>1149</v>
      </c>
      <c r="AD11" s="1043" t="s">
        <v>1150</v>
      </c>
      <c r="AE11" s="1044"/>
      <c r="AF11" s="1045"/>
    </row>
    <row r="12" spans="2:32" ht="20" customHeight="1">
      <c r="B12" s="1259"/>
      <c r="C12" s="1262"/>
      <c r="D12" s="1038" t="s">
        <v>1144</v>
      </c>
      <c r="E12" s="941">
        <v>2.7</v>
      </c>
      <c r="F12" s="943" t="s">
        <v>1145</v>
      </c>
      <c r="G12" s="1039">
        <v>2.1</v>
      </c>
      <c r="H12" s="1040" t="s">
        <v>1145</v>
      </c>
      <c r="I12" s="943"/>
      <c r="J12" s="971" t="s">
        <v>1145</v>
      </c>
      <c r="K12" s="943">
        <f t="shared" si="0"/>
        <v>0</v>
      </c>
      <c r="L12" s="943" t="s">
        <v>922</v>
      </c>
      <c r="M12" s="1041">
        <v>1</v>
      </c>
      <c r="N12" s="943">
        <f t="shared" si="1"/>
        <v>0</v>
      </c>
      <c r="O12" s="943" t="s">
        <v>922</v>
      </c>
      <c r="P12" s="940"/>
      <c r="Q12" s="946">
        <v>2025</v>
      </c>
      <c r="R12" s="945" t="s">
        <v>1146</v>
      </c>
      <c r="S12" s="946">
        <v>9</v>
      </c>
      <c r="T12" s="943" t="s">
        <v>1147</v>
      </c>
      <c r="U12" s="946">
        <v>2</v>
      </c>
      <c r="V12" s="943" t="s">
        <v>1148</v>
      </c>
      <c r="W12" s="943" t="s">
        <v>249</v>
      </c>
      <c r="X12" s="946">
        <v>9</v>
      </c>
      <c r="Y12" s="943" t="s">
        <v>1147</v>
      </c>
      <c r="Z12" s="946">
        <v>7</v>
      </c>
      <c r="AA12" s="945" t="s">
        <v>917</v>
      </c>
      <c r="AB12" s="1042">
        <f t="shared" si="2"/>
        <v>6</v>
      </c>
      <c r="AC12" s="945" t="s">
        <v>1149</v>
      </c>
      <c r="AD12" s="1043" t="s">
        <v>1150</v>
      </c>
      <c r="AE12" s="1044"/>
      <c r="AF12" s="1045"/>
    </row>
    <row r="13" spans="2:32" ht="20" customHeight="1">
      <c r="B13" s="1259"/>
      <c r="C13" s="1262"/>
      <c r="D13" s="1038" t="s">
        <v>1144</v>
      </c>
      <c r="E13" s="941">
        <v>13.5</v>
      </c>
      <c r="F13" s="943" t="s">
        <v>1145</v>
      </c>
      <c r="G13" s="1039">
        <v>1.2</v>
      </c>
      <c r="H13" s="1040" t="s">
        <v>1145</v>
      </c>
      <c r="I13" s="943"/>
      <c r="J13" s="971" t="s">
        <v>1145</v>
      </c>
      <c r="K13" s="943">
        <f t="shared" si="0"/>
        <v>0</v>
      </c>
      <c r="L13" s="943" t="s">
        <v>922</v>
      </c>
      <c r="M13" s="1041">
        <v>1</v>
      </c>
      <c r="N13" s="943">
        <f t="shared" si="1"/>
        <v>0</v>
      </c>
      <c r="O13" s="943" t="s">
        <v>922</v>
      </c>
      <c r="P13" s="940"/>
      <c r="Q13" s="946">
        <v>2025</v>
      </c>
      <c r="R13" s="945" t="s">
        <v>1146</v>
      </c>
      <c r="S13" s="946">
        <v>9</v>
      </c>
      <c r="T13" s="943" t="s">
        <v>1147</v>
      </c>
      <c r="U13" s="946">
        <v>2</v>
      </c>
      <c r="V13" s="943" t="s">
        <v>1148</v>
      </c>
      <c r="W13" s="943" t="s">
        <v>249</v>
      </c>
      <c r="X13" s="946">
        <v>9</v>
      </c>
      <c r="Y13" s="943" t="s">
        <v>1147</v>
      </c>
      <c r="Z13" s="946">
        <v>7</v>
      </c>
      <c r="AA13" s="945" t="s">
        <v>917</v>
      </c>
      <c r="AB13" s="1042">
        <f t="shared" si="2"/>
        <v>6</v>
      </c>
      <c r="AC13" s="945" t="s">
        <v>1149</v>
      </c>
      <c r="AD13" s="1043" t="s">
        <v>1150</v>
      </c>
      <c r="AE13" s="1044"/>
      <c r="AF13" s="1045"/>
    </row>
    <row r="14" spans="2:32" ht="20" customHeight="1">
      <c r="B14" s="1259"/>
      <c r="C14" s="1262"/>
      <c r="D14" s="1038" t="s">
        <v>1144</v>
      </c>
      <c r="E14" s="941">
        <v>0.45</v>
      </c>
      <c r="F14" s="943" t="s">
        <v>1145</v>
      </c>
      <c r="G14" s="1039">
        <v>1.8</v>
      </c>
      <c r="H14" s="1040" t="s">
        <v>1145</v>
      </c>
      <c r="I14" s="943"/>
      <c r="J14" s="971" t="s">
        <v>1145</v>
      </c>
      <c r="K14" s="943">
        <f t="shared" si="0"/>
        <v>0</v>
      </c>
      <c r="L14" s="943" t="s">
        <v>922</v>
      </c>
      <c r="M14" s="1041">
        <v>9</v>
      </c>
      <c r="N14" s="943">
        <f t="shared" si="1"/>
        <v>0</v>
      </c>
      <c r="O14" s="943" t="s">
        <v>922</v>
      </c>
      <c r="P14" s="940"/>
      <c r="Q14" s="946">
        <v>2025</v>
      </c>
      <c r="R14" s="945" t="s">
        <v>1146</v>
      </c>
      <c r="S14" s="946">
        <v>9</v>
      </c>
      <c r="T14" s="943" t="s">
        <v>1147</v>
      </c>
      <c r="U14" s="946">
        <v>2</v>
      </c>
      <c r="V14" s="943" t="s">
        <v>1148</v>
      </c>
      <c r="W14" s="943" t="s">
        <v>249</v>
      </c>
      <c r="X14" s="946">
        <v>9</v>
      </c>
      <c r="Y14" s="943" t="s">
        <v>1147</v>
      </c>
      <c r="Z14" s="946">
        <v>7</v>
      </c>
      <c r="AA14" s="945" t="s">
        <v>917</v>
      </c>
      <c r="AB14" s="1042">
        <f t="shared" si="2"/>
        <v>6</v>
      </c>
      <c r="AC14" s="945" t="s">
        <v>1149</v>
      </c>
      <c r="AD14" s="1043" t="s">
        <v>1150</v>
      </c>
      <c r="AE14" s="1044"/>
      <c r="AF14" s="1045"/>
    </row>
    <row r="15" spans="2:32" ht="20" customHeight="1">
      <c r="B15" s="1259"/>
      <c r="C15" s="1262"/>
      <c r="D15" s="1038" t="s">
        <v>1144</v>
      </c>
      <c r="E15" s="941">
        <v>0.9</v>
      </c>
      <c r="F15" s="943" t="s">
        <v>1145</v>
      </c>
      <c r="G15" s="1039">
        <v>1.8</v>
      </c>
      <c r="H15" s="1040" t="s">
        <v>1145</v>
      </c>
      <c r="I15" s="943"/>
      <c r="J15" s="971" t="s">
        <v>1145</v>
      </c>
      <c r="K15" s="941">
        <f>E15*I15</f>
        <v>0</v>
      </c>
      <c r="L15" s="943" t="s">
        <v>922</v>
      </c>
      <c r="M15" s="1041">
        <v>1</v>
      </c>
      <c r="N15" s="943">
        <f>K15*M15</f>
        <v>0</v>
      </c>
      <c r="O15" s="943" t="s">
        <v>922</v>
      </c>
      <c r="P15" s="941"/>
      <c r="Q15" s="944">
        <v>2025</v>
      </c>
      <c r="R15" s="945" t="s">
        <v>1146</v>
      </c>
      <c r="S15" s="946">
        <v>9</v>
      </c>
      <c r="T15" s="945" t="s">
        <v>1147</v>
      </c>
      <c r="U15" s="946">
        <v>2</v>
      </c>
      <c r="V15" s="945" t="s">
        <v>1148</v>
      </c>
      <c r="W15" s="945" t="s">
        <v>249</v>
      </c>
      <c r="X15" s="946">
        <v>9</v>
      </c>
      <c r="Y15" s="945" t="s">
        <v>1147</v>
      </c>
      <c r="Z15" s="946">
        <v>7</v>
      </c>
      <c r="AA15" s="945" t="s">
        <v>67</v>
      </c>
      <c r="AB15" s="1042">
        <f>_xlfn.DAYS(DATE(Q15,X15,Z15),DATE(Q15,S15,U15))+1</f>
        <v>6</v>
      </c>
      <c r="AC15" s="1046" t="s">
        <v>1149</v>
      </c>
      <c r="AD15" s="1043" t="s">
        <v>1150</v>
      </c>
      <c r="AE15" s="1044"/>
      <c r="AF15" s="1045"/>
    </row>
    <row r="16" spans="2:32" ht="20" customHeight="1">
      <c r="B16" s="1259"/>
      <c r="C16" s="1262"/>
      <c r="D16" s="1038" t="s">
        <v>1144</v>
      </c>
      <c r="E16" s="941">
        <v>1.8</v>
      </c>
      <c r="F16" s="943" t="s">
        <v>1145</v>
      </c>
      <c r="G16" s="1039">
        <v>2.2999999999999998</v>
      </c>
      <c r="H16" s="1040" t="s">
        <v>1145</v>
      </c>
      <c r="I16" s="943"/>
      <c r="J16" s="971" t="s">
        <v>1145</v>
      </c>
      <c r="K16" s="943">
        <f t="shared" ref="K16:K55" si="3">E16*I16</f>
        <v>0</v>
      </c>
      <c r="L16" s="943" t="s">
        <v>922</v>
      </c>
      <c r="M16" s="1041">
        <v>2</v>
      </c>
      <c r="N16" s="943">
        <f t="shared" ref="N16:N55" si="4">K16*M16</f>
        <v>0</v>
      </c>
      <c r="O16" s="943" t="s">
        <v>922</v>
      </c>
      <c r="P16" s="940"/>
      <c r="Q16" s="946">
        <v>2025</v>
      </c>
      <c r="R16" s="945" t="s">
        <v>1146</v>
      </c>
      <c r="S16" s="946">
        <v>9</v>
      </c>
      <c r="T16" s="943" t="s">
        <v>1147</v>
      </c>
      <c r="U16" s="946">
        <v>2</v>
      </c>
      <c r="V16" s="943" t="s">
        <v>1148</v>
      </c>
      <c r="W16" s="943" t="s">
        <v>249</v>
      </c>
      <c r="X16" s="946">
        <v>9</v>
      </c>
      <c r="Y16" s="943" t="s">
        <v>1147</v>
      </c>
      <c r="Z16" s="946">
        <v>7</v>
      </c>
      <c r="AA16" s="945" t="s">
        <v>67</v>
      </c>
      <c r="AB16" s="1042">
        <f t="shared" ref="AB16:AB55" si="5">_xlfn.DAYS(DATE(Q16,X16,Z16),DATE(Q16,S16,U16))+1</f>
        <v>6</v>
      </c>
      <c r="AC16" s="945" t="s">
        <v>1149</v>
      </c>
      <c r="AD16" s="1043" t="s">
        <v>1150</v>
      </c>
      <c r="AE16" s="1044"/>
      <c r="AF16" s="1045"/>
    </row>
    <row r="17" spans="2:32" ht="20" customHeight="1">
      <c r="B17" s="1259"/>
      <c r="C17" s="1262"/>
      <c r="D17" s="1038" t="s">
        <v>1151</v>
      </c>
      <c r="E17" s="941">
        <v>17.100000000000001</v>
      </c>
      <c r="F17" s="943" t="s">
        <v>1145</v>
      </c>
      <c r="G17" s="1039">
        <v>1.2</v>
      </c>
      <c r="H17" s="1040" t="s">
        <v>1145</v>
      </c>
      <c r="I17" s="943">
        <v>4.5</v>
      </c>
      <c r="J17" s="971" t="s">
        <v>1145</v>
      </c>
      <c r="K17" s="943">
        <f t="shared" si="3"/>
        <v>76.95</v>
      </c>
      <c r="L17" s="943" t="s">
        <v>922</v>
      </c>
      <c r="M17" s="1041">
        <v>1</v>
      </c>
      <c r="N17" s="943">
        <f t="shared" si="4"/>
        <v>76.95</v>
      </c>
      <c r="O17" s="943" t="s">
        <v>922</v>
      </c>
      <c r="P17" s="940"/>
      <c r="Q17" s="946">
        <v>2025</v>
      </c>
      <c r="R17" s="945" t="s">
        <v>1146</v>
      </c>
      <c r="S17" s="946">
        <v>9</v>
      </c>
      <c r="T17" s="943" t="s">
        <v>1147</v>
      </c>
      <c r="U17" s="946">
        <v>2</v>
      </c>
      <c r="V17" s="943" t="s">
        <v>1148</v>
      </c>
      <c r="W17" s="943" t="s">
        <v>249</v>
      </c>
      <c r="X17" s="946">
        <v>9</v>
      </c>
      <c r="Y17" s="943" t="s">
        <v>1147</v>
      </c>
      <c r="Z17" s="946">
        <v>7</v>
      </c>
      <c r="AA17" s="945" t="s">
        <v>67</v>
      </c>
      <c r="AB17" s="1042">
        <f t="shared" si="5"/>
        <v>6</v>
      </c>
      <c r="AC17" s="945" t="s">
        <v>1149</v>
      </c>
      <c r="AD17" s="1043" t="s">
        <v>1150</v>
      </c>
      <c r="AE17" s="1044"/>
      <c r="AF17" s="1045"/>
    </row>
    <row r="18" spans="2:32" ht="20" customHeight="1">
      <c r="B18" s="1259"/>
      <c r="C18" s="1262"/>
      <c r="D18" s="1038" t="s">
        <v>1152</v>
      </c>
      <c r="E18" s="941">
        <v>5.4</v>
      </c>
      <c r="F18" s="943" t="s">
        <v>1145</v>
      </c>
      <c r="G18" s="1039">
        <v>1.8</v>
      </c>
      <c r="H18" s="1040" t="s">
        <v>1145</v>
      </c>
      <c r="I18" s="943">
        <v>0.9</v>
      </c>
      <c r="J18" s="971" t="s">
        <v>1145</v>
      </c>
      <c r="K18" s="943">
        <f t="shared" si="3"/>
        <v>4.8600000000000003</v>
      </c>
      <c r="L18" s="943" t="s">
        <v>922</v>
      </c>
      <c r="M18" s="1041">
        <v>1</v>
      </c>
      <c r="N18" s="943">
        <f t="shared" si="4"/>
        <v>4.8600000000000003</v>
      </c>
      <c r="O18" s="943" t="s">
        <v>922</v>
      </c>
      <c r="P18" s="940"/>
      <c r="Q18" s="946">
        <v>2025</v>
      </c>
      <c r="R18" s="945" t="s">
        <v>1146</v>
      </c>
      <c r="S18" s="946">
        <v>9</v>
      </c>
      <c r="T18" s="943" t="s">
        <v>66</v>
      </c>
      <c r="U18" s="946">
        <v>2</v>
      </c>
      <c r="V18" s="943" t="s">
        <v>67</v>
      </c>
      <c r="W18" s="943" t="s">
        <v>249</v>
      </c>
      <c r="X18" s="946">
        <v>9</v>
      </c>
      <c r="Y18" s="943" t="s">
        <v>66</v>
      </c>
      <c r="Z18" s="946">
        <v>7</v>
      </c>
      <c r="AA18" s="945" t="s">
        <v>67</v>
      </c>
      <c r="AB18" s="1042">
        <f t="shared" si="5"/>
        <v>6</v>
      </c>
      <c r="AC18" s="945" t="s">
        <v>1149</v>
      </c>
      <c r="AD18" s="1043" t="s">
        <v>1150</v>
      </c>
      <c r="AE18" s="1044"/>
      <c r="AF18" s="1045"/>
    </row>
    <row r="19" spans="2:32" ht="20" customHeight="1">
      <c r="B19" s="1259"/>
      <c r="C19" s="1262"/>
      <c r="D19" s="1038" t="s">
        <v>446</v>
      </c>
      <c r="E19" s="941"/>
      <c r="F19" s="943" t="s">
        <v>1145</v>
      </c>
      <c r="G19" s="1039"/>
      <c r="H19" s="1040" t="s">
        <v>1145</v>
      </c>
      <c r="I19" s="943"/>
      <c r="J19" s="971" t="s">
        <v>1145</v>
      </c>
      <c r="K19" s="943">
        <f t="shared" si="3"/>
        <v>0</v>
      </c>
      <c r="L19" s="943" t="s">
        <v>922</v>
      </c>
      <c r="M19" s="1041">
        <v>3</v>
      </c>
      <c r="N19" s="943">
        <f t="shared" si="4"/>
        <v>0</v>
      </c>
      <c r="O19" s="943" t="s">
        <v>922</v>
      </c>
      <c r="P19" s="940"/>
      <c r="Q19" s="946">
        <v>2025</v>
      </c>
      <c r="R19" s="945" t="s">
        <v>1146</v>
      </c>
      <c r="S19" s="946">
        <v>9</v>
      </c>
      <c r="T19" s="943" t="s">
        <v>66</v>
      </c>
      <c r="U19" s="946">
        <v>2</v>
      </c>
      <c r="V19" s="943" t="s">
        <v>67</v>
      </c>
      <c r="W19" s="943" t="s">
        <v>249</v>
      </c>
      <c r="X19" s="946">
        <v>9</v>
      </c>
      <c r="Y19" s="943" t="s">
        <v>66</v>
      </c>
      <c r="Z19" s="946">
        <v>7</v>
      </c>
      <c r="AA19" s="945" t="s">
        <v>67</v>
      </c>
      <c r="AB19" s="1042">
        <f t="shared" si="5"/>
        <v>6</v>
      </c>
      <c r="AC19" s="945" t="s">
        <v>1149</v>
      </c>
      <c r="AD19" s="1043" t="s">
        <v>1150</v>
      </c>
      <c r="AE19" s="1044"/>
      <c r="AF19" s="1045"/>
    </row>
    <row r="20" spans="2:32" ht="20" customHeight="1">
      <c r="B20" s="1259"/>
      <c r="C20" s="1262"/>
      <c r="D20" s="1038" t="s">
        <v>1153</v>
      </c>
      <c r="E20" s="941"/>
      <c r="F20" s="943" t="s">
        <v>1145</v>
      </c>
      <c r="G20" s="1039"/>
      <c r="H20" s="1040" t="s">
        <v>1145</v>
      </c>
      <c r="I20" s="943"/>
      <c r="J20" s="971" t="s">
        <v>1145</v>
      </c>
      <c r="K20" s="943">
        <f t="shared" si="3"/>
        <v>0</v>
      </c>
      <c r="L20" s="943" t="s">
        <v>922</v>
      </c>
      <c r="M20" s="1041">
        <v>15</v>
      </c>
      <c r="N20" s="943">
        <f t="shared" si="4"/>
        <v>0</v>
      </c>
      <c r="O20" s="943" t="s">
        <v>922</v>
      </c>
      <c r="P20" s="940"/>
      <c r="Q20" s="946">
        <v>2025</v>
      </c>
      <c r="R20" s="945" t="s">
        <v>1146</v>
      </c>
      <c r="S20" s="946">
        <v>9</v>
      </c>
      <c r="T20" s="943" t="s">
        <v>66</v>
      </c>
      <c r="U20" s="946">
        <v>2</v>
      </c>
      <c r="V20" s="943" t="s">
        <v>67</v>
      </c>
      <c r="W20" s="943" t="s">
        <v>249</v>
      </c>
      <c r="X20" s="946">
        <v>9</v>
      </c>
      <c r="Y20" s="943" t="s">
        <v>66</v>
      </c>
      <c r="Z20" s="946">
        <v>7</v>
      </c>
      <c r="AA20" s="945" t="s">
        <v>67</v>
      </c>
      <c r="AB20" s="1042">
        <f t="shared" si="5"/>
        <v>6</v>
      </c>
      <c r="AC20" s="945" t="s">
        <v>1149</v>
      </c>
      <c r="AD20" s="1043" t="s">
        <v>1150</v>
      </c>
      <c r="AE20" s="1044"/>
      <c r="AF20" s="1045"/>
    </row>
    <row r="21" spans="2:32" ht="20" customHeight="1">
      <c r="B21" s="1259"/>
      <c r="C21" s="1262"/>
      <c r="D21" s="1038" t="s">
        <v>470</v>
      </c>
      <c r="E21" s="941">
        <v>1.8</v>
      </c>
      <c r="F21" s="943" t="s">
        <v>1145</v>
      </c>
      <c r="G21" s="1039">
        <v>0.9</v>
      </c>
      <c r="H21" s="1040" t="s">
        <v>1145</v>
      </c>
      <c r="I21" s="943"/>
      <c r="J21" s="971" t="s">
        <v>1145</v>
      </c>
      <c r="K21" s="943">
        <f t="shared" si="3"/>
        <v>0</v>
      </c>
      <c r="L21" s="943" t="s">
        <v>922</v>
      </c>
      <c r="M21" s="1041">
        <v>18</v>
      </c>
      <c r="N21" s="943">
        <f t="shared" si="4"/>
        <v>0</v>
      </c>
      <c r="O21" s="943" t="s">
        <v>922</v>
      </c>
      <c r="P21" s="940"/>
      <c r="Q21" s="946">
        <v>2025</v>
      </c>
      <c r="R21" s="945" t="s">
        <v>1146</v>
      </c>
      <c r="S21" s="946">
        <v>9</v>
      </c>
      <c r="T21" s="943" t="s">
        <v>66</v>
      </c>
      <c r="U21" s="946">
        <v>2</v>
      </c>
      <c r="V21" s="943" t="s">
        <v>67</v>
      </c>
      <c r="W21" s="943" t="s">
        <v>249</v>
      </c>
      <c r="X21" s="946">
        <v>9</v>
      </c>
      <c r="Y21" s="943" t="s">
        <v>66</v>
      </c>
      <c r="Z21" s="946">
        <v>7</v>
      </c>
      <c r="AA21" s="945" t="s">
        <v>67</v>
      </c>
      <c r="AB21" s="1042">
        <f t="shared" si="5"/>
        <v>6</v>
      </c>
      <c r="AC21" s="945" t="s">
        <v>1149</v>
      </c>
      <c r="AD21" s="1043" t="s">
        <v>1150</v>
      </c>
      <c r="AE21" s="1044"/>
      <c r="AF21" s="1045"/>
    </row>
    <row r="22" spans="2:32" ht="20" customHeight="1">
      <c r="B22" s="1259"/>
      <c r="C22" s="1262"/>
      <c r="D22" s="1038" t="s">
        <v>1154</v>
      </c>
      <c r="E22" s="941"/>
      <c r="F22" s="943" t="s">
        <v>1145</v>
      </c>
      <c r="G22" s="1039"/>
      <c r="H22" s="1040" t="s">
        <v>1145</v>
      </c>
      <c r="I22" s="943"/>
      <c r="J22" s="971" t="s">
        <v>1145</v>
      </c>
      <c r="K22" s="943">
        <f t="shared" si="3"/>
        <v>0</v>
      </c>
      <c r="L22" s="943" t="s">
        <v>922</v>
      </c>
      <c r="M22" s="1041">
        <v>14</v>
      </c>
      <c r="N22" s="943">
        <f t="shared" si="4"/>
        <v>0</v>
      </c>
      <c r="O22" s="943" t="s">
        <v>922</v>
      </c>
      <c r="P22" s="940"/>
      <c r="Q22" s="946">
        <v>2025</v>
      </c>
      <c r="R22" s="945" t="s">
        <v>1146</v>
      </c>
      <c r="S22" s="946">
        <v>9</v>
      </c>
      <c r="T22" s="943" t="s">
        <v>66</v>
      </c>
      <c r="U22" s="946">
        <v>2</v>
      </c>
      <c r="V22" s="943" t="s">
        <v>67</v>
      </c>
      <c r="W22" s="943" t="s">
        <v>249</v>
      </c>
      <c r="X22" s="946">
        <v>9</v>
      </c>
      <c r="Y22" s="943" t="s">
        <v>66</v>
      </c>
      <c r="Z22" s="946">
        <v>7</v>
      </c>
      <c r="AA22" s="945" t="s">
        <v>67</v>
      </c>
      <c r="AB22" s="1042">
        <f t="shared" si="5"/>
        <v>6</v>
      </c>
      <c r="AC22" s="945" t="s">
        <v>1149</v>
      </c>
      <c r="AD22" s="1043" t="s">
        <v>1150</v>
      </c>
      <c r="AE22" s="1044"/>
      <c r="AF22" s="1045"/>
    </row>
    <row r="23" spans="2:32" ht="20" customHeight="1">
      <c r="B23" s="1259"/>
      <c r="C23" s="1262"/>
      <c r="D23" s="1038" t="s">
        <v>1155</v>
      </c>
      <c r="E23" s="941">
        <v>0.9</v>
      </c>
      <c r="F23" s="943" t="s">
        <v>1145</v>
      </c>
      <c r="G23" s="1039">
        <v>1.8</v>
      </c>
      <c r="H23" s="1040" t="s">
        <v>1145</v>
      </c>
      <c r="I23" s="943"/>
      <c r="J23" s="971" t="s">
        <v>1145</v>
      </c>
      <c r="K23" s="943">
        <f t="shared" si="3"/>
        <v>0</v>
      </c>
      <c r="L23" s="943" t="s">
        <v>922</v>
      </c>
      <c r="M23" s="1041">
        <v>79</v>
      </c>
      <c r="N23" s="943">
        <f t="shared" si="4"/>
        <v>0</v>
      </c>
      <c r="O23" s="943" t="s">
        <v>922</v>
      </c>
      <c r="P23" s="940"/>
      <c r="Q23" s="946">
        <v>2025</v>
      </c>
      <c r="R23" s="945" t="s">
        <v>1146</v>
      </c>
      <c r="S23" s="946">
        <v>9</v>
      </c>
      <c r="T23" s="943" t="s">
        <v>66</v>
      </c>
      <c r="U23" s="946">
        <v>2</v>
      </c>
      <c r="V23" s="943" t="s">
        <v>67</v>
      </c>
      <c r="W23" s="943" t="s">
        <v>249</v>
      </c>
      <c r="X23" s="946">
        <v>9</v>
      </c>
      <c r="Y23" s="943" t="s">
        <v>66</v>
      </c>
      <c r="Z23" s="946">
        <v>7</v>
      </c>
      <c r="AA23" s="945" t="s">
        <v>67</v>
      </c>
      <c r="AB23" s="1042">
        <f t="shared" si="5"/>
        <v>6</v>
      </c>
      <c r="AC23" s="945" t="s">
        <v>1149</v>
      </c>
      <c r="AD23" s="1043" t="s">
        <v>1150</v>
      </c>
      <c r="AE23" s="1044"/>
      <c r="AF23" s="1045"/>
    </row>
    <row r="24" spans="2:32" ht="20" customHeight="1">
      <c r="B24" s="1259"/>
      <c r="C24" s="1262"/>
      <c r="D24" s="1038" t="s">
        <v>1156</v>
      </c>
      <c r="E24" s="941"/>
      <c r="F24" s="943" t="s">
        <v>1145</v>
      </c>
      <c r="G24" s="1039"/>
      <c r="H24" s="1040" t="s">
        <v>1145</v>
      </c>
      <c r="I24" s="943"/>
      <c r="J24" s="971" t="s">
        <v>1145</v>
      </c>
      <c r="K24" s="943">
        <f t="shared" si="3"/>
        <v>0</v>
      </c>
      <c r="L24" s="943" t="s">
        <v>922</v>
      </c>
      <c r="M24" s="1041">
        <v>6</v>
      </c>
      <c r="N24" s="943">
        <f t="shared" si="4"/>
        <v>0</v>
      </c>
      <c r="O24" s="943" t="s">
        <v>922</v>
      </c>
      <c r="P24" s="940"/>
      <c r="Q24" s="946">
        <v>2025</v>
      </c>
      <c r="R24" s="945" t="s">
        <v>1146</v>
      </c>
      <c r="S24" s="946">
        <v>9</v>
      </c>
      <c r="T24" s="943" t="s">
        <v>66</v>
      </c>
      <c r="U24" s="946">
        <v>2</v>
      </c>
      <c r="V24" s="943" t="s">
        <v>67</v>
      </c>
      <c r="W24" s="943" t="s">
        <v>249</v>
      </c>
      <c r="X24" s="946">
        <v>9</v>
      </c>
      <c r="Y24" s="943" t="s">
        <v>66</v>
      </c>
      <c r="Z24" s="946">
        <v>7</v>
      </c>
      <c r="AA24" s="945" t="s">
        <v>67</v>
      </c>
      <c r="AB24" s="1042">
        <f t="shared" si="5"/>
        <v>6</v>
      </c>
      <c r="AC24" s="945" t="s">
        <v>1149</v>
      </c>
      <c r="AD24" s="1043" t="s">
        <v>1150</v>
      </c>
      <c r="AE24" s="1044"/>
      <c r="AF24" s="1045"/>
    </row>
    <row r="25" spans="2:32" ht="20" customHeight="1">
      <c r="B25" s="1259"/>
      <c r="C25" s="1262"/>
      <c r="D25" s="1038" t="s">
        <v>1157</v>
      </c>
      <c r="E25" s="941"/>
      <c r="F25" s="943" t="s">
        <v>1145</v>
      </c>
      <c r="G25" s="1039"/>
      <c r="H25" s="1040" t="s">
        <v>1145</v>
      </c>
      <c r="I25" s="943"/>
      <c r="J25" s="971" t="s">
        <v>1145</v>
      </c>
      <c r="K25" s="943">
        <f t="shared" si="3"/>
        <v>0</v>
      </c>
      <c r="L25" s="943" t="s">
        <v>922</v>
      </c>
      <c r="M25" s="1041">
        <v>2</v>
      </c>
      <c r="N25" s="943">
        <f t="shared" si="4"/>
        <v>0</v>
      </c>
      <c r="O25" s="943" t="s">
        <v>922</v>
      </c>
      <c r="P25" s="940"/>
      <c r="Q25" s="946">
        <v>2025</v>
      </c>
      <c r="R25" s="945" t="s">
        <v>1146</v>
      </c>
      <c r="S25" s="946">
        <v>9</v>
      </c>
      <c r="T25" s="943" t="s">
        <v>66</v>
      </c>
      <c r="U25" s="946">
        <v>2</v>
      </c>
      <c r="V25" s="943" t="s">
        <v>67</v>
      </c>
      <c r="W25" s="943" t="s">
        <v>249</v>
      </c>
      <c r="X25" s="946">
        <v>9</v>
      </c>
      <c r="Y25" s="943" t="s">
        <v>66</v>
      </c>
      <c r="Z25" s="946">
        <v>7</v>
      </c>
      <c r="AA25" s="945" t="s">
        <v>67</v>
      </c>
      <c r="AB25" s="1042">
        <f t="shared" si="5"/>
        <v>6</v>
      </c>
      <c r="AC25" s="945" t="s">
        <v>1149</v>
      </c>
      <c r="AD25" s="1043" t="s">
        <v>1150</v>
      </c>
      <c r="AE25" s="1044"/>
      <c r="AF25" s="1045"/>
    </row>
    <row r="26" spans="2:32" ht="20" customHeight="1">
      <c r="B26" s="1259"/>
      <c r="C26" s="1262"/>
      <c r="D26" s="1038" t="s">
        <v>1158</v>
      </c>
      <c r="E26" s="941"/>
      <c r="F26" s="943" t="s">
        <v>1145</v>
      </c>
      <c r="G26" s="1039"/>
      <c r="H26" s="1040" t="s">
        <v>1145</v>
      </c>
      <c r="I26" s="943"/>
      <c r="J26" s="971" t="s">
        <v>1145</v>
      </c>
      <c r="K26" s="943">
        <f t="shared" si="3"/>
        <v>0</v>
      </c>
      <c r="L26" s="943" t="s">
        <v>922</v>
      </c>
      <c r="M26" s="1041">
        <v>2</v>
      </c>
      <c r="N26" s="943">
        <f t="shared" si="4"/>
        <v>0</v>
      </c>
      <c r="O26" s="943" t="s">
        <v>922</v>
      </c>
      <c r="P26" s="940"/>
      <c r="Q26" s="946">
        <v>2025</v>
      </c>
      <c r="R26" s="945" t="s">
        <v>1146</v>
      </c>
      <c r="S26" s="946">
        <v>9</v>
      </c>
      <c r="T26" s="943" t="s">
        <v>66</v>
      </c>
      <c r="U26" s="946">
        <v>2</v>
      </c>
      <c r="V26" s="943" t="s">
        <v>67</v>
      </c>
      <c r="W26" s="943" t="s">
        <v>249</v>
      </c>
      <c r="X26" s="946">
        <v>9</v>
      </c>
      <c r="Y26" s="943" t="s">
        <v>66</v>
      </c>
      <c r="Z26" s="946">
        <v>7</v>
      </c>
      <c r="AA26" s="945" t="s">
        <v>917</v>
      </c>
      <c r="AB26" s="1042">
        <f t="shared" si="5"/>
        <v>6</v>
      </c>
      <c r="AC26" s="945" t="s">
        <v>1149</v>
      </c>
      <c r="AD26" s="1043" t="s">
        <v>1150</v>
      </c>
      <c r="AE26" s="1044"/>
      <c r="AF26" s="1045"/>
    </row>
    <row r="27" spans="2:32" ht="20" customHeight="1">
      <c r="B27" s="1259"/>
      <c r="C27" s="1262"/>
      <c r="D27" s="1038" t="s">
        <v>1159</v>
      </c>
      <c r="E27" s="941"/>
      <c r="F27" s="943" t="s">
        <v>1145</v>
      </c>
      <c r="G27" s="1039"/>
      <c r="H27" s="1040" t="s">
        <v>1145</v>
      </c>
      <c r="I27" s="943"/>
      <c r="J27" s="971" t="s">
        <v>1145</v>
      </c>
      <c r="K27" s="941">
        <f t="shared" si="3"/>
        <v>0</v>
      </c>
      <c r="L27" s="943" t="s">
        <v>922</v>
      </c>
      <c r="M27" s="1041">
        <v>2</v>
      </c>
      <c r="N27" s="943">
        <f t="shared" si="4"/>
        <v>0</v>
      </c>
      <c r="O27" s="943" t="s">
        <v>922</v>
      </c>
      <c r="P27" s="941"/>
      <c r="Q27" s="944">
        <v>2025</v>
      </c>
      <c r="R27" s="945" t="s">
        <v>1146</v>
      </c>
      <c r="S27" s="946">
        <v>9</v>
      </c>
      <c r="T27" s="945" t="s">
        <v>66</v>
      </c>
      <c r="U27" s="946">
        <v>2</v>
      </c>
      <c r="V27" s="945" t="s">
        <v>67</v>
      </c>
      <c r="W27" s="945" t="s">
        <v>249</v>
      </c>
      <c r="X27" s="946">
        <v>9</v>
      </c>
      <c r="Y27" s="945" t="s">
        <v>66</v>
      </c>
      <c r="Z27" s="946">
        <v>7</v>
      </c>
      <c r="AA27" s="945" t="s">
        <v>67</v>
      </c>
      <c r="AB27" s="1042">
        <f t="shared" si="5"/>
        <v>6</v>
      </c>
      <c r="AC27" s="1046" t="s">
        <v>1149</v>
      </c>
      <c r="AD27" s="1043" t="s">
        <v>1150</v>
      </c>
      <c r="AE27" s="1044"/>
      <c r="AF27" s="1045"/>
    </row>
    <row r="28" spans="2:32" ht="20" customHeight="1">
      <c r="B28" s="1259"/>
      <c r="C28" s="1262"/>
      <c r="D28" s="1038" t="s">
        <v>1160</v>
      </c>
      <c r="E28" s="941">
        <v>2.1</v>
      </c>
      <c r="F28" s="943" t="s">
        <v>1145</v>
      </c>
      <c r="G28" s="1039"/>
      <c r="H28" s="1040" t="s">
        <v>1145</v>
      </c>
      <c r="I28" s="943">
        <v>5.4</v>
      </c>
      <c r="J28" s="971" t="s">
        <v>1145</v>
      </c>
      <c r="K28" s="941">
        <f t="shared" si="3"/>
        <v>11.340000000000002</v>
      </c>
      <c r="L28" s="943" t="s">
        <v>922</v>
      </c>
      <c r="M28" s="1041">
        <v>2</v>
      </c>
      <c r="N28" s="943">
        <f t="shared" si="4"/>
        <v>22.680000000000003</v>
      </c>
      <c r="O28" s="943" t="s">
        <v>922</v>
      </c>
      <c r="P28" s="941"/>
      <c r="Q28" s="944">
        <v>2025</v>
      </c>
      <c r="R28" s="945" t="s">
        <v>1146</v>
      </c>
      <c r="S28" s="946">
        <v>9</v>
      </c>
      <c r="T28" s="945" t="s">
        <v>66</v>
      </c>
      <c r="U28" s="946">
        <v>2</v>
      </c>
      <c r="V28" s="945" t="s">
        <v>67</v>
      </c>
      <c r="W28" s="945" t="s">
        <v>249</v>
      </c>
      <c r="X28" s="946">
        <v>9</v>
      </c>
      <c r="Y28" s="945" t="s">
        <v>66</v>
      </c>
      <c r="Z28" s="946">
        <v>7</v>
      </c>
      <c r="AA28" s="945" t="s">
        <v>67</v>
      </c>
      <c r="AB28" s="1042">
        <f t="shared" si="5"/>
        <v>6</v>
      </c>
      <c r="AC28" s="1046" t="s">
        <v>1149</v>
      </c>
      <c r="AD28" s="1043" t="s">
        <v>1150</v>
      </c>
      <c r="AE28" s="1044"/>
      <c r="AF28" s="1045"/>
    </row>
    <row r="29" spans="2:32" ht="20" customHeight="1">
      <c r="B29" s="1259"/>
      <c r="C29" s="1262"/>
      <c r="D29" s="1038" t="s">
        <v>1161</v>
      </c>
      <c r="E29" s="941">
        <v>2.4</v>
      </c>
      <c r="F29" s="943" t="s">
        <v>1145</v>
      </c>
      <c r="G29" s="1039">
        <v>1.2</v>
      </c>
      <c r="H29" s="1040" t="s">
        <v>1145</v>
      </c>
      <c r="I29" s="943">
        <v>0.4</v>
      </c>
      <c r="J29" s="971" t="s">
        <v>1145</v>
      </c>
      <c r="K29" s="941">
        <f t="shared" si="3"/>
        <v>0.96</v>
      </c>
      <c r="L29" s="943" t="s">
        <v>922</v>
      </c>
      <c r="M29" s="1041">
        <v>1</v>
      </c>
      <c r="N29" s="943">
        <f t="shared" si="4"/>
        <v>0.96</v>
      </c>
      <c r="O29" s="943" t="s">
        <v>922</v>
      </c>
      <c r="P29" s="941"/>
      <c r="Q29" s="944">
        <v>2025</v>
      </c>
      <c r="R29" s="945" t="s">
        <v>1146</v>
      </c>
      <c r="S29" s="946">
        <v>9</v>
      </c>
      <c r="T29" s="945" t="s">
        <v>66</v>
      </c>
      <c r="U29" s="946">
        <v>2</v>
      </c>
      <c r="V29" s="945" t="s">
        <v>67</v>
      </c>
      <c r="W29" s="945" t="s">
        <v>249</v>
      </c>
      <c r="X29" s="946">
        <v>9</v>
      </c>
      <c r="Y29" s="945" t="s">
        <v>66</v>
      </c>
      <c r="Z29" s="946">
        <v>7</v>
      </c>
      <c r="AA29" s="945" t="s">
        <v>67</v>
      </c>
      <c r="AB29" s="1042">
        <f t="shared" si="5"/>
        <v>6</v>
      </c>
      <c r="AC29" s="1046" t="s">
        <v>1149</v>
      </c>
      <c r="AD29" s="1043" t="s">
        <v>1150</v>
      </c>
      <c r="AE29" s="1044"/>
      <c r="AF29" s="1045"/>
    </row>
    <row r="30" spans="2:32" ht="20" customHeight="1">
      <c r="B30" s="1259"/>
      <c r="C30" s="1262"/>
      <c r="D30" s="1038" t="s">
        <v>1162</v>
      </c>
      <c r="E30" s="941"/>
      <c r="F30" s="943" t="s">
        <v>1145</v>
      </c>
      <c r="G30" s="1039"/>
      <c r="H30" s="1040" t="s">
        <v>1145</v>
      </c>
      <c r="I30" s="943"/>
      <c r="J30" s="971" t="s">
        <v>1145</v>
      </c>
      <c r="K30" s="941">
        <f t="shared" si="3"/>
        <v>0</v>
      </c>
      <c r="L30" s="943" t="s">
        <v>922</v>
      </c>
      <c r="M30" s="1041">
        <v>4</v>
      </c>
      <c r="N30" s="943">
        <f t="shared" si="4"/>
        <v>0</v>
      </c>
      <c r="O30" s="943" t="s">
        <v>922</v>
      </c>
      <c r="P30" s="941"/>
      <c r="Q30" s="944">
        <v>2025</v>
      </c>
      <c r="R30" s="945" t="s">
        <v>1146</v>
      </c>
      <c r="S30" s="946">
        <v>9</v>
      </c>
      <c r="T30" s="945" t="s">
        <v>66</v>
      </c>
      <c r="U30" s="946">
        <v>2</v>
      </c>
      <c r="V30" s="945" t="s">
        <v>67</v>
      </c>
      <c r="W30" s="945" t="s">
        <v>249</v>
      </c>
      <c r="X30" s="946">
        <v>9</v>
      </c>
      <c r="Y30" s="945" t="s">
        <v>66</v>
      </c>
      <c r="Z30" s="946">
        <v>7</v>
      </c>
      <c r="AA30" s="945" t="s">
        <v>67</v>
      </c>
      <c r="AB30" s="1042">
        <f t="shared" si="5"/>
        <v>6</v>
      </c>
      <c r="AC30" s="1046" t="s">
        <v>1149</v>
      </c>
      <c r="AD30" s="1043" t="s">
        <v>1150</v>
      </c>
      <c r="AE30" s="1044"/>
      <c r="AF30" s="1045"/>
    </row>
    <row r="31" spans="2:32" ht="20" customHeight="1">
      <c r="B31" s="1259"/>
      <c r="C31" s="1262"/>
      <c r="D31" s="1038" t="s">
        <v>1163</v>
      </c>
      <c r="E31" s="941"/>
      <c r="F31" s="943" t="s">
        <v>1145</v>
      </c>
      <c r="G31" s="1039"/>
      <c r="H31" s="1040" t="s">
        <v>1145</v>
      </c>
      <c r="I31" s="943"/>
      <c r="J31" s="971" t="s">
        <v>1145</v>
      </c>
      <c r="K31" s="941">
        <f t="shared" si="3"/>
        <v>0</v>
      </c>
      <c r="L31" s="943" t="s">
        <v>922</v>
      </c>
      <c r="M31" s="1041">
        <v>4</v>
      </c>
      <c r="N31" s="943">
        <f t="shared" si="4"/>
        <v>0</v>
      </c>
      <c r="O31" s="943" t="s">
        <v>922</v>
      </c>
      <c r="P31" s="941"/>
      <c r="Q31" s="944">
        <v>2025</v>
      </c>
      <c r="R31" s="945" t="s">
        <v>1146</v>
      </c>
      <c r="S31" s="946">
        <v>9</v>
      </c>
      <c r="T31" s="945" t="s">
        <v>66</v>
      </c>
      <c r="U31" s="946">
        <v>2</v>
      </c>
      <c r="V31" s="945" t="s">
        <v>67</v>
      </c>
      <c r="W31" s="945" t="s">
        <v>249</v>
      </c>
      <c r="X31" s="946">
        <v>9</v>
      </c>
      <c r="Y31" s="945" t="s">
        <v>66</v>
      </c>
      <c r="Z31" s="946">
        <v>7</v>
      </c>
      <c r="AA31" s="945" t="s">
        <v>67</v>
      </c>
      <c r="AB31" s="1042">
        <f t="shared" si="5"/>
        <v>6</v>
      </c>
      <c r="AC31" s="1046" t="s">
        <v>1149</v>
      </c>
      <c r="AD31" s="1043" t="s">
        <v>1150</v>
      </c>
      <c r="AE31" s="1044"/>
      <c r="AF31" s="1045"/>
    </row>
    <row r="32" spans="2:32" ht="20" customHeight="1">
      <c r="B32" s="1259"/>
      <c r="C32" s="1262"/>
      <c r="D32" s="1038" t="s">
        <v>1164</v>
      </c>
      <c r="E32" s="941">
        <v>0.9</v>
      </c>
      <c r="F32" s="943" t="s">
        <v>1145</v>
      </c>
      <c r="G32" s="1039">
        <v>1.8</v>
      </c>
      <c r="H32" s="1040" t="s">
        <v>1145</v>
      </c>
      <c r="I32" s="943">
        <v>0.45</v>
      </c>
      <c r="J32" s="971" t="s">
        <v>1145</v>
      </c>
      <c r="K32" s="943">
        <f t="shared" si="3"/>
        <v>0.40500000000000003</v>
      </c>
      <c r="L32" s="943" t="s">
        <v>922</v>
      </c>
      <c r="M32" s="1041">
        <v>9</v>
      </c>
      <c r="N32" s="943">
        <f t="shared" si="4"/>
        <v>3.6450000000000005</v>
      </c>
      <c r="O32" s="943" t="s">
        <v>922</v>
      </c>
      <c r="P32" s="940"/>
      <c r="Q32" s="946">
        <v>2025</v>
      </c>
      <c r="R32" s="945" t="s">
        <v>1146</v>
      </c>
      <c r="S32" s="946">
        <v>9</v>
      </c>
      <c r="T32" s="943" t="s">
        <v>66</v>
      </c>
      <c r="U32" s="946">
        <v>2</v>
      </c>
      <c r="V32" s="943" t="s">
        <v>67</v>
      </c>
      <c r="W32" s="943" t="s">
        <v>249</v>
      </c>
      <c r="X32" s="946">
        <v>9</v>
      </c>
      <c r="Y32" s="943" t="s">
        <v>66</v>
      </c>
      <c r="Z32" s="946">
        <v>7</v>
      </c>
      <c r="AA32" s="945" t="s">
        <v>917</v>
      </c>
      <c r="AB32" s="1042">
        <f t="shared" si="5"/>
        <v>6</v>
      </c>
      <c r="AC32" s="945" t="s">
        <v>1149</v>
      </c>
      <c r="AD32" s="1043" t="s">
        <v>1150</v>
      </c>
      <c r="AE32" s="1044"/>
      <c r="AF32" s="1045"/>
    </row>
    <row r="33" spans="2:32" ht="20" customHeight="1">
      <c r="B33" s="1259"/>
      <c r="C33" s="1262"/>
      <c r="D33" s="1038" t="s">
        <v>1165</v>
      </c>
      <c r="E33" s="941">
        <v>3.6</v>
      </c>
      <c r="F33" s="943" t="s">
        <v>1145</v>
      </c>
      <c r="G33" s="1039">
        <v>2.8149999999999999</v>
      </c>
      <c r="H33" s="1040" t="s">
        <v>1145</v>
      </c>
      <c r="I33" s="943">
        <v>2.7</v>
      </c>
      <c r="J33" s="971" t="s">
        <v>1145</v>
      </c>
      <c r="K33" s="943">
        <f t="shared" si="3"/>
        <v>9.7200000000000006</v>
      </c>
      <c r="L33" s="943" t="s">
        <v>922</v>
      </c>
      <c r="M33" s="1041">
        <v>19</v>
      </c>
      <c r="N33" s="943">
        <f t="shared" si="4"/>
        <v>184.68</v>
      </c>
      <c r="O33" s="943" t="s">
        <v>922</v>
      </c>
      <c r="P33" s="940"/>
      <c r="Q33" s="946">
        <v>2025</v>
      </c>
      <c r="R33" s="945" t="s">
        <v>1146</v>
      </c>
      <c r="S33" s="946">
        <v>9</v>
      </c>
      <c r="T33" s="943" t="s">
        <v>66</v>
      </c>
      <c r="U33" s="946">
        <v>2</v>
      </c>
      <c r="V33" s="943" t="s">
        <v>67</v>
      </c>
      <c r="W33" s="943" t="s">
        <v>249</v>
      </c>
      <c r="X33" s="946">
        <v>9</v>
      </c>
      <c r="Y33" s="943" t="s">
        <v>66</v>
      </c>
      <c r="Z33" s="946">
        <v>7</v>
      </c>
      <c r="AA33" s="945" t="s">
        <v>917</v>
      </c>
      <c r="AB33" s="1042">
        <f t="shared" si="5"/>
        <v>6</v>
      </c>
      <c r="AC33" s="945" t="s">
        <v>1149</v>
      </c>
      <c r="AD33" s="1043" t="s">
        <v>1150</v>
      </c>
      <c r="AE33" s="1044"/>
      <c r="AF33" s="1045"/>
    </row>
    <row r="34" spans="2:32" ht="20" customHeight="1">
      <c r="B34" s="1259"/>
      <c r="C34" s="1262"/>
      <c r="D34" s="1038" t="s">
        <v>1166</v>
      </c>
      <c r="E34" s="941">
        <v>5.4</v>
      </c>
      <c r="F34" s="943" t="s">
        <v>1145</v>
      </c>
      <c r="G34" s="1039">
        <v>3.08</v>
      </c>
      <c r="H34" s="1040" t="s">
        <v>1145</v>
      </c>
      <c r="I34" s="943">
        <v>3.6</v>
      </c>
      <c r="J34" s="971" t="s">
        <v>1145</v>
      </c>
      <c r="K34" s="943">
        <f t="shared" si="3"/>
        <v>19.440000000000001</v>
      </c>
      <c r="L34" s="943" t="s">
        <v>922</v>
      </c>
      <c r="M34" s="1041">
        <v>3</v>
      </c>
      <c r="N34" s="943">
        <f t="shared" si="4"/>
        <v>58.320000000000007</v>
      </c>
      <c r="O34" s="943" t="s">
        <v>922</v>
      </c>
      <c r="P34" s="940"/>
      <c r="Q34" s="946">
        <v>2025</v>
      </c>
      <c r="R34" s="945" t="s">
        <v>1146</v>
      </c>
      <c r="S34" s="946">
        <v>9</v>
      </c>
      <c r="T34" s="943" t="s">
        <v>66</v>
      </c>
      <c r="U34" s="946">
        <v>2</v>
      </c>
      <c r="V34" s="943" t="s">
        <v>67</v>
      </c>
      <c r="W34" s="943" t="s">
        <v>249</v>
      </c>
      <c r="X34" s="946">
        <v>9</v>
      </c>
      <c r="Y34" s="943" t="s">
        <v>66</v>
      </c>
      <c r="Z34" s="946">
        <v>7</v>
      </c>
      <c r="AA34" s="945" t="s">
        <v>917</v>
      </c>
      <c r="AB34" s="1042">
        <f t="shared" si="5"/>
        <v>6</v>
      </c>
      <c r="AC34" s="945" t="s">
        <v>1149</v>
      </c>
      <c r="AD34" s="1043" t="s">
        <v>1150</v>
      </c>
      <c r="AE34" s="1044"/>
      <c r="AF34" s="1045"/>
    </row>
    <row r="35" spans="2:32" ht="20" customHeight="1">
      <c r="B35" s="1259"/>
      <c r="C35" s="1262"/>
      <c r="D35" s="1038" t="s">
        <v>1167</v>
      </c>
      <c r="E35" s="941">
        <v>3.6</v>
      </c>
      <c r="F35" s="943" t="s">
        <v>1145</v>
      </c>
      <c r="G35" s="1039">
        <v>2.6360000000000001</v>
      </c>
      <c r="H35" s="1040" t="s">
        <v>1145</v>
      </c>
      <c r="I35" s="943">
        <v>1.8</v>
      </c>
      <c r="J35" s="971" t="s">
        <v>1145</v>
      </c>
      <c r="K35" s="943">
        <f t="shared" si="3"/>
        <v>6.48</v>
      </c>
      <c r="L35" s="943" t="s">
        <v>922</v>
      </c>
      <c r="M35" s="1041">
        <v>1</v>
      </c>
      <c r="N35" s="943">
        <f t="shared" si="4"/>
        <v>6.48</v>
      </c>
      <c r="O35" s="943" t="s">
        <v>922</v>
      </c>
      <c r="P35" s="940"/>
      <c r="Q35" s="946">
        <v>2025</v>
      </c>
      <c r="R35" s="945" t="s">
        <v>1146</v>
      </c>
      <c r="S35" s="946">
        <v>9</v>
      </c>
      <c r="T35" s="943" t="s">
        <v>66</v>
      </c>
      <c r="U35" s="946">
        <v>2</v>
      </c>
      <c r="V35" s="943" t="s">
        <v>67</v>
      </c>
      <c r="W35" s="943" t="s">
        <v>249</v>
      </c>
      <c r="X35" s="946">
        <v>9</v>
      </c>
      <c r="Y35" s="943" t="s">
        <v>66</v>
      </c>
      <c r="Z35" s="946">
        <v>7</v>
      </c>
      <c r="AA35" s="945" t="s">
        <v>917</v>
      </c>
      <c r="AB35" s="1042">
        <f t="shared" si="5"/>
        <v>6</v>
      </c>
      <c r="AC35" s="945" t="s">
        <v>1149</v>
      </c>
      <c r="AD35" s="1043" t="s">
        <v>1150</v>
      </c>
      <c r="AE35" s="1044"/>
      <c r="AF35" s="1045"/>
    </row>
    <row r="36" spans="2:32" ht="20" customHeight="1">
      <c r="B36" s="1259"/>
      <c r="C36" s="1262"/>
      <c r="D36" s="1038" t="s">
        <v>1168</v>
      </c>
      <c r="E36" s="941"/>
      <c r="F36" s="943" t="s">
        <v>1145</v>
      </c>
      <c r="G36" s="1039"/>
      <c r="H36" s="1040" t="s">
        <v>1145</v>
      </c>
      <c r="I36" s="943"/>
      <c r="J36" s="971" t="s">
        <v>1145</v>
      </c>
      <c r="K36" s="943">
        <f t="shared" si="3"/>
        <v>0</v>
      </c>
      <c r="L36" s="943" t="s">
        <v>922</v>
      </c>
      <c r="M36" s="1041">
        <v>3</v>
      </c>
      <c r="N36" s="943">
        <f t="shared" si="4"/>
        <v>0</v>
      </c>
      <c r="O36" s="943" t="s">
        <v>922</v>
      </c>
      <c r="P36" s="940"/>
      <c r="Q36" s="946">
        <v>2025</v>
      </c>
      <c r="R36" s="945" t="s">
        <v>1146</v>
      </c>
      <c r="S36" s="946">
        <v>9</v>
      </c>
      <c r="T36" s="943" t="s">
        <v>66</v>
      </c>
      <c r="U36" s="946">
        <v>2</v>
      </c>
      <c r="V36" s="943" t="s">
        <v>67</v>
      </c>
      <c r="W36" s="943" t="s">
        <v>249</v>
      </c>
      <c r="X36" s="946">
        <v>9</v>
      </c>
      <c r="Y36" s="943" t="s">
        <v>66</v>
      </c>
      <c r="Z36" s="946">
        <v>7</v>
      </c>
      <c r="AA36" s="945" t="s">
        <v>917</v>
      </c>
      <c r="AB36" s="1042">
        <f t="shared" si="5"/>
        <v>6</v>
      </c>
      <c r="AC36" s="945" t="s">
        <v>1149</v>
      </c>
      <c r="AD36" s="1043" t="s">
        <v>1150</v>
      </c>
      <c r="AE36" s="1044"/>
      <c r="AF36" s="1045"/>
    </row>
    <row r="37" spans="2:32" ht="20" customHeight="1">
      <c r="B37" s="1259"/>
      <c r="C37" s="1262"/>
      <c r="D37" s="1038" t="s">
        <v>698</v>
      </c>
      <c r="E37" s="941"/>
      <c r="F37" s="943" t="s">
        <v>1145</v>
      </c>
      <c r="G37" s="1039"/>
      <c r="H37" s="1040" t="s">
        <v>1145</v>
      </c>
      <c r="I37" s="943"/>
      <c r="J37" s="971" t="s">
        <v>1145</v>
      </c>
      <c r="K37" s="943">
        <f t="shared" si="3"/>
        <v>0</v>
      </c>
      <c r="L37" s="943" t="s">
        <v>922</v>
      </c>
      <c r="M37" s="1041">
        <v>350</v>
      </c>
      <c r="N37" s="943">
        <f t="shared" si="4"/>
        <v>0</v>
      </c>
      <c r="O37" s="943" t="s">
        <v>922</v>
      </c>
      <c r="P37" s="940"/>
      <c r="Q37" s="946">
        <v>2025</v>
      </c>
      <c r="R37" s="945" t="s">
        <v>1146</v>
      </c>
      <c r="S37" s="946">
        <v>9</v>
      </c>
      <c r="T37" s="943" t="s">
        <v>66</v>
      </c>
      <c r="U37" s="946">
        <v>2</v>
      </c>
      <c r="V37" s="943" t="s">
        <v>67</v>
      </c>
      <c r="W37" s="943" t="s">
        <v>249</v>
      </c>
      <c r="X37" s="946">
        <v>9</v>
      </c>
      <c r="Y37" s="943" t="s">
        <v>66</v>
      </c>
      <c r="Z37" s="946">
        <v>7</v>
      </c>
      <c r="AA37" s="945" t="s">
        <v>917</v>
      </c>
      <c r="AB37" s="1042">
        <f t="shared" si="5"/>
        <v>6</v>
      </c>
      <c r="AC37" s="945" t="s">
        <v>1149</v>
      </c>
      <c r="AD37" s="1043" t="s">
        <v>1150</v>
      </c>
      <c r="AE37" s="1044"/>
      <c r="AF37" s="1045"/>
    </row>
    <row r="38" spans="2:32" ht="20" customHeight="1">
      <c r="B38" s="1259"/>
      <c r="C38" s="1262"/>
      <c r="D38" s="1038" t="s">
        <v>701</v>
      </c>
      <c r="E38" s="941"/>
      <c r="F38" s="943" t="s">
        <v>1145</v>
      </c>
      <c r="G38" s="1039"/>
      <c r="H38" s="1040" t="s">
        <v>1145</v>
      </c>
      <c r="I38" s="943"/>
      <c r="J38" s="971" t="s">
        <v>1145</v>
      </c>
      <c r="K38" s="943">
        <f t="shared" si="3"/>
        <v>0</v>
      </c>
      <c r="L38" s="943" t="s">
        <v>922</v>
      </c>
      <c r="M38" s="1041">
        <v>350</v>
      </c>
      <c r="N38" s="943">
        <f t="shared" si="4"/>
        <v>0</v>
      </c>
      <c r="O38" s="943" t="s">
        <v>922</v>
      </c>
      <c r="P38" s="940"/>
      <c r="Q38" s="946">
        <v>2025</v>
      </c>
      <c r="R38" s="945" t="s">
        <v>1146</v>
      </c>
      <c r="S38" s="946">
        <v>9</v>
      </c>
      <c r="T38" s="943" t="s">
        <v>1147</v>
      </c>
      <c r="U38" s="946">
        <v>2</v>
      </c>
      <c r="V38" s="943" t="s">
        <v>1148</v>
      </c>
      <c r="W38" s="943" t="s">
        <v>249</v>
      </c>
      <c r="X38" s="946">
        <v>9</v>
      </c>
      <c r="Y38" s="943" t="s">
        <v>1147</v>
      </c>
      <c r="Z38" s="946">
        <v>7</v>
      </c>
      <c r="AA38" s="945" t="s">
        <v>917</v>
      </c>
      <c r="AB38" s="1042">
        <f t="shared" si="5"/>
        <v>6</v>
      </c>
      <c r="AC38" s="945" t="s">
        <v>1149</v>
      </c>
      <c r="AD38" s="1043" t="s">
        <v>1150</v>
      </c>
      <c r="AE38" s="1044"/>
      <c r="AF38" s="1045"/>
    </row>
    <row r="39" spans="2:32" ht="20" customHeight="1">
      <c r="B39" s="1259"/>
      <c r="C39" s="1262"/>
      <c r="D39" s="1038" t="s">
        <v>1169</v>
      </c>
      <c r="E39" s="941"/>
      <c r="F39" s="943" t="s">
        <v>1145</v>
      </c>
      <c r="G39" s="1039"/>
      <c r="H39" s="1040" t="s">
        <v>1145</v>
      </c>
      <c r="I39" s="943"/>
      <c r="J39" s="971" t="s">
        <v>1145</v>
      </c>
      <c r="K39" s="943">
        <f t="shared" si="3"/>
        <v>0</v>
      </c>
      <c r="L39" s="943" t="s">
        <v>922</v>
      </c>
      <c r="M39" s="1041">
        <v>3</v>
      </c>
      <c r="N39" s="943">
        <f t="shared" si="4"/>
        <v>0</v>
      </c>
      <c r="O39" s="943" t="s">
        <v>922</v>
      </c>
      <c r="P39" s="940"/>
      <c r="Q39" s="946">
        <v>2025</v>
      </c>
      <c r="R39" s="945" t="s">
        <v>1146</v>
      </c>
      <c r="S39" s="946">
        <v>9</v>
      </c>
      <c r="T39" s="943" t="s">
        <v>1147</v>
      </c>
      <c r="U39" s="946">
        <v>2</v>
      </c>
      <c r="V39" s="943" t="s">
        <v>1148</v>
      </c>
      <c r="W39" s="943" t="s">
        <v>249</v>
      </c>
      <c r="X39" s="946">
        <v>9</v>
      </c>
      <c r="Y39" s="943" t="s">
        <v>1147</v>
      </c>
      <c r="Z39" s="946">
        <v>7</v>
      </c>
      <c r="AA39" s="945" t="s">
        <v>917</v>
      </c>
      <c r="AB39" s="1042">
        <f t="shared" si="5"/>
        <v>6</v>
      </c>
      <c r="AC39" s="945" t="s">
        <v>1149</v>
      </c>
      <c r="AD39" s="1043" t="s">
        <v>1150</v>
      </c>
      <c r="AE39" s="1044"/>
      <c r="AF39" s="1045"/>
    </row>
    <row r="40" spans="2:32" ht="20" customHeight="1">
      <c r="B40" s="1259"/>
      <c r="C40" s="1262"/>
      <c r="D40" s="1038" t="s">
        <v>1170</v>
      </c>
      <c r="E40" s="941"/>
      <c r="F40" s="943" t="s">
        <v>1145</v>
      </c>
      <c r="G40" s="1039"/>
      <c r="H40" s="1040" t="s">
        <v>1145</v>
      </c>
      <c r="I40" s="943"/>
      <c r="J40" s="971" t="s">
        <v>1145</v>
      </c>
      <c r="K40" s="943">
        <f t="shared" si="3"/>
        <v>0</v>
      </c>
      <c r="L40" s="943" t="s">
        <v>922</v>
      </c>
      <c r="M40" s="1041">
        <v>2</v>
      </c>
      <c r="N40" s="943">
        <f t="shared" si="4"/>
        <v>0</v>
      </c>
      <c r="O40" s="943" t="s">
        <v>922</v>
      </c>
      <c r="P40" s="940"/>
      <c r="Q40" s="946">
        <v>2025</v>
      </c>
      <c r="R40" s="945" t="s">
        <v>1146</v>
      </c>
      <c r="S40" s="946">
        <v>9</v>
      </c>
      <c r="T40" s="943" t="s">
        <v>1147</v>
      </c>
      <c r="U40" s="946">
        <v>2</v>
      </c>
      <c r="V40" s="943" t="s">
        <v>1148</v>
      </c>
      <c r="W40" s="943" t="s">
        <v>249</v>
      </c>
      <c r="X40" s="946">
        <v>9</v>
      </c>
      <c r="Y40" s="943" t="s">
        <v>1147</v>
      </c>
      <c r="Z40" s="946">
        <v>7</v>
      </c>
      <c r="AA40" s="945" t="s">
        <v>917</v>
      </c>
      <c r="AB40" s="1042">
        <f t="shared" si="5"/>
        <v>6</v>
      </c>
      <c r="AC40" s="945" t="s">
        <v>1149</v>
      </c>
      <c r="AD40" s="1043" t="s">
        <v>1150</v>
      </c>
      <c r="AE40" s="1044"/>
      <c r="AF40" s="1045"/>
    </row>
    <row r="41" spans="2:32" ht="20" customHeight="1">
      <c r="B41" s="1259"/>
      <c r="C41" s="1262"/>
      <c r="D41" s="1038" t="s">
        <v>1171</v>
      </c>
      <c r="E41" s="941"/>
      <c r="F41" s="943" t="s">
        <v>1145</v>
      </c>
      <c r="G41" s="1039"/>
      <c r="H41" s="1040" t="s">
        <v>1145</v>
      </c>
      <c r="I41" s="943"/>
      <c r="J41" s="971" t="s">
        <v>1145</v>
      </c>
      <c r="K41" s="943">
        <f t="shared" si="3"/>
        <v>0</v>
      </c>
      <c r="L41" s="943" t="s">
        <v>922</v>
      </c>
      <c r="M41" s="1041">
        <v>2</v>
      </c>
      <c r="N41" s="943">
        <f t="shared" si="4"/>
        <v>0</v>
      </c>
      <c r="O41" s="943" t="s">
        <v>922</v>
      </c>
      <c r="P41" s="940"/>
      <c r="Q41" s="946">
        <v>2025</v>
      </c>
      <c r="R41" s="945" t="s">
        <v>1146</v>
      </c>
      <c r="S41" s="946">
        <v>9</v>
      </c>
      <c r="T41" s="943" t="s">
        <v>1147</v>
      </c>
      <c r="U41" s="946">
        <v>2</v>
      </c>
      <c r="V41" s="943" t="s">
        <v>1148</v>
      </c>
      <c r="W41" s="943" t="s">
        <v>249</v>
      </c>
      <c r="X41" s="946">
        <v>9</v>
      </c>
      <c r="Y41" s="943" t="s">
        <v>1147</v>
      </c>
      <c r="Z41" s="946">
        <v>7</v>
      </c>
      <c r="AA41" s="945" t="s">
        <v>917</v>
      </c>
      <c r="AB41" s="1042">
        <f t="shared" si="5"/>
        <v>6</v>
      </c>
      <c r="AC41" s="945" t="s">
        <v>1149</v>
      </c>
      <c r="AD41" s="1043" t="s">
        <v>1150</v>
      </c>
      <c r="AE41" s="1044"/>
      <c r="AF41" s="1045"/>
    </row>
    <row r="42" spans="2:32" ht="20" customHeight="1">
      <c r="B42" s="1259"/>
      <c r="C42" s="1262"/>
      <c r="D42" s="1038" t="s">
        <v>1172</v>
      </c>
      <c r="E42" s="941"/>
      <c r="F42" s="943" t="s">
        <v>1145</v>
      </c>
      <c r="G42" s="1039"/>
      <c r="H42" s="1040" t="s">
        <v>1145</v>
      </c>
      <c r="I42" s="943"/>
      <c r="J42" s="971" t="s">
        <v>1145</v>
      </c>
      <c r="K42" s="943">
        <f t="shared" si="3"/>
        <v>0</v>
      </c>
      <c r="L42" s="943" t="s">
        <v>922</v>
      </c>
      <c r="M42" s="1041">
        <v>8</v>
      </c>
      <c r="N42" s="943">
        <f t="shared" si="4"/>
        <v>0</v>
      </c>
      <c r="O42" s="943" t="s">
        <v>922</v>
      </c>
      <c r="P42" s="940"/>
      <c r="Q42" s="946">
        <v>2025</v>
      </c>
      <c r="R42" s="945" t="s">
        <v>1146</v>
      </c>
      <c r="S42" s="946">
        <v>9</v>
      </c>
      <c r="T42" s="943" t="s">
        <v>1147</v>
      </c>
      <c r="U42" s="946">
        <v>2</v>
      </c>
      <c r="V42" s="943" t="s">
        <v>1148</v>
      </c>
      <c r="W42" s="943" t="s">
        <v>249</v>
      </c>
      <c r="X42" s="946">
        <v>9</v>
      </c>
      <c r="Y42" s="943" t="s">
        <v>1147</v>
      </c>
      <c r="Z42" s="946">
        <v>7</v>
      </c>
      <c r="AA42" s="945" t="s">
        <v>917</v>
      </c>
      <c r="AB42" s="1042">
        <f t="shared" si="5"/>
        <v>6</v>
      </c>
      <c r="AC42" s="945" t="s">
        <v>1149</v>
      </c>
      <c r="AD42" s="1043" t="s">
        <v>1150</v>
      </c>
      <c r="AE42" s="1044"/>
      <c r="AF42" s="1045"/>
    </row>
    <row r="43" spans="2:32" ht="20" customHeight="1">
      <c r="B43" s="1259"/>
      <c r="C43" s="1262"/>
      <c r="D43" s="1038" t="s">
        <v>1173</v>
      </c>
      <c r="E43" s="941"/>
      <c r="F43" s="943" t="s">
        <v>1145</v>
      </c>
      <c r="G43" s="1039"/>
      <c r="H43" s="1040" t="s">
        <v>1145</v>
      </c>
      <c r="I43" s="943"/>
      <c r="J43" s="971" t="s">
        <v>1145</v>
      </c>
      <c r="K43" s="943">
        <f t="shared" si="3"/>
        <v>0</v>
      </c>
      <c r="L43" s="943" t="s">
        <v>922</v>
      </c>
      <c r="M43" s="1041">
        <v>8</v>
      </c>
      <c r="N43" s="943">
        <f t="shared" si="4"/>
        <v>0</v>
      </c>
      <c r="O43" s="943" t="s">
        <v>922</v>
      </c>
      <c r="P43" s="940"/>
      <c r="Q43" s="946">
        <v>2025</v>
      </c>
      <c r="R43" s="945" t="s">
        <v>1146</v>
      </c>
      <c r="S43" s="946">
        <v>9</v>
      </c>
      <c r="T43" s="943" t="s">
        <v>1147</v>
      </c>
      <c r="U43" s="946">
        <v>2</v>
      </c>
      <c r="V43" s="943" t="s">
        <v>1148</v>
      </c>
      <c r="W43" s="943" t="s">
        <v>249</v>
      </c>
      <c r="X43" s="946">
        <v>9</v>
      </c>
      <c r="Y43" s="943" t="s">
        <v>1147</v>
      </c>
      <c r="Z43" s="946">
        <v>7</v>
      </c>
      <c r="AA43" s="945" t="s">
        <v>917</v>
      </c>
      <c r="AB43" s="1042">
        <f t="shared" si="5"/>
        <v>6</v>
      </c>
      <c r="AC43" s="945" t="s">
        <v>1149</v>
      </c>
      <c r="AD43" s="1043" t="s">
        <v>1150</v>
      </c>
      <c r="AE43" s="1044"/>
      <c r="AF43" s="1045"/>
    </row>
    <row r="44" spans="2:32" ht="20" customHeight="1">
      <c r="B44" s="1259"/>
      <c r="C44" s="1262"/>
      <c r="D44" s="1038" t="s">
        <v>858</v>
      </c>
      <c r="E44" s="941"/>
      <c r="F44" s="943" t="s">
        <v>1145</v>
      </c>
      <c r="G44" s="1039"/>
      <c r="H44" s="1040" t="s">
        <v>1145</v>
      </c>
      <c r="I44" s="943"/>
      <c r="J44" s="971" t="s">
        <v>1145</v>
      </c>
      <c r="K44" s="943">
        <f t="shared" si="3"/>
        <v>0</v>
      </c>
      <c r="L44" s="943" t="s">
        <v>922</v>
      </c>
      <c r="M44" s="1041">
        <v>8</v>
      </c>
      <c r="N44" s="943">
        <f t="shared" si="4"/>
        <v>0</v>
      </c>
      <c r="O44" s="943" t="s">
        <v>922</v>
      </c>
      <c r="P44" s="940"/>
      <c r="Q44" s="946">
        <v>2025</v>
      </c>
      <c r="R44" s="945" t="s">
        <v>1146</v>
      </c>
      <c r="S44" s="946">
        <v>9</v>
      </c>
      <c r="T44" s="943" t="s">
        <v>1147</v>
      </c>
      <c r="U44" s="946">
        <v>2</v>
      </c>
      <c r="V44" s="943" t="s">
        <v>1148</v>
      </c>
      <c r="W44" s="943" t="s">
        <v>249</v>
      </c>
      <c r="X44" s="946">
        <v>9</v>
      </c>
      <c r="Y44" s="943" t="s">
        <v>1147</v>
      </c>
      <c r="Z44" s="946">
        <v>7</v>
      </c>
      <c r="AA44" s="945" t="s">
        <v>917</v>
      </c>
      <c r="AB44" s="1042">
        <f t="shared" si="5"/>
        <v>6</v>
      </c>
      <c r="AC44" s="945" t="s">
        <v>1149</v>
      </c>
      <c r="AD44" s="1043" t="s">
        <v>1150</v>
      </c>
      <c r="AE44" s="1044"/>
      <c r="AF44" s="1045"/>
    </row>
    <row r="45" spans="2:32" ht="20" customHeight="1">
      <c r="B45" s="1259"/>
      <c r="C45" s="1262"/>
      <c r="D45" s="1038" t="s">
        <v>860</v>
      </c>
      <c r="E45" s="941"/>
      <c r="F45" s="943" t="s">
        <v>1145</v>
      </c>
      <c r="G45" s="1039"/>
      <c r="H45" s="1040" t="s">
        <v>1145</v>
      </c>
      <c r="I45" s="943"/>
      <c r="J45" s="971" t="s">
        <v>1145</v>
      </c>
      <c r="K45" s="941">
        <f t="shared" si="3"/>
        <v>0</v>
      </c>
      <c r="L45" s="943" t="s">
        <v>922</v>
      </c>
      <c r="M45" s="1041">
        <v>4</v>
      </c>
      <c r="N45" s="943">
        <f t="shared" si="4"/>
        <v>0</v>
      </c>
      <c r="O45" s="943" t="s">
        <v>922</v>
      </c>
      <c r="P45" s="941"/>
      <c r="Q45" s="944">
        <v>2025</v>
      </c>
      <c r="R45" s="945" t="s">
        <v>1146</v>
      </c>
      <c r="S45" s="946">
        <v>9</v>
      </c>
      <c r="T45" s="945" t="s">
        <v>1147</v>
      </c>
      <c r="U45" s="946">
        <v>2</v>
      </c>
      <c r="V45" s="945" t="s">
        <v>1148</v>
      </c>
      <c r="W45" s="945" t="s">
        <v>249</v>
      </c>
      <c r="X45" s="946">
        <v>9</v>
      </c>
      <c r="Y45" s="945" t="s">
        <v>1147</v>
      </c>
      <c r="Z45" s="946">
        <v>7</v>
      </c>
      <c r="AA45" s="945" t="s">
        <v>67</v>
      </c>
      <c r="AB45" s="1042">
        <f t="shared" si="5"/>
        <v>6</v>
      </c>
      <c r="AC45" s="1046" t="s">
        <v>1149</v>
      </c>
      <c r="AD45" s="1043" t="s">
        <v>1150</v>
      </c>
      <c r="AE45" s="1044"/>
      <c r="AF45" s="1045"/>
    </row>
    <row r="46" spans="2:32" ht="20" customHeight="1">
      <c r="B46" s="1259"/>
      <c r="C46" s="1262"/>
      <c r="D46" s="1038" t="s">
        <v>1174</v>
      </c>
      <c r="E46" s="941"/>
      <c r="F46" s="943" t="s">
        <v>1145</v>
      </c>
      <c r="G46" s="1039"/>
      <c r="H46" s="1040" t="s">
        <v>1145</v>
      </c>
      <c r="I46" s="943"/>
      <c r="J46" s="971" t="s">
        <v>1145</v>
      </c>
      <c r="K46" s="941">
        <f t="shared" si="3"/>
        <v>0</v>
      </c>
      <c r="L46" s="943" t="s">
        <v>922</v>
      </c>
      <c r="M46" s="1041">
        <v>4</v>
      </c>
      <c r="N46" s="943">
        <f t="shared" si="4"/>
        <v>0</v>
      </c>
      <c r="O46" s="943" t="s">
        <v>922</v>
      </c>
      <c r="P46" s="941"/>
      <c r="Q46" s="944">
        <v>2025</v>
      </c>
      <c r="R46" s="945" t="s">
        <v>1146</v>
      </c>
      <c r="S46" s="946">
        <v>9</v>
      </c>
      <c r="T46" s="945" t="s">
        <v>1147</v>
      </c>
      <c r="U46" s="946">
        <v>2</v>
      </c>
      <c r="V46" s="945" t="s">
        <v>1148</v>
      </c>
      <c r="W46" s="945" t="s">
        <v>249</v>
      </c>
      <c r="X46" s="946">
        <v>9</v>
      </c>
      <c r="Y46" s="945" t="s">
        <v>1147</v>
      </c>
      <c r="Z46" s="946">
        <v>7</v>
      </c>
      <c r="AA46" s="945" t="s">
        <v>67</v>
      </c>
      <c r="AB46" s="1042">
        <f t="shared" si="5"/>
        <v>6</v>
      </c>
      <c r="AC46" s="1046" t="s">
        <v>1149</v>
      </c>
      <c r="AD46" s="1043" t="s">
        <v>1150</v>
      </c>
      <c r="AE46" s="1044"/>
      <c r="AF46" s="1045"/>
    </row>
    <row r="47" spans="2:32" ht="20" customHeight="1">
      <c r="B47" s="1259"/>
      <c r="C47" s="1262"/>
      <c r="D47" s="1038" t="s">
        <v>1175</v>
      </c>
      <c r="E47" s="941">
        <v>0.75</v>
      </c>
      <c r="F47" s="943" t="s">
        <v>1145</v>
      </c>
      <c r="G47" s="1039">
        <v>0.75</v>
      </c>
      <c r="H47" s="1040" t="s">
        <v>1145</v>
      </c>
      <c r="I47" s="943"/>
      <c r="J47" s="971" t="s">
        <v>1145</v>
      </c>
      <c r="K47" s="941">
        <f t="shared" si="3"/>
        <v>0</v>
      </c>
      <c r="L47" s="943" t="s">
        <v>922</v>
      </c>
      <c r="M47" s="1041">
        <v>2</v>
      </c>
      <c r="N47" s="943">
        <f t="shared" si="4"/>
        <v>0</v>
      </c>
      <c r="O47" s="943" t="s">
        <v>922</v>
      </c>
      <c r="P47" s="941"/>
      <c r="Q47" s="944">
        <v>2025</v>
      </c>
      <c r="R47" s="945" t="s">
        <v>1146</v>
      </c>
      <c r="S47" s="946">
        <v>9</v>
      </c>
      <c r="T47" s="945" t="s">
        <v>1147</v>
      </c>
      <c r="U47" s="946">
        <v>2</v>
      </c>
      <c r="V47" s="945" t="s">
        <v>1148</v>
      </c>
      <c r="W47" s="945" t="s">
        <v>249</v>
      </c>
      <c r="X47" s="946">
        <v>9</v>
      </c>
      <c r="Y47" s="945" t="s">
        <v>1147</v>
      </c>
      <c r="Z47" s="946">
        <v>7</v>
      </c>
      <c r="AA47" s="945" t="s">
        <v>67</v>
      </c>
      <c r="AB47" s="1042">
        <f t="shared" si="5"/>
        <v>6</v>
      </c>
      <c r="AC47" s="1046" t="s">
        <v>1149</v>
      </c>
      <c r="AD47" s="1043" t="s">
        <v>1150</v>
      </c>
      <c r="AE47" s="1044"/>
      <c r="AF47" s="1045"/>
    </row>
    <row r="48" spans="2:32" ht="20" customHeight="1">
      <c r="B48" s="1259"/>
      <c r="C48" s="1262"/>
      <c r="D48" s="1038" t="s">
        <v>1176</v>
      </c>
      <c r="E48" s="941"/>
      <c r="F48" s="943" t="s">
        <v>1145</v>
      </c>
      <c r="G48" s="1039"/>
      <c r="H48" s="1040" t="s">
        <v>1145</v>
      </c>
      <c r="I48" s="943"/>
      <c r="J48" s="971" t="s">
        <v>1145</v>
      </c>
      <c r="K48" s="941">
        <f t="shared" si="3"/>
        <v>0</v>
      </c>
      <c r="L48" s="943" t="s">
        <v>922</v>
      </c>
      <c r="M48" s="1041">
        <v>3</v>
      </c>
      <c r="N48" s="943">
        <f t="shared" si="4"/>
        <v>0</v>
      </c>
      <c r="O48" s="943" t="s">
        <v>922</v>
      </c>
      <c r="P48" s="941"/>
      <c r="Q48" s="944">
        <v>2025</v>
      </c>
      <c r="R48" s="945" t="s">
        <v>1146</v>
      </c>
      <c r="S48" s="946">
        <v>9</v>
      </c>
      <c r="T48" s="945" t="s">
        <v>1147</v>
      </c>
      <c r="U48" s="946">
        <v>2</v>
      </c>
      <c r="V48" s="945" t="s">
        <v>1148</v>
      </c>
      <c r="W48" s="945" t="s">
        <v>249</v>
      </c>
      <c r="X48" s="946">
        <v>9</v>
      </c>
      <c r="Y48" s="945" t="s">
        <v>1147</v>
      </c>
      <c r="Z48" s="946">
        <v>7</v>
      </c>
      <c r="AA48" s="945" t="s">
        <v>67</v>
      </c>
      <c r="AB48" s="1042">
        <f t="shared" si="5"/>
        <v>6</v>
      </c>
      <c r="AC48" s="1046" t="s">
        <v>1149</v>
      </c>
      <c r="AD48" s="1043" t="s">
        <v>1150</v>
      </c>
      <c r="AE48" s="1044"/>
      <c r="AF48" s="1045"/>
    </row>
    <row r="49" spans="2:35" ht="20" customHeight="1">
      <c r="B49" s="1259"/>
      <c r="C49" s="1262"/>
      <c r="D49" s="1038" t="s">
        <v>1177</v>
      </c>
      <c r="E49" s="941"/>
      <c r="F49" s="943" t="s">
        <v>1145</v>
      </c>
      <c r="G49" s="1039"/>
      <c r="H49" s="1040" t="s">
        <v>1145</v>
      </c>
      <c r="I49" s="943"/>
      <c r="J49" s="971" t="s">
        <v>1145</v>
      </c>
      <c r="K49" s="941">
        <f t="shared" si="3"/>
        <v>0</v>
      </c>
      <c r="L49" s="943" t="s">
        <v>922</v>
      </c>
      <c r="M49" s="1041">
        <v>16</v>
      </c>
      <c r="N49" s="943">
        <f t="shared" si="4"/>
        <v>0</v>
      </c>
      <c r="O49" s="943" t="s">
        <v>922</v>
      </c>
      <c r="P49" s="941"/>
      <c r="Q49" s="944">
        <v>2025</v>
      </c>
      <c r="R49" s="945" t="s">
        <v>1146</v>
      </c>
      <c r="S49" s="946">
        <v>9</v>
      </c>
      <c r="T49" s="945" t="s">
        <v>1147</v>
      </c>
      <c r="U49" s="946">
        <v>2</v>
      </c>
      <c r="V49" s="945" t="s">
        <v>1148</v>
      </c>
      <c r="W49" s="945" t="s">
        <v>249</v>
      </c>
      <c r="X49" s="946">
        <v>9</v>
      </c>
      <c r="Y49" s="945" t="s">
        <v>1147</v>
      </c>
      <c r="Z49" s="946">
        <v>7</v>
      </c>
      <c r="AA49" s="945" t="s">
        <v>67</v>
      </c>
      <c r="AB49" s="1042">
        <f t="shared" si="5"/>
        <v>6</v>
      </c>
      <c r="AC49" s="1046" t="s">
        <v>1149</v>
      </c>
      <c r="AD49" s="1043" t="s">
        <v>1150</v>
      </c>
      <c r="AE49" s="1044"/>
      <c r="AF49" s="1045"/>
    </row>
    <row r="50" spans="2:35" ht="20" customHeight="1">
      <c r="B50" s="1259"/>
      <c r="C50" s="1262"/>
      <c r="D50" s="1038" t="s">
        <v>1178</v>
      </c>
      <c r="E50" s="941"/>
      <c r="F50" s="943" t="s">
        <v>1145</v>
      </c>
      <c r="G50" s="1039"/>
      <c r="H50" s="1040" t="s">
        <v>1145</v>
      </c>
      <c r="I50" s="943"/>
      <c r="J50" s="971" t="s">
        <v>1145</v>
      </c>
      <c r="K50" s="941">
        <f t="shared" si="3"/>
        <v>0</v>
      </c>
      <c r="L50" s="943" t="s">
        <v>922</v>
      </c>
      <c r="M50" s="1041">
        <v>1</v>
      </c>
      <c r="N50" s="943">
        <f t="shared" si="4"/>
        <v>0</v>
      </c>
      <c r="O50" s="943" t="s">
        <v>922</v>
      </c>
      <c r="P50" s="941"/>
      <c r="Q50" s="944">
        <v>2025</v>
      </c>
      <c r="R50" s="945" t="s">
        <v>1146</v>
      </c>
      <c r="S50" s="946">
        <v>9</v>
      </c>
      <c r="T50" s="945" t="s">
        <v>1147</v>
      </c>
      <c r="U50" s="946">
        <v>2</v>
      </c>
      <c r="V50" s="945" t="s">
        <v>1148</v>
      </c>
      <c r="W50" s="945" t="s">
        <v>249</v>
      </c>
      <c r="X50" s="946">
        <v>9</v>
      </c>
      <c r="Y50" s="945" t="s">
        <v>1147</v>
      </c>
      <c r="Z50" s="946">
        <v>7</v>
      </c>
      <c r="AA50" s="945" t="s">
        <v>67</v>
      </c>
      <c r="AB50" s="1042">
        <f t="shared" si="5"/>
        <v>6</v>
      </c>
      <c r="AC50" s="1046" t="s">
        <v>1149</v>
      </c>
      <c r="AD50" s="1043" t="s">
        <v>1150</v>
      </c>
      <c r="AE50" s="1044"/>
      <c r="AF50" s="1045"/>
    </row>
    <row r="51" spans="2:35" ht="20" customHeight="1">
      <c r="B51" s="1259"/>
      <c r="C51" s="1262"/>
      <c r="D51" s="1038" t="s">
        <v>1179</v>
      </c>
      <c r="E51" s="941">
        <v>10.5</v>
      </c>
      <c r="F51" s="943" t="s">
        <v>1145</v>
      </c>
      <c r="G51" s="1039">
        <v>0.6</v>
      </c>
      <c r="H51" s="1040" t="s">
        <v>1145</v>
      </c>
      <c r="I51" s="943">
        <v>0.9</v>
      </c>
      <c r="J51" s="971" t="s">
        <v>1145</v>
      </c>
      <c r="K51" s="941">
        <f t="shared" si="3"/>
        <v>9.4500000000000011</v>
      </c>
      <c r="L51" s="943" t="s">
        <v>922</v>
      </c>
      <c r="M51" s="1041">
        <v>1</v>
      </c>
      <c r="N51" s="943">
        <f t="shared" si="4"/>
        <v>9.4500000000000011</v>
      </c>
      <c r="O51" s="943" t="s">
        <v>922</v>
      </c>
      <c r="P51" s="941"/>
      <c r="Q51" s="944">
        <v>2025</v>
      </c>
      <c r="R51" s="945" t="s">
        <v>1146</v>
      </c>
      <c r="S51" s="946">
        <v>9</v>
      </c>
      <c r="T51" s="945" t="s">
        <v>1147</v>
      </c>
      <c r="U51" s="946">
        <v>2</v>
      </c>
      <c r="V51" s="945" t="s">
        <v>1148</v>
      </c>
      <c r="W51" s="945" t="s">
        <v>249</v>
      </c>
      <c r="X51" s="946">
        <v>9</v>
      </c>
      <c r="Y51" s="945" t="s">
        <v>1147</v>
      </c>
      <c r="Z51" s="946">
        <v>7</v>
      </c>
      <c r="AA51" s="945" t="s">
        <v>67</v>
      </c>
      <c r="AB51" s="1042">
        <f t="shared" si="5"/>
        <v>6</v>
      </c>
      <c r="AC51" s="1046" t="s">
        <v>1149</v>
      </c>
      <c r="AD51" s="1043" t="s">
        <v>1150</v>
      </c>
      <c r="AE51" s="1044"/>
      <c r="AF51" s="1045"/>
    </row>
    <row r="52" spans="2:35" ht="20" customHeight="1">
      <c r="B52" s="1259"/>
      <c r="C52" s="1262"/>
      <c r="D52" s="1038" t="s">
        <v>1180</v>
      </c>
      <c r="E52" s="941">
        <v>3</v>
      </c>
      <c r="F52" s="943" t="s">
        <v>1145</v>
      </c>
      <c r="G52" s="1039">
        <v>2</v>
      </c>
      <c r="H52" s="1040" t="s">
        <v>1145</v>
      </c>
      <c r="I52" s="943">
        <v>2</v>
      </c>
      <c r="J52" s="971" t="s">
        <v>1145</v>
      </c>
      <c r="K52" s="941">
        <f t="shared" si="3"/>
        <v>6</v>
      </c>
      <c r="L52" s="943" t="s">
        <v>922</v>
      </c>
      <c r="M52" s="1041">
        <v>1</v>
      </c>
      <c r="N52" s="943">
        <f t="shared" si="4"/>
        <v>6</v>
      </c>
      <c r="O52" s="943" t="s">
        <v>922</v>
      </c>
      <c r="P52" s="941"/>
      <c r="Q52" s="944">
        <v>2025</v>
      </c>
      <c r="R52" s="945" t="s">
        <v>1146</v>
      </c>
      <c r="S52" s="946">
        <v>8</v>
      </c>
      <c r="T52" s="945" t="s">
        <v>1147</v>
      </c>
      <c r="U52" s="946">
        <v>27</v>
      </c>
      <c r="V52" s="945" t="s">
        <v>1148</v>
      </c>
      <c r="W52" s="945" t="s">
        <v>249</v>
      </c>
      <c r="X52" s="946">
        <v>9</v>
      </c>
      <c r="Y52" s="945" t="s">
        <v>1147</v>
      </c>
      <c r="Z52" s="946">
        <v>7</v>
      </c>
      <c r="AA52" s="945" t="s">
        <v>67</v>
      </c>
      <c r="AB52" s="1042">
        <f t="shared" si="5"/>
        <v>12</v>
      </c>
      <c r="AC52" s="1046" t="s">
        <v>1149</v>
      </c>
      <c r="AD52" s="1043" t="s">
        <v>1150</v>
      </c>
      <c r="AE52" s="1044"/>
      <c r="AF52" s="1045"/>
    </row>
    <row r="53" spans="2:35" ht="20" customHeight="1">
      <c r="B53" s="1259"/>
      <c r="C53" s="1262"/>
      <c r="D53" s="1038" t="s">
        <v>1181</v>
      </c>
      <c r="E53" s="941">
        <v>0.6</v>
      </c>
      <c r="F53" s="943" t="s">
        <v>1145</v>
      </c>
      <c r="G53" s="1039">
        <v>0.9</v>
      </c>
      <c r="H53" s="1040" t="s">
        <v>1145</v>
      </c>
      <c r="I53" s="943">
        <v>0.5</v>
      </c>
      <c r="J53" s="971" t="s">
        <v>1145</v>
      </c>
      <c r="K53" s="941">
        <f t="shared" si="3"/>
        <v>0.3</v>
      </c>
      <c r="L53" s="943" t="s">
        <v>922</v>
      </c>
      <c r="M53" s="1041">
        <v>1</v>
      </c>
      <c r="N53" s="943">
        <f t="shared" si="4"/>
        <v>0.3</v>
      </c>
      <c r="O53" s="943" t="s">
        <v>922</v>
      </c>
      <c r="P53" s="941"/>
      <c r="Q53" s="944">
        <v>2025</v>
      </c>
      <c r="R53" s="945" t="s">
        <v>1146</v>
      </c>
      <c r="S53" s="946">
        <v>9</v>
      </c>
      <c r="T53" s="945" t="s">
        <v>1147</v>
      </c>
      <c r="U53" s="946">
        <v>6</v>
      </c>
      <c r="V53" s="945" t="s">
        <v>1148</v>
      </c>
      <c r="W53" s="945" t="s">
        <v>249</v>
      </c>
      <c r="X53" s="946">
        <v>9</v>
      </c>
      <c r="Y53" s="945" t="s">
        <v>1147</v>
      </c>
      <c r="Z53" s="946">
        <v>7</v>
      </c>
      <c r="AA53" s="945" t="s">
        <v>67</v>
      </c>
      <c r="AB53" s="1042">
        <f t="shared" si="5"/>
        <v>2</v>
      </c>
      <c r="AC53" s="1046" t="s">
        <v>1149</v>
      </c>
      <c r="AD53" s="1043" t="s">
        <v>1150</v>
      </c>
      <c r="AE53" s="1044"/>
      <c r="AF53" s="1045"/>
    </row>
    <row r="54" spans="2:35" ht="20" customHeight="1">
      <c r="B54" s="1259"/>
      <c r="C54" s="1262"/>
      <c r="D54" s="1038" t="s">
        <v>1182</v>
      </c>
      <c r="E54" s="941">
        <v>1</v>
      </c>
      <c r="F54" s="943" t="s">
        <v>1145</v>
      </c>
      <c r="G54" s="1039"/>
      <c r="H54" s="1040" t="s">
        <v>1145</v>
      </c>
      <c r="I54" s="943">
        <v>0.5</v>
      </c>
      <c r="J54" s="971" t="s">
        <v>1145</v>
      </c>
      <c r="K54" s="941">
        <f t="shared" si="3"/>
        <v>0.5</v>
      </c>
      <c r="L54" s="943" t="s">
        <v>922</v>
      </c>
      <c r="M54" s="1041">
        <v>1</v>
      </c>
      <c r="N54" s="943">
        <f t="shared" si="4"/>
        <v>0.5</v>
      </c>
      <c r="O54" s="943" t="s">
        <v>922</v>
      </c>
      <c r="P54" s="941"/>
      <c r="Q54" s="944">
        <v>2025</v>
      </c>
      <c r="R54" s="945" t="s">
        <v>1146</v>
      </c>
      <c r="S54" s="946">
        <v>9</v>
      </c>
      <c r="T54" s="945" t="s">
        <v>1147</v>
      </c>
      <c r="U54" s="946">
        <v>6</v>
      </c>
      <c r="V54" s="945" t="s">
        <v>1148</v>
      </c>
      <c r="W54" s="945" t="s">
        <v>249</v>
      </c>
      <c r="X54" s="946">
        <v>9</v>
      </c>
      <c r="Y54" s="945" t="s">
        <v>1147</v>
      </c>
      <c r="Z54" s="946">
        <v>7</v>
      </c>
      <c r="AA54" s="945" t="s">
        <v>67</v>
      </c>
      <c r="AB54" s="1042">
        <f t="shared" si="5"/>
        <v>2</v>
      </c>
      <c r="AC54" s="1046" t="s">
        <v>1149</v>
      </c>
      <c r="AD54" s="1043" t="s">
        <v>1150</v>
      </c>
      <c r="AE54" s="1044"/>
      <c r="AF54" s="1045"/>
    </row>
    <row r="55" spans="2:35" ht="20" customHeight="1">
      <c r="B55" s="1259"/>
      <c r="C55" s="1262"/>
      <c r="D55" s="1038" t="s">
        <v>1183</v>
      </c>
      <c r="E55" s="941"/>
      <c r="F55" s="943" t="s">
        <v>1145</v>
      </c>
      <c r="G55" s="1039"/>
      <c r="H55" s="1040" t="s">
        <v>1145</v>
      </c>
      <c r="I55" s="943"/>
      <c r="J55" s="971" t="s">
        <v>1145</v>
      </c>
      <c r="K55" s="941">
        <f t="shared" si="3"/>
        <v>0</v>
      </c>
      <c r="L55" s="943" t="s">
        <v>922</v>
      </c>
      <c r="M55" s="1041">
        <v>1</v>
      </c>
      <c r="N55" s="943">
        <f t="shared" si="4"/>
        <v>0</v>
      </c>
      <c r="O55" s="943" t="s">
        <v>922</v>
      </c>
      <c r="P55" s="941"/>
      <c r="Q55" s="944">
        <v>2025</v>
      </c>
      <c r="R55" s="945" t="s">
        <v>1146</v>
      </c>
      <c r="S55" s="946">
        <v>9</v>
      </c>
      <c r="T55" s="945" t="s">
        <v>1147</v>
      </c>
      <c r="U55" s="946">
        <v>2</v>
      </c>
      <c r="V55" s="945" t="s">
        <v>1148</v>
      </c>
      <c r="W55" s="945" t="s">
        <v>249</v>
      </c>
      <c r="X55" s="946">
        <v>9</v>
      </c>
      <c r="Y55" s="945" t="s">
        <v>1147</v>
      </c>
      <c r="Z55" s="946">
        <v>7</v>
      </c>
      <c r="AA55" s="945" t="s">
        <v>67</v>
      </c>
      <c r="AB55" s="1042">
        <f t="shared" si="5"/>
        <v>6</v>
      </c>
      <c r="AC55" s="1046" t="s">
        <v>1149</v>
      </c>
      <c r="AD55" s="1043" t="s">
        <v>1150</v>
      </c>
      <c r="AE55" s="1044"/>
      <c r="AF55" s="1045"/>
    </row>
    <row r="56" spans="2:35" ht="20" customHeight="1">
      <c r="B56" s="1259"/>
      <c r="C56" s="1262"/>
      <c r="D56" s="1038" t="s">
        <v>1184</v>
      </c>
      <c r="E56" s="941"/>
      <c r="F56" s="943" t="s">
        <v>1145</v>
      </c>
      <c r="G56" s="1039"/>
      <c r="H56" s="1040" t="s">
        <v>1145</v>
      </c>
      <c r="I56" s="943"/>
      <c r="J56" s="971" t="s">
        <v>1145</v>
      </c>
      <c r="K56" s="941">
        <f t="shared" si="0"/>
        <v>0</v>
      </c>
      <c r="L56" s="943" t="s">
        <v>922</v>
      </c>
      <c r="M56" s="1041">
        <v>3</v>
      </c>
      <c r="N56" s="943">
        <f t="shared" si="1"/>
        <v>0</v>
      </c>
      <c r="O56" s="943" t="s">
        <v>922</v>
      </c>
      <c r="P56" s="941"/>
      <c r="Q56" s="944">
        <v>2025</v>
      </c>
      <c r="R56" s="945" t="s">
        <v>1146</v>
      </c>
      <c r="S56" s="946">
        <v>9</v>
      </c>
      <c r="T56" s="945" t="s">
        <v>1147</v>
      </c>
      <c r="U56" s="946">
        <v>2</v>
      </c>
      <c r="V56" s="945" t="s">
        <v>1148</v>
      </c>
      <c r="W56" s="945" t="s">
        <v>249</v>
      </c>
      <c r="X56" s="946">
        <v>9</v>
      </c>
      <c r="Y56" s="945" t="s">
        <v>1147</v>
      </c>
      <c r="Z56" s="946">
        <v>7</v>
      </c>
      <c r="AA56" s="945" t="s">
        <v>67</v>
      </c>
      <c r="AB56" s="1042">
        <v>15</v>
      </c>
      <c r="AC56" s="1046" t="s">
        <v>1149</v>
      </c>
      <c r="AD56" s="1043" t="s">
        <v>1150</v>
      </c>
      <c r="AE56" s="1044"/>
      <c r="AF56" s="1045"/>
      <c r="AI56" s="869" t="s">
        <v>1185</v>
      </c>
    </row>
    <row r="57" spans="2:35" ht="20" customHeight="1">
      <c r="B57" s="1259"/>
      <c r="C57" s="1262"/>
      <c r="D57" s="1038" t="s">
        <v>1186</v>
      </c>
      <c r="E57" s="941"/>
      <c r="F57" s="943" t="s">
        <v>1145</v>
      </c>
      <c r="G57" s="1039"/>
      <c r="H57" s="1040" t="s">
        <v>1145</v>
      </c>
      <c r="I57" s="943"/>
      <c r="J57" s="971" t="s">
        <v>1145</v>
      </c>
      <c r="K57" s="941">
        <f t="shared" si="0"/>
        <v>0</v>
      </c>
      <c r="L57" s="943" t="s">
        <v>922</v>
      </c>
      <c r="M57" s="1041">
        <v>1</v>
      </c>
      <c r="N57" s="943">
        <f t="shared" si="1"/>
        <v>0</v>
      </c>
      <c r="O57" s="943" t="s">
        <v>922</v>
      </c>
      <c r="P57" s="941"/>
      <c r="Q57" s="944">
        <v>2025</v>
      </c>
      <c r="R57" s="945" t="s">
        <v>1146</v>
      </c>
      <c r="S57" s="946">
        <v>9</v>
      </c>
      <c r="T57" s="945" t="s">
        <v>1147</v>
      </c>
      <c r="U57" s="946">
        <v>2</v>
      </c>
      <c r="V57" s="945" t="s">
        <v>1148</v>
      </c>
      <c r="W57" s="945" t="s">
        <v>249</v>
      </c>
      <c r="X57" s="946">
        <v>9</v>
      </c>
      <c r="Y57" s="945" t="s">
        <v>1147</v>
      </c>
      <c r="Z57" s="946">
        <v>7</v>
      </c>
      <c r="AA57" s="945" t="s">
        <v>67</v>
      </c>
      <c r="AB57" s="1042">
        <f>_xlfn.DAYS(DATE(Q57,X57,Z57),DATE(Q57,S57,U57))+1</f>
        <v>6</v>
      </c>
      <c r="AC57" s="1046" t="s">
        <v>1149</v>
      </c>
      <c r="AD57" s="1043" t="s">
        <v>1150</v>
      </c>
      <c r="AE57" s="1044"/>
      <c r="AF57" s="1045"/>
      <c r="AI57" s="869" t="s">
        <v>1187</v>
      </c>
    </row>
    <row r="58" spans="2:35" ht="20" customHeight="1">
      <c r="B58" s="1259"/>
      <c r="C58" s="1262"/>
      <c r="D58" s="1038" t="s">
        <v>1188</v>
      </c>
      <c r="E58" s="941">
        <v>1</v>
      </c>
      <c r="F58" s="943" t="s">
        <v>1145</v>
      </c>
      <c r="G58" s="1039">
        <v>2</v>
      </c>
      <c r="H58" s="1040" t="s">
        <v>1145</v>
      </c>
      <c r="I58" s="943">
        <v>1.4999999999999999E-2</v>
      </c>
      <c r="J58" s="971" t="s">
        <v>1145</v>
      </c>
      <c r="K58" s="941">
        <f t="shared" si="0"/>
        <v>1.4999999999999999E-2</v>
      </c>
      <c r="L58" s="943" t="s">
        <v>922</v>
      </c>
      <c r="M58" s="1041">
        <v>20</v>
      </c>
      <c r="N58" s="943">
        <f t="shared" si="1"/>
        <v>0.3</v>
      </c>
      <c r="O58" s="943" t="s">
        <v>922</v>
      </c>
      <c r="P58" s="941"/>
      <c r="Q58" s="944">
        <v>2025</v>
      </c>
      <c r="R58" s="945" t="s">
        <v>1146</v>
      </c>
      <c r="S58" s="946">
        <v>9</v>
      </c>
      <c r="T58" s="945" t="s">
        <v>1147</v>
      </c>
      <c r="U58" s="946">
        <v>2</v>
      </c>
      <c r="V58" s="945" t="s">
        <v>1148</v>
      </c>
      <c r="W58" s="945" t="s">
        <v>249</v>
      </c>
      <c r="X58" s="946">
        <v>9</v>
      </c>
      <c r="Y58" s="945" t="s">
        <v>1147</v>
      </c>
      <c r="Z58" s="946">
        <v>7</v>
      </c>
      <c r="AA58" s="945" t="s">
        <v>67</v>
      </c>
      <c r="AB58" s="1042">
        <f t="shared" ref="AB58:AB121" si="6">_xlfn.DAYS(DATE(Q58,X58,Z58),DATE(Q58,S58,U58))+1</f>
        <v>6</v>
      </c>
      <c r="AC58" s="1046" t="s">
        <v>1149</v>
      </c>
      <c r="AD58" s="1043" t="s">
        <v>1150</v>
      </c>
      <c r="AE58" s="1044"/>
      <c r="AF58" s="1045"/>
    </row>
    <row r="59" spans="2:35" ht="20" customHeight="1">
      <c r="B59" s="1259"/>
      <c r="C59" s="1262"/>
      <c r="D59" s="1038" t="s">
        <v>1189</v>
      </c>
      <c r="E59" s="941"/>
      <c r="F59" s="943" t="s">
        <v>1145</v>
      </c>
      <c r="G59" s="1039"/>
      <c r="H59" s="1040" t="s">
        <v>1145</v>
      </c>
      <c r="I59" s="943"/>
      <c r="J59" s="971" t="s">
        <v>1145</v>
      </c>
      <c r="K59" s="941">
        <f t="shared" si="0"/>
        <v>0</v>
      </c>
      <c r="L59" s="943" t="s">
        <v>922</v>
      </c>
      <c r="M59" s="1041">
        <v>1</v>
      </c>
      <c r="N59" s="943">
        <f t="shared" si="1"/>
        <v>0</v>
      </c>
      <c r="O59" s="943" t="s">
        <v>922</v>
      </c>
      <c r="P59" s="941"/>
      <c r="Q59" s="944">
        <v>2025</v>
      </c>
      <c r="R59" s="945" t="s">
        <v>1146</v>
      </c>
      <c r="S59" s="946">
        <v>9</v>
      </c>
      <c r="T59" s="945" t="s">
        <v>1147</v>
      </c>
      <c r="U59" s="946">
        <v>2</v>
      </c>
      <c r="V59" s="945" t="s">
        <v>1148</v>
      </c>
      <c r="W59" s="945" t="s">
        <v>249</v>
      </c>
      <c r="X59" s="946">
        <v>9</v>
      </c>
      <c r="Y59" s="945" t="s">
        <v>1147</v>
      </c>
      <c r="Z59" s="946">
        <v>7</v>
      </c>
      <c r="AA59" s="945" t="s">
        <v>67</v>
      </c>
      <c r="AB59" s="1042">
        <f t="shared" si="6"/>
        <v>6</v>
      </c>
      <c r="AC59" s="1046" t="s">
        <v>1149</v>
      </c>
      <c r="AD59" s="1043" t="s">
        <v>1150</v>
      </c>
      <c r="AE59" s="1044"/>
      <c r="AF59" s="1045"/>
    </row>
    <row r="60" spans="2:35" ht="20" customHeight="1">
      <c r="B60" s="1259"/>
      <c r="C60" s="1262"/>
      <c r="D60" s="1038" t="s">
        <v>1190</v>
      </c>
      <c r="E60" s="941">
        <v>7.45</v>
      </c>
      <c r="F60" s="943" t="s">
        <v>1145</v>
      </c>
      <c r="G60" s="1039">
        <v>0.48</v>
      </c>
      <c r="H60" s="1040" t="s">
        <v>1145</v>
      </c>
      <c r="I60" s="943">
        <v>0.85499999999999998</v>
      </c>
      <c r="J60" s="971" t="s">
        <v>1145</v>
      </c>
      <c r="K60" s="941">
        <f t="shared" si="0"/>
        <v>6.3697499999999998</v>
      </c>
      <c r="L60" s="943" t="s">
        <v>922</v>
      </c>
      <c r="M60" s="1041">
        <v>3</v>
      </c>
      <c r="N60" s="943">
        <f t="shared" si="1"/>
        <v>19.109249999999999</v>
      </c>
      <c r="O60" s="943" t="s">
        <v>922</v>
      </c>
      <c r="P60" s="941"/>
      <c r="Q60" s="944">
        <v>2025</v>
      </c>
      <c r="R60" s="945" t="s">
        <v>1146</v>
      </c>
      <c r="S60" s="946">
        <v>9</v>
      </c>
      <c r="T60" s="945" t="s">
        <v>1147</v>
      </c>
      <c r="U60" s="946">
        <v>2</v>
      </c>
      <c r="V60" s="945" t="s">
        <v>1148</v>
      </c>
      <c r="W60" s="945" t="s">
        <v>249</v>
      </c>
      <c r="X60" s="946">
        <v>9</v>
      </c>
      <c r="Y60" s="945" t="s">
        <v>1147</v>
      </c>
      <c r="Z60" s="946">
        <v>7</v>
      </c>
      <c r="AA60" s="945" t="s">
        <v>67</v>
      </c>
      <c r="AB60" s="1042">
        <f t="shared" si="6"/>
        <v>6</v>
      </c>
      <c r="AC60" s="1046" t="s">
        <v>1149</v>
      </c>
      <c r="AD60" s="1043" t="s">
        <v>1150</v>
      </c>
      <c r="AE60" s="1044"/>
      <c r="AF60" s="1045"/>
    </row>
    <row r="61" spans="2:35" ht="20" customHeight="1">
      <c r="B61" s="1259"/>
      <c r="C61" s="1262"/>
      <c r="D61" s="1038" t="s">
        <v>1191</v>
      </c>
      <c r="E61" s="941"/>
      <c r="F61" s="943" t="s">
        <v>1145</v>
      </c>
      <c r="G61" s="1039"/>
      <c r="H61" s="1040" t="s">
        <v>1145</v>
      </c>
      <c r="I61" s="943">
        <v>2</v>
      </c>
      <c r="J61" s="971" t="s">
        <v>1145</v>
      </c>
      <c r="K61" s="941">
        <f t="shared" si="0"/>
        <v>0</v>
      </c>
      <c r="L61" s="943" t="s">
        <v>922</v>
      </c>
      <c r="M61" s="1041"/>
      <c r="N61" s="943">
        <f t="shared" si="1"/>
        <v>0</v>
      </c>
      <c r="O61" s="943" t="s">
        <v>922</v>
      </c>
      <c r="P61" s="941"/>
      <c r="Q61" s="944">
        <v>2025</v>
      </c>
      <c r="R61" s="945" t="s">
        <v>1146</v>
      </c>
      <c r="S61" s="946">
        <v>9</v>
      </c>
      <c r="T61" s="945" t="s">
        <v>1147</v>
      </c>
      <c r="U61" s="946">
        <v>2</v>
      </c>
      <c r="V61" s="945" t="s">
        <v>1148</v>
      </c>
      <c r="W61" s="945" t="s">
        <v>249</v>
      </c>
      <c r="X61" s="946">
        <v>9</v>
      </c>
      <c r="Y61" s="945" t="s">
        <v>1147</v>
      </c>
      <c r="Z61" s="946">
        <v>7</v>
      </c>
      <c r="AA61" s="945" t="s">
        <v>67</v>
      </c>
      <c r="AB61" s="1042">
        <f t="shared" si="6"/>
        <v>6</v>
      </c>
      <c r="AC61" s="1046" t="s">
        <v>1149</v>
      </c>
      <c r="AD61" s="1043" t="s">
        <v>1150</v>
      </c>
      <c r="AE61" s="1044"/>
      <c r="AF61" s="1045"/>
    </row>
    <row r="62" spans="2:35" ht="20" customHeight="1">
      <c r="B62" s="1259"/>
      <c r="C62" s="1262"/>
      <c r="D62" s="1038" t="s">
        <v>1192</v>
      </c>
      <c r="E62" s="941"/>
      <c r="F62" s="943" t="s">
        <v>1145</v>
      </c>
      <c r="G62" s="1039"/>
      <c r="H62" s="1040" t="s">
        <v>1145</v>
      </c>
      <c r="I62" s="943">
        <v>16</v>
      </c>
      <c r="J62" s="971" t="s">
        <v>1145</v>
      </c>
      <c r="K62" s="941">
        <f t="shared" si="0"/>
        <v>0</v>
      </c>
      <c r="L62" s="943" t="s">
        <v>922</v>
      </c>
      <c r="M62" s="1041"/>
      <c r="N62" s="943">
        <f t="shared" si="1"/>
        <v>0</v>
      </c>
      <c r="O62" s="943" t="s">
        <v>922</v>
      </c>
      <c r="P62" s="941"/>
      <c r="Q62" s="944">
        <v>2025</v>
      </c>
      <c r="R62" s="945" t="s">
        <v>1146</v>
      </c>
      <c r="S62" s="946">
        <v>9</v>
      </c>
      <c r="T62" s="945" t="s">
        <v>1147</v>
      </c>
      <c r="U62" s="946">
        <v>2</v>
      </c>
      <c r="V62" s="945" t="s">
        <v>1148</v>
      </c>
      <c r="W62" s="945" t="s">
        <v>249</v>
      </c>
      <c r="X62" s="946">
        <v>9</v>
      </c>
      <c r="Y62" s="945" t="s">
        <v>1147</v>
      </c>
      <c r="Z62" s="946">
        <v>7</v>
      </c>
      <c r="AA62" s="945" t="s">
        <v>67</v>
      </c>
      <c r="AB62" s="1042">
        <f t="shared" si="6"/>
        <v>6</v>
      </c>
      <c r="AC62" s="1046" t="s">
        <v>1149</v>
      </c>
      <c r="AD62" s="1043" t="s">
        <v>1150</v>
      </c>
      <c r="AE62" s="1044"/>
      <c r="AF62" s="1045"/>
    </row>
    <row r="63" spans="2:35" ht="20" customHeight="1">
      <c r="B63" s="1259"/>
      <c r="C63" s="1262"/>
      <c r="D63" s="1038" t="s">
        <v>1193</v>
      </c>
      <c r="E63" s="941"/>
      <c r="F63" s="943" t="s">
        <v>1145</v>
      </c>
      <c r="G63" s="1039"/>
      <c r="H63" s="1040" t="s">
        <v>1145</v>
      </c>
      <c r="I63" s="943">
        <v>15</v>
      </c>
      <c r="J63" s="971" t="s">
        <v>1145</v>
      </c>
      <c r="K63" s="941">
        <f t="shared" si="0"/>
        <v>0</v>
      </c>
      <c r="L63" s="943" t="s">
        <v>922</v>
      </c>
      <c r="M63" s="1041"/>
      <c r="N63" s="943">
        <f t="shared" si="1"/>
        <v>0</v>
      </c>
      <c r="O63" s="943" t="s">
        <v>922</v>
      </c>
      <c r="P63" s="941"/>
      <c r="Q63" s="944">
        <v>2025</v>
      </c>
      <c r="R63" s="945" t="s">
        <v>1146</v>
      </c>
      <c r="S63" s="946">
        <v>9</v>
      </c>
      <c r="T63" s="945" t="s">
        <v>1147</v>
      </c>
      <c r="U63" s="946">
        <v>2</v>
      </c>
      <c r="V63" s="945" t="s">
        <v>1148</v>
      </c>
      <c r="W63" s="945" t="s">
        <v>249</v>
      </c>
      <c r="X63" s="946">
        <v>9</v>
      </c>
      <c r="Y63" s="945" t="s">
        <v>1147</v>
      </c>
      <c r="Z63" s="946">
        <v>7</v>
      </c>
      <c r="AA63" s="945" t="s">
        <v>67</v>
      </c>
      <c r="AB63" s="1042">
        <f t="shared" si="6"/>
        <v>6</v>
      </c>
      <c r="AC63" s="1046" t="s">
        <v>1149</v>
      </c>
      <c r="AD63" s="1043" t="s">
        <v>1150</v>
      </c>
      <c r="AE63" s="1044"/>
      <c r="AF63" s="1045"/>
    </row>
    <row r="64" spans="2:35" ht="20" customHeight="1">
      <c r="B64" s="1259"/>
      <c r="C64" s="1262"/>
      <c r="D64" s="1038" t="s">
        <v>1193</v>
      </c>
      <c r="E64" s="941"/>
      <c r="F64" s="943" t="s">
        <v>1145</v>
      </c>
      <c r="G64" s="1039"/>
      <c r="H64" s="1040" t="s">
        <v>1145</v>
      </c>
      <c r="I64" s="943">
        <v>376</v>
      </c>
      <c r="J64" s="971" t="s">
        <v>1145</v>
      </c>
      <c r="K64" s="941">
        <f>E64*I64</f>
        <v>0</v>
      </c>
      <c r="L64" s="943" t="s">
        <v>922</v>
      </c>
      <c r="M64" s="1041"/>
      <c r="N64" s="943">
        <f>K64*M64</f>
        <v>0</v>
      </c>
      <c r="O64" s="943" t="s">
        <v>922</v>
      </c>
      <c r="P64" s="941"/>
      <c r="Q64" s="944">
        <v>2025</v>
      </c>
      <c r="R64" s="945" t="s">
        <v>1146</v>
      </c>
      <c r="S64" s="946">
        <v>9</v>
      </c>
      <c r="T64" s="945" t="s">
        <v>1147</v>
      </c>
      <c r="U64" s="946">
        <v>2</v>
      </c>
      <c r="V64" s="945" t="s">
        <v>1148</v>
      </c>
      <c r="W64" s="945" t="s">
        <v>249</v>
      </c>
      <c r="X64" s="946">
        <v>9</v>
      </c>
      <c r="Y64" s="945" t="s">
        <v>1147</v>
      </c>
      <c r="Z64" s="946">
        <v>7</v>
      </c>
      <c r="AA64" s="945" t="s">
        <v>67</v>
      </c>
      <c r="AB64" s="1042">
        <f>_xlfn.DAYS(DATE(Q64,X64,Z64),DATE(Q64,S64,U64))+1</f>
        <v>6</v>
      </c>
      <c r="AC64" s="1046" t="s">
        <v>1149</v>
      </c>
      <c r="AD64" s="1043" t="s">
        <v>1150</v>
      </c>
      <c r="AE64" s="1044"/>
      <c r="AF64" s="1045"/>
    </row>
    <row r="65" spans="2:32" ht="20" customHeight="1">
      <c r="B65" s="1259"/>
      <c r="C65" s="1262"/>
      <c r="D65" s="1038" t="s">
        <v>1194</v>
      </c>
      <c r="E65" s="941"/>
      <c r="F65" s="943" t="s">
        <v>1145</v>
      </c>
      <c r="G65" s="1039"/>
      <c r="H65" s="1040" t="s">
        <v>1145</v>
      </c>
      <c r="I65" s="943">
        <v>11</v>
      </c>
      <c r="J65" s="971" t="s">
        <v>1145</v>
      </c>
      <c r="K65" s="941">
        <f>E65*I65</f>
        <v>0</v>
      </c>
      <c r="L65" s="943" t="s">
        <v>922</v>
      </c>
      <c r="M65" s="1041"/>
      <c r="N65" s="943">
        <f>K65*M65</f>
        <v>0</v>
      </c>
      <c r="O65" s="943" t="s">
        <v>922</v>
      </c>
      <c r="P65" s="941"/>
      <c r="Q65" s="944">
        <v>2025</v>
      </c>
      <c r="R65" s="945" t="s">
        <v>1146</v>
      </c>
      <c r="S65" s="946">
        <v>9</v>
      </c>
      <c r="T65" s="945" t="s">
        <v>1147</v>
      </c>
      <c r="U65" s="946">
        <v>2</v>
      </c>
      <c r="V65" s="945" t="s">
        <v>1148</v>
      </c>
      <c r="W65" s="945" t="s">
        <v>249</v>
      </c>
      <c r="X65" s="946">
        <v>9</v>
      </c>
      <c r="Y65" s="945" t="s">
        <v>1147</v>
      </c>
      <c r="Z65" s="946">
        <v>7</v>
      </c>
      <c r="AA65" s="945" t="s">
        <v>67</v>
      </c>
      <c r="AB65" s="1042">
        <f>_xlfn.DAYS(DATE(Q65,X65,Z65),DATE(Q65,S65,U65))+1</f>
        <v>6</v>
      </c>
      <c r="AC65" s="1046" t="s">
        <v>1149</v>
      </c>
      <c r="AD65" s="1043" t="s">
        <v>1150</v>
      </c>
      <c r="AE65" s="1044"/>
      <c r="AF65" s="1045"/>
    </row>
    <row r="66" spans="2:32" ht="20" customHeight="1">
      <c r="B66" s="1259"/>
      <c r="C66" s="1262"/>
      <c r="D66" s="1038" t="s">
        <v>1195</v>
      </c>
      <c r="E66" s="941"/>
      <c r="F66" s="943" t="s">
        <v>1145</v>
      </c>
      <c r="G66" s="1039"/>
      <c r="H66" s="1040" t="s">
        <v>1145</v>
      </c>
      <c r="I66" s="943">
        <v>125</v>
      </c>
      <c r="J66" s="971" t="s">
        <v>1145</v>
      </c>
      <c r="K66" s="941">
        <f t="shared" si="0"/>
        <v>0</v>
      </c>
      <c r="L66" s="943" t="s">
        <v>922</v>
      </c>
      <c r="M66" s="1041"/>
      <c r="N66" s="943">
        <f t="shared" si="1"/>
        <v>0</v>
      </c>
      <c r="O66" s="943" t="s">
        <v>922</v>
      </c>
      <c r="P66" s="941"/>
      <c r="Q66" s="944">
        <v>2025</v>
      </c>
      <c r="R66" s="945" t="s">
        <v>1146</v>
      </c>
      <c r="S66" s="946">
        <v>9</v>
      </c>
      <c r="T66" s="945" t="s">
        <v>1147</v>
      </c>
      <c r="U66" s="946">
        <v>2</v>
      </c>
      <c r="V66" s="945" t="s">
        <v>1148</v>
      </c>
      <c r="W66" s="945" t="s">
        <v>249</v>
      </c>
      <c r="X66" s="946">
        <v>9</v>
      </c>
      <c r="Y66" s="945" t="s">
        <v>1147</v>
      </c>
      <c r="Z66" s="946">
        <v>7</v>
      </c>
      <c r="AA66" s="945" t="s">
        <v>67</v>
      </c>
      <c r="AB66" s="1042">
        <f t="shared" si="6"/>
        <v>6</v>
      </c>
      <c r="AC66" s="1046" t="s">
        <v>1149</v>
      </c>
      <c r="AD66" s="1043" t="s">
        <v>1150</v>
      </c>
      <c r="AE66" s="1044"/>
      <c r="AF66" s="1045"/>
    </row>
    <row r="67" spans="2:32" ht="20" customHeight="1">
      <c r="B67" s="1259"/>
      <c r="C67" s="1262"/>
      <c r="D67" s="1038" t="s">
        <v>1196</v>
      </c>
      <c r="E67" s="941"/>
      <c r="F67" s="943" t="s">
        <v>1145</v>
      </c>
      <c r="G67" s="1039"/>
      <c r="H67" s="1040" t="s">
        <v>1145</v>
      </c>
      <c r="I67" s="943"/>
      <c r="J67" s="971" t="s">
        <v>1145</v>
      </c>
      <c r="K67" s="941">
        <f t="shared" si="0"/>
        <v>0</v>
      </c>
      <c r="L67" s="943" t="s">
        <v>922</v>
      </c>
      <c r="M67" s="1041">
        <v>1</v>
      </c>
      <c r="N67" s="943">
        <f t="shared" si="1"/>
        <v>0</v>
      </c>
      <c r="O67" s="943" t="s">
        <v>922</v>
      </c>
      <c r="P67" s="941"/>
      <c r="Q67" s="944">
        <v>2025</v>
      </c>
      <c r="R67" s="945" t="s">
        <v>1146</v>
      </c>
      <c r="S67" s="946">
        <v>9</v>
      </c>
      <c r="T67" s="945" t="s">
        <v>1147</v>
      </c>
      <c r="U67" s="946">
        <v>2</v>
      </c>
      <c r="V67" s="945" t="s">
        <v>1148</v>
      </c>
      <c r="W67" s="945" t="s">
        <v>249</v>
      </c>
      <c r="X67" s="946">
        <v>9</v>
      </c>
      <c r="Y67" s="945" t="s">
        <v>1147</v>
      </c>
      <c r="Z67" s="946">
        <v>7</v>
      </c>
      <c r="AA67" s="945" t="s">
        <v>67</v>
      </c>
      <c r="AB67" s="1042">
        <f t="shared" si="6"/>
        <v>6</v>
      </c>
      <c r="AC67" s="1046" t="s">
        <v>1149</v>
      </c>
      <c r="AD67" s="1043" t="s">
        <v>1150</v>
      </c>
      <c r="AE67" s="1044"/>
      <c r="AF67" s="1045"/>
    </row>
    <row r="68" spans="2:32" ht="20" customHeight="1">
      <c r="B68" s="1259"/>
      <c r="C68" s="1262"/>
      <c r="D68" s="1038" t="s">
        <v>1197</v>
      </c>
      <c r="E68" s="941"/>
      <c r="F68" s="943" t="s">
        <v>1145</v>
      </c>
      <c r="G68" s="1039"/>
      <c r="H68" s="1040" t="s">
        <v>1145</v>
      </c>
      <c r="I68" s="943"/>
      <c r="J68" s="971" t="s">
        <v>1145</v>
      </c>
      <c r="K68" s="941">
        <f t="shared" si="0"/>
        <v>0</v>
      </c>
      <c r="L68" s="943" t="s">
        <v>922</v>
      </c>
      <c r="M68" s="1041">
        <v>1</v>
      </c>
      <c r="N68" s="943">
        <f t="shared" si="1"/>
        <v>0</v>
      </c>
      <c r="O68" s="943" t="s">
        <v>922</v>
      </c>
      <c r="P68" s="941"/>
      <c r="Q68" s="944">
        <v>2025</v>
      </c>
      <c r="R68" s="945" t="s">
        <v>1146</v>
      </c>
      <c r="S68" s="946">
        <v>9</v>
      </c>
      <c r="T68" s="945" t="s">
        <v>1147</v>
      </c>
      <c r="U68" s="946">
        <v>2</v>
      </c>
      <c r="V68" s="945" t="s">
        <v>1148</v>
      </c>
      <c r="W68" s="945" t="s">
        <v>249</v>
      </c>
      <c r="X68" s="946">
        <v>9</v>
      </c>
      <c r="Y68" s="945" t="s">
        <v>1147</v>
      </c>
      <c r="Z68" s="946">
        <v>7</v>
      </c>
      <c r="AA68" s="945" t="s">
        <v>67</v>
      </c>
      <c r="AB68" s="1042">
        <f t="shared" si="6"/>
        <v>6</v>
      </c>
      <c r="AC68" s="1046" t="s">
        <v>1149</v>
      </c>
      <c r="AD68" s="1043" t="s">
        <v>1150</v>
      </c>
      <c r="AE68" s="1044"/>
      <c r="AF68" s="1045"/>
    </row>
    <row r="69" spans="2:32" ht="20" customHeight="1">
      <c r="B69" s="1259"/>
      <c r="C69" s="1262"/>
      <c r="D69" s="1038" t="s">
        <v>1197</v>
      </c>
      <c r="E69" s="941"/>
      <c r="F69" s="943" t="s">
        <v>1145</v>
      </c>
      <c r="G69" s="1039"/>
      <c r="H69" s="1040" t="s">
        <v>1145</v>
      </c>
      <c r="I69" s="943"/>
      <c r="J69" s="971" t="s">
        <v>1145</v>
      </c>
      <c r="K69" s="941">
        <f t="shared" ref="K69:K132" si="7">E69*I69</f>
        <v>0</v>
      </c>
      <c r="L69" s="943" t="s">
        <v>922</v>
      </c>
      <c r="M69" s="1041">
        <v>1</v>
      </c>
      <c r="N69" s="943">
        <f t="shared" ref="N69:N132" si="8">K69*M69</f>
        <v>0</v>
      </c>
      <c r="O69" s="943" t="s">
        <v>922</v>
      </c>
      <c r="P69" s="941"/>
      <c r="Q69" s="944">
        <v>2025</v>
      </c>
      <c r="R69" s="945" t="s">
        <v>1146</v>
      </c>
      <c r="S69" s="946">
        <v>9</v>
      </c>
      <c r="T69" s="945" t="s">
        <v>1147</v>
      </c>
      <c r="U69" s="946">
        <v>2</v>
      </c>
      <c r="V69" s="945" t="s">
        <v>1148</v>
      </c>
      <c r="W69" s="945" t="s">
        <v>249</v>
      </c>
      <c r="X69" s="946">
        <v>9</v>
      </c>
      <c r="Y69" s="945" t="s">
        <v>1147</v>
      </c>
      <c r="Z69" s="946">
        <v>7</v>
      </c>
      <c r="AA69" s="945" t="s">
        <v>67</v>
      </c>
      <c r="AB69" s="1042">
        <f t="shared" si="6"/>
        <v>6</v>
      </c>
      <c r="AC69" s="1046" t="s">
        <v>1149</v>
      </c>
      <c r="AD69" s="1043" t="s">
        <v>1150</v>
      </c>
      <c r="AE69" s="1044"/>
      <c r="AF69" s="1045"/>
    </row>
    <row r="70" spans="2:32" ht="20" customHeight="1">
      <c r="B70" s="1259"/>
      <c r="C70" s="1262"/>
      <c r="D70" s="1038" t="s">
        <v>1193</v>
      </c>
      <c r="E70" s="941">
        <v>86</v>
      </c>
      <c r="F70" s="943" t="s">
        <v>1145</v>
      </c>
      <c r="G70" s="1039"/>
      <c r="H70" s="1040" t="s">
        <v>1145</v>
      </c>
      <c r="I70" s="943"/>
      <c r="J70" s="971" t="s">
        <v>1145</v>
      </c>
      <c r="K70" s="941">
        <f t="shared" si="7"/>
        <v>0</v>
      </c>
      <c r="L70" s="943" t="s">
        <v>922</v>
      </c>
      <c r="M70" s="1041"/>
      <c r="N70" s="943">
        <f t="shared" si="8"/>
        <v>0</v>
      </c>
      <c r="O70" s="943" t="s">
        <v>922</v>
      </c>
      <c r="P70" s="941"/>
      <c r="Q70" s="944">
        <v>2025</v>
      </c>
      <c r="R70" s="945" t="s">
        <v>1146</v>
      </c>
      <c r="S70" s="946">
        <v>9</v>
      </c>
      <c r="T70" s="945" t="s">
        <v>1147</v>
      </c>
      <c r="U70" s="946">
        <v>2</v>
      </c>
      <c r="V70" s="945" t="s">
        <v>1148</v>
      </c>
      <c r="W70" s="945" t="s">
        <v>249</v>
      </c>
      <c r="X70" s="946">
        <v>9</v>
      </c>
      <c r="Y70" s="945" t="s">
        <v>1147</v>
      </c>
      <c r="Z70" s="946">
        <v>7</v>
      </c>
      <c r="AA70" s="945" t="s">
        <v>67</v>
      </c>
      <c r="AB70" s="1042">
        <f t="shared" si="6"/>
        <v>6</v>
      </c>
      <c r="AC70" s="1046" t="s">
        <v>1149</v>
      </c>
      <c r="AD70" s="1043" t="s">
        <v>1150</v>
      </c>
      <c r="AE70" s="1044"/>
      <c r="AF70" s="1045"/>
    </row>
    <row r="71" spans="2:32" ht="20" customHeight="1">
      <c r="B71" s="1259"/>
      <c r="C71" s="1262"/>
      <c r="D71" s="1038" t="s">
        <v>1193</v>
      </c>
      <c r="E71" s="941">
        <v>697</v>
      </c>
      <c r="F71" s="943" t="s">
        <v>1145</v>
      </c>
      <c r="G71" s="1039"/>
      <c r="H71" s="1040" t="s">
        <v>1145</v>
      </c>
      <c r="I71" s="943"/>
      <c r="J71" s="971" t="s">
        <v>1145</v>
      </c>
      <c r="K71" s="941">
        <f t="shared" si="7"/>
        <v>0</v>
      </c>
      <c r="L71" s="943" t="s">
        <v>922</v>
      </c>
      <c r="M71" s="1041"/>
      <c r="N71" s="943">
        <f t="shared" si="8"/>
        <v>0</v>
      </c>
      <c r="O71" s="943" t="s">
        <v>922</v>
      </c>
      <c r="P71" s="941"/>
      <c r="Q71" s="944">
        <v>2025</v>
      </c>
      <c r="R71" s="945" t="s">
        <v>1146</v>
      </c>
      <c r="S71" s="946">
        <v>9</v>
      </c>
      <c r="T71" s="945" t="s">
        <v>1147</v>
      </c>
      <c r="U71" s="946">
        <v>2</v>
      </c>
      <c r="V71" s="945" t="s">
        <v>1148</v>
      </c>
      <c r="W71" s="945" t="s">
        <v>249</v>
      </c>
      <c r="X71" s="946">
        <v>9</v>
      </c>
      <c r="Y71" s="945" t="s">
        <v>1147</v>
      </c>
      <c r="Z71" s="946">
        <v>7</v>
      </c>
      <c r="AA71" s="945" t="s">
        <v>67</v>
      </c>
      <c r="AB71" s="1042">
        <f t="shared" si="6"/>
        <v>6</v>
      </c>
      <c r="AC71" s="1046" t="s">
        <v>1149</v>
      </c>
      <c r="AD71" s="1043" t="s">
        <v>1150</v>
      </c>
      <c r="AE71" s="1044"/>
      <c r="AF71" s="1045"/>
    </row>
    <row r="72" spans="2:32" ht="20" customHeight="1">
      <c r="B72" s="1259"/>
      <c r="C72" s="1262"/>
      <c r="D72" s="1038" t="s">
        <v>1195</v>
      </c>
      <c r="E72" s="941">
        <v>76</v>
      </c>
      <c r="F72" s="943" t="s">
        <v>1145</v>
      </c>
      <c r="G72" s="1039"/>
      <c r="H72" s="1040" t="s">
        <v>1145</v>
      </c>
      <c r="I72" s="943"/>
      <c r="J72" s="971" t="s">
        <v>1145</v>
      </c>
      <c r="K72" s="941">
        <f t="shared" si="7"/>
        <v>0</v>
      </c>
      <c r="L72" s="943" t="s">
        <v>922</v>
      </c>
      <c r="M72" s="1041"/>
      <c r="N72" s="943">
        <f t="shared" si="8"/>
        <v>0</v>
      </c>
      <c r="O72" s="943" t="s">
        <v>922</v>
      </c>
      <c r="P72" s="941"/>
      <c r="Q72" s="944">
        <v>2025</v>
      </c>
      <c r="R72" s="945" t="s">
        <v>1146</v>
      </c>
      <c r="S72" s="946">
        <v>9</v>
      </c>
      <c r="T72" s="945" t="s">
        <v>1147</v>
      </c>
      <c r="U72" s="946">
        <v>2</v>
      </c>
      <c r="V72" s="945" t="s">
        <v>1148</v>
      </c>
      <c r="W72" s="945" t="s">
        <v>249</v>
      </c>
      <c r="X72" s="946">
        <v>9</v>
      </c>
      <c r="Y72" s="945" t="s">
        <v>1147</v>
      </c>
      <c r="Z72" s="946">
        <v>7</v>
      </c>
      <c r="AA72" s="945" t="s">
        <v>67</v>
      </c>
      <c r="AB72" s="1042">
        <f t="shared" si="6"/>
        <v>6</v>
      </c>
      <c r="AC72" s="1046" t="s">
        <v>1149</v>
      </c>
      <c r="AD72" s="1043" t="s">
        <v>1150</v>
      </c>
      <c r="AE72" s="1044"/>
      <c r="AF72" s="1045"/>
    </row>
    <row r="73" spans="2:32" ht="20" customHeight="1">
      <c r="B73" s="1259"/>
      <c r="C73" s="1262"/>
      <c r="D73" s="1038" t="s">
        <v>1193</v>
      </c>
      <c r="E73" s="941">
        <v>11</v>
      </c>
      <c r="F73" s="943" t="s">
        <v>1145</v>
      </c>
      <c r="G73" s="1039"/>
      <c r="H73" s="1040" t="s">
        <v>1145</v>
      </c>
      <c r="I73" s="943"/>
      <c r="J73" s="971" t="s">
        <v>1145</v>
      </c>
      <c r="K73" s="941">
        <f t="shared" si="7"/>
        <v>0</v>
      </c>
      <c r="L73" s="943" t="s">
        <v>922</v>
      </c>
      <c r="M73" s="1041"/>
      <c r="N73" s="943">
        <f t="shared" si="8"/>
        <v>0</v>
      </c>
      <c r="O73" s="943" t="s">
        <v>922</v>
      </c>
      <c r="P73" s="941"/>
      <c r="Q73" s="944">
        <v>2025</v>
      </c>
      <c r="R73" s="945" t="s">
        <v>1146</v>
      </c>
      <c r="S73" s="946">
        <v>9</v>
      </c>
      <c r="T73" s="945" t="s">
        <v>1147</v>
      </c>
      <c r="U73" s="946">
        <v>2</v>
      </c>
      <c r="V73" s="945" t="s">
        <v>1148</v>
      </c>
      <c r="W73" s="945" t="s">
        <v>249</v>
      </c>
      <c r="X73" s="946">
        <v>9</v>
      </c>
      <c r="Y73" s="945" t="s">
        <v>1147</v>
      </c>
      <c r="Z73" s="946">
        <v>7</v>
      </c>
      <c r="AA73" s="945" t="s">
        <v>67</v>
      </c>
      <c r="AB73" s="1042">
        <f t="shared" si="6"/>
        <v>6</v>
      </c>
      <c r="AC73" s="1046" t="s">
        <v>1149</v>
      </c>
      <c r="AD73" s="1043" t="s">
        <v>1150</v>
      </c>
      <c r="AE73" s="1044"/>
      <c r="AF73" s="1045"/>
    </row>
    <row r="74" spans="2:32" ht="20" customHeight="1">
      <c r="B74" s="1259"/>
      <c r="C74" s="1262"/>
      <c r="D74" s="1038" t="s">
        <v>1193</v>
      </c>
      <c r="E74" s="941">
        <v>168</v>
      </c>
      <c r="F74" s="943" t="s">
        <v>1145</v>
      </c>
      <c r="G74" s="1039"/>
      <c r="H74" s="1040" t="s">
        <v>1145</v>
      </c>
      <c r="I74" s="943"/>
      <c r="J74" s="971" t="s">
        <v>1145</v>
      </c>
      <c r="K74" s="941">
        <f t="shared" si="7"/>
        <v>0</v>
      </c>
      <c r="L74" s="943" t="s">
        <v>922</v>
      </c>
      <c r="M74" s="1041"/>
      <c r="N74" s="943">
        <f t="shared" si="8"/>
        <v>0</v>
      </c>
      <c r="O74" s="943" t="s">
        <v>922</v>
      </c>
      <c r="P74" s="941"/>
      <c r="Q74" s="944">
        <v>2025</v>
      </c>
      <c r="R74" s="945" t="s">
        <v>1146</v>
      </c>
      <c r="S74" s="946">
        <v>9</v>
      </c>
      <c r="T74" s="945" t="s">
        <v>1147</v>
      </c>
      <c r="U74" s="946">
        <v>2</v>
      </c>
      <c r="V74" s="945" t="s">
        <v>1148</v>
      </c>
      <c r="W74" s="945" t="s">
        <v>249</v>
      </c>
      <c r="X74" s="946">
        <v>9</v>
      </c>
      <c r="Y74" s="945" t="s">
        <v>1147</v>
      </c>
      <c r="Z74" s="946">
        <v>7</v>
      </c>
      <c r="AA74" s="945" t="s">
        <v>67</v>
      </c>
      <c r="AB74" s="1042">
        <f t="shared" si="6"/>
        <v>6</v>
      </c>
      <c r="AC74" s="1046" t="s">
        <v>1149</v>
      </c>
      <c r="AD74" s="1043" t="s">
        <v>1150</v>
      </c>
      <c r="AE74" s="1044"/>
      <c r="AF74" s="1045"/>
    </row>
    <row r="75" spans="2:32" ht="20" customHeight="1">
      <c r="B75" s="1259"/>
      <c r="C75" s="1262"/>
      <c r="D75" s="1038" t="s">
        <v>1197</v>
      </c>
      <c r="E75" s="941"/>
      <c r="F75" s="943" t="s">
        <v>1145</v>
      </c>
      <c r="G75" s="1039"/>
      <c r="H75" s="1040" t="s">
        <v>1145</v>
      </c>
      <c r="I75" s="943"/>
      <c r="J75" s="971" t="s">
        <v>1145</v>
      </c>
      <c r="K75" s="941">
        <f t="shared" si="7"/>
        <v>0</v>
      </c>
      <c r="L75" s="943" t="s">
        <v>922</v>
      </c>
      <c r="M75" s="1041">
        <v>1</v>
      </c>
      <c r="N75" s="943">
        <f t="shared" si="8"/>
        <v>0</v>
      </c>
      <c r="O75" s="943" t="s">
        <v>922</v>
      </c>
      <c r="P75" s="941"/>
      <c r="Q75" s="944">
        <v>2025</v>
      </c>
      <c r="R75" s="945" t="s">
        <v>1146</v>
      </c>
      <c r="S75" s="946">
        <v>9</v>
      </c>
      <c r="T75" s="945" t="s">
        <v>1147</v>
      </c>
      <c r="U75" s="946">
        <v>2</v>
      </c>
      <c r="V75" s="945" t="s">
        <v>1148</v>
      </c>
      <c r="W75" s="945" t="s">
        <v>249</v>
      </c>
      <c r="X75" s="946">
        <v>9</v>
      </c>
      <c r="Y75" s="945" t="s">
        <v>1147</v>
      </c>
      <c r="Z75" s="946">
        <v>7</v>
      </c>
      <c r="AA75" s="945" t="s">
        <v>67</v>
      </c>
      <c r="AB75" s="1042">
        <f t="shared" si="6"/>
        <v>6</v>
      </c>
      <c r="AC75" s="1046" t="s">
        <v>1149</v>
      </c>
      <c r="AD75" s="1043" t="s">
        <v>1150</v>
      </c>
      <c r="AE75" s="1044"/>
      <c r="AF75" s="1045"/>
    </row>
    <row r="76" spans="2:32" ht="20" customHeight="1">
      <c r="B76" s="1259"/>
      <c r="C76" s="1262"/>
      <c r="D76" s="1038" t="s">
        <v>1144</v>
      </c>
      <c r="E76" s="941">
        <v>0.45</v>
      </c>
      <c r="F76" s="943" t="s">
        <v>1145</v>
      </c>
      <c r="G76" s="1039">
        <v>1.8</v>
      </c>
      <c r="H76" s="1040" t="s">
        <v>1145</v>
      </c>
      <c r="I76" s="943"/>
      <c r="J76" s="971" t="s">
        <v>1145</v>
      </c>
      <c r="K76" s="943">
        <f t="shared" si="7"/>
        <v>0</v>
      </c>
      <c r="L76" s="943" t="s">
        <v>922</v>
      </c>
      <c r="M76" s="1041">
        <v>1</v>
      </c>
      <c r="N76" s="943">
        <f t="shared" si="8"/>
        <v>0</v>
      </c>
      <c r="O76" s="943" t="s">
        <v>922</v>
      </c>
      <c r="P76" s="940"/>
      <c r="Q76" s="946">
        <v>2025</v>
      </c>
      <c r="R76" s="945" t="s">
        <v>1146</v>
      </c>
      <c r="S76" s="946">
        <v>9</v>
      </c>
      <c r="T76" s="943" t="s">
        <v>1147</v>
      </c>
      <c r="U76" s="946">
        <v>2</v>
      </c>
      <c r="V76" s="943" t="s">
        <v>1148</v>
      </c>
      <c r="W76" s="943" t="s">
        <v>249</v>
      </c>
      <c r="X76" s="946">
        <v>9</v>
      </c>
      <c r="Y76" s="943" t="s">
        <v>1147</v>
      </c>
      <c r="Z76" s="946">
        <v>8</v>
      </c>
      <c r="AA76" s="945" t="s">
        <v>917</v>
      </c>
      <c r="AB76" s="1042">
        <f t="shared" si="6"/>
        <v>7</v>
      </c>
      <c r="AC76" s="945" t="s">
        <v>1185</v>
      </c>
      <c r="AD76" s="1043" t="s">
        <v>235</v>
      </c>
      <c r="AE76" s="1044"/>
      <c r="AF76" s="1045"/>
    </row>
    <row r="77" spans="2:32" ht="20" customHeight="1">
      <c r="B77" s="1259"/>
      <c r="C77" s="1262"/>
      <c r="D77" s="1038" t="s">
        <v>1158</v>
      </c>
      <c r="E77" s="941"/>
      <c r="F77" s="943" t="s">
        <v>1145</v>
      </c>
      <c r="G77" s="1039"/>
      <c r="H77" s="1040" t="s">
        <v>1145</v>
      </c>
      <c r="I77" s="943"/>
      <c r="J77" s="971" t="s">
        <v>1145</v>
      </c>
      <c r="K77" s="943">
        <f t="shared" si="7"/>
        <v>0</v>
      </c>
      <c r="L77" s="943" t="s">
        <v>922</v>
      </c>
      <c r="M77" s="1041">
        <v>2</v>
      </c>
      <c r="N77" s="943">
        <f t="shared" si="8"/>
        <v>0</v>
      </c>
      <c r="O77" s="943" t="s">
        <v>922</v>
      </c>
      <c r="P77" s="940"/>
      <c r="Q77" s="946">
        <v>2025</v>
      </c>
      <c r="R77" s="945" t="s">
        <v>1146</v>
      </c>
      <c r="S77" s="946">
        <v>9</v>
      </c>
      <c r="T77" s="943" t="s">
        <v>66</v>
      </c>
      <c r="U77" s="946">
        <v>3</v>
      </c>
      <c r="V77" s="943" t="s">
        <v>67</v>
      </c>
      <c r="W77" s="943" t="s">
        <v>249</v>
      </c>
      <c r="X77" s="946">
        <v>9</v>
      </c>
      <c r="Y77" s="943" t="s">
        <v>66</v>
      </c>
      <c r="Z77" s="946">
        <v>8</v>
      </c>
      <c r="AA77" s="945" t="s">
        <v>917</v>
      </c>
      <c r="AB77" s="1042">
        <f t="shared" si="6"/>
        <v>6</v>
      </c>
      <c r="AC77" s="945" t="s">
        <v>1149</v>
      </c>
      <c r="AD77" s="1043" t="s">
        <v>235</v>
      </c>
      <c r="AE77" s="1044"/>
      <c r="AF77" s="1045"/>
    </row>
    <row r="78" spans="2:32" ht="20" customHeight="1">
      <c r="B78" s="1259"/>
      <c r="C78" s="1262"/>
      <c r="D78" s="1038" t="s">
        <v>1159</v>
      </c>
      <c r="E78" s="941"/>
      <c r="F78" s="943" t="s">
        <v>1145</v>
      </c>
      <c r="G78" s="1039"/>
      <c r="H78" s="1040" t="s">
        <v>1145</v>
      </c>
      <c r="I78" s="943"/>
      <c r="J78" s="971" t="s">
        <v>1145</v>
      </c>
      <c r="K78" s="941">
        <f t="shared" si="7"/>
        <v>0</v>
      </c>
      <c r="L78" s="943" t="s">
        <v>922</v>
      </c>
      <c r="M78" s="1041">
        <v>2</v>
      </c>
      <c r="N78" s="943">
        <f t="shared" si="8"/>
        <v>0</v>
      </c>
      <c r="O78" s="943" t="s">
        <v>922</v>
      </c>
      <c r="P78" s="941"/>
      <c r="Q78" s="944">
        <v>2025</v>
      </c>
      <c r="R78" s="945" t="s">
        <v>1146</v>
      </c>
      <c r="S78" s="946">
        <v>9</v>
      </c>
      <c r="T78" s="945" t="s">
        <v>66</v>
      </c>
      <c r="U78" s="946">
        <v>3</v>
      </c>
      <c r="V78" s="945" t="s">
        <v>67</v>
      </c>
      <c r="W78" s="945" t="s">
        <v>249</v>
      </c>
      <c r="X78" s="946">
        <v>9</v>
      </c>
      <c r="Y78" s="945" t="s">
        <v>66</v>
      </c>
      <c r="Z78" s="946">
        <v>8</v>
      </c>
      <c r="AA78" s="945" t="s">
        <v>67</v>
      </c>
      <c r="AB78" s="1042">
        <f t="shared" si="6"/>
        <v>6</v>
      </c>
      <c r="AC78" s="1046" t="s">
        <v>1149</v>
      </c>
      <c r="AD78" s="1043" t="s">
        <v>235</v>
      </c>
      <c r="AE78" s="1044"/>
      <c r="AF78" s="1045"/>
    </row>
    <row r="79" spans="2:32" ht="20" customHeight="1">
      <c r="B79" s="1259"/>
      <c r="C79" s="1262"/>
      <c r="D79" s="1038" t="s">
        <v>1162</v>
      </c>
      <c r="E79" s="941"/>
      <c r="F79" s="943" t="s">
        <v>1145</v>
      </c>
      <c r="G79" s="1039"/>
      <c r="H79" s="1040" t="s">
        <v>1145</v>
      </c>
      <c r="I79" s="943"/>
      <c r="J79" s="971" t="s">
        <v>1145</v>
      </c>
      <c r="K79" s="941">
        <f t="shared" si="7"/>
        <v>0</v>
      </c>
      <c r="L79" s="943" t="s">
        <v>922</v>
      </c>
      <c r="M79" s="1041">
        <v>2</v>
      </c>
      <c r="N79" s="943">
        <f t="shared" si="8"/>
        <v>0</v>
      </c>
      <c r="O79" s="943" t="s">
        <v>922</v>
      </c>
      <c r="P79" s="941"/>
      <c r="Q79" s="944">
        <v>2025</v>
      </c>
      <c r="R79" s="945" t="s">
        <v>1146</v>
      </c>
      <c r="S79" s="946">
        <v>9</v>
      </c>
      <c r="T79" s="945" t="s">
        <v>66</v>
      </c>
      <c r="U79" s="946">
        <v>3</v>
      </c>
      <c r="V79" s="945" t="s">
        <v>67</v>
      </c>
      <c r="W79" s="945" t="s">
        <v>249</v>
      </c>
      <c r="X79" s="946">
        <v>9</v>
      </c>
      <c r="Y79" s="945" t="s">
        <v>66</v>
      </c>
      <c r="Z79" s="946">
        <v>8</v>
      </c>
      <c r="AA79" s="945" t="s">
        <v>67</v>
      </c>
      <c r="AB79" s="1042">
        <f t="shared" si="6"/>
        <v>6</v>
      </c>
      <c r="AC79" s="1046" t="s">
        <v>1149</v>
      </c>
      <c r="AD79" s="1043" t="s">
        <v>235</v>
      </c>
      <c r="AE79" s="1044"/>
      <c r="AF79" s="1045"/>
    </row>
    <row r="80" spans="2:32" ht="20" customHeight="1">
      <c r="B80" s="1259"/>
      <c r="C80" s="1262"/>
      <c r="D80" s="1038" t="s">
        <v>1163</v>
      </c>
      <c r="E80" s="941"/>
      <c r="F80" s="943" t="s">
        <v>1145</v>
      </c>
      <c r="G80" s="1039"/>
      <c r="H80" s="1040" t="s">
        <v>1145</v>
      </c>
      <c r="I80" s="943"/>
      <c r="J80" s="971" t="s">
        <v>1145</v>
      </c>
      <c r="K80" s="941">
        <f t="shared" si="7"/>
        <v>0</v>
      </c>
      <c r="L80" s="943" t="s">
        <v>922</v>
      </c>
      <c r="M80" s="1041">
        <v>2</v>
      </c>
      <c r="N80" s="943">
        <f t="shared" si="8"/>
        <v>0</v>
      </c>
      <c r="O80" s="943" t="s">
        <v>922</v>
      </c>
      <c r="P80" s="941"/>
      <c r="Q80" s="944">
        <v>2025</v>
      </c>
      <c r="R80" s="945" t="s">
        <v>1146</v>
      </c>
      <c r="S80" s="946">
        <v>9</v>
      </c>
      <c r="T80" s="945" t="s">
        <v>66</v>
      </c>
      <c r="U80" s="946">
        <v>3</v>
      </c>
      <c r="V80" s="945" t="s">
        <v>67</v>
      </c>
      <c r="W80" s="945" t="s">
        <v>249</v>
      </c>
      <c r="X80" s="946">
        <v>9</v>
      </c>
      <c r="Y80" s="945" t="s">
        <v>66</v>
      </c>
      <c r="Z80" s="946">
        <v>8</v>
      </c>
      <c r="AA80" s="945" t="s">
        <v>67</v>
      </c>
      <c r="AB80" s="1042">
        <f t="shared" si="6"/>
        <v>6</v>
      </c>
      <c r="AC80" s="1046" t="s">
        <v>1149</v>
      </c>
      <c r="AD80" s="1043" t="s">
        <v>235</v>
      </c>
      <c r="AE80" s="1044"/>
      <c r="AF80" s="1045"/>
    </row>
    <row r="81" spans="2:32" ht="20" customHeight="1">
      <c r="B81" s="1259"/>
      <c r="C81" s="1262"/>
      <c r="D81" s="1038" t="s">
        <v>698</v>
      </c>
      <c r="E81" s="941"/>
      <c r="F81" s="943" t="s">
        <v>1145</v>
      </c>
      <c r="G81" s="1039"/>
      <c r="H81" s="1040" t="s">
        <v>1145</v>
      </c>
      <c r="I81" s="943"/>
      <c r="J81" s="971" t="s">
        <v>1145</v>
      </c>
      <c r="K81" s="943">
        <f t="shared" si="7"/>
        <v>0</v>
      </c>
      <c r="L81" s="943" t="s">
        <v>922</v>
      </c>
      <c r="M81" s="1041">
        <v>50</v>
      </c>
      <c r="N81" s="943">
        <f t="shared" si="8"/>
        <v>0</v>
      </c>
      <c r="O81" s="943" t="s">
        <v>922</v>
      </c>
      <c r="P81" s="940"/>
      <c r="Q81" s="946">
        <v>2025</v>
      </c>
      <c r="R81" s="945" t="s">
        <v>1146</v>
      </c>
      <c r="S81" s="946">
        <v>9</v>
      </c>
      <c r="T81" s="943" t="s">
        <v>1147</v>
      </c>
      <c r="U81" s="946">
        <v>3</v>
      </c>
      <c r="V81" s="943" t="s">
        <v>1148</v>
      </c>
      <c r="W81" s="943" t="s">
        <v>249</v>
      </c>
      <c r="X81" s="946">
        <v>9</v>
      </c>
      <c r="Y81" s="943" t="s">
        <v>1147</v>
      </c>
      <c r="Z81" s="946">
        <v>8</v>
      </c>
      <c r="AA81" s="945" t="s">
        <v>917</v>
      </c>
      <c r="AB81" s="1042">
        <f t="shared" si="6"/>
        <v>6</v>
      </c>
      <c r="AC81" s="945" t="s">
        <v>1149</v>
      </c>
      <c r="AD81" s="1043" t="s">
        <v>235</v>
      </c>
      <c r="AE81" s="1044"/>
      <c r="AF81" s="1045"/>
    </row>
    <row r="82" spans="2:32" ht="20" customHeight="1">
      <c r="B82" s="1259"/>
      <c r="C82" s="1262"/>
      <c r="D82" s="1038" t="s">
        <v>1172</v>
      </c>
      <c r="E82" s="941"/>
      <c r="F82" s="943" t="s">
        <v>1145</v>
      </c>
      <c r="G82" s="1039"/>
      <c r="H82" s="1040" t="s">
        <v>1145</v>
      </c>
      <c r="I82" s="943"/>
      <c r="J82" s="971" t="s">
        <v>1145</v>
      </c>
      <c r="K82" s="941">
        <f t="shared" si="7"/>
        <v>0</v>
      </c>
      <c r="L82" s="943" t="s">
        <v>922</v>
      </c>
      <c r="M82" s="1041">
        <v>6</v>
      </c>
      <c r="N82" s="943">
        <f t="shared" si="8"/>
        <v>0</v>
      </c>
      <c r="O82" s="943" t="s">
        <v>922</v>
      </c>
      <c r="P82" s="941"/>
      <c r="Q82" s="944">
        <v>2025</v>
      </c>
      <c r="R82" s="945" t="s">
        <v>1146</v>
      </c>
      <c r="S82" s="946">
        <v>9</v>
      </c>
      <c r="T82" s="945" t="s">
        <v>1147</v>
      </c>
      <c r="U82" s="946">
        <v>3</v>
      </c>
      <c r="V82" s="945" t="s">
        <v>1148</v>
      </c>
      <c r="W82" s="945" t="s">
        <v>249</v>
      </c>
      <c r="X82" s="946">
        <v>9</v>
      </c>
      <c r="Y82" s="945" t="s">
        <v>1147</v>
      </c>
      <c r="Z82" s="946">
        <v>8</v>
      </c>
      <c r="AA82" s="945" t="s">
        <v>67</v>
      </c>
      <c r="AB82" s="1042">
        <f t="shared" si="6"/>
        <v>6</v>
      </c>
      <c r="AC82" s="1046" t="s">
        <v>1149</v>
      </c>
      <c r="AD82" s="1043" t="s">
        <v>235</v>
      </c>
      <c r="AE82" s="1044"/>
      <c r="AF82" s="1045"/>
    </row>
    <row r="83" spans="2:32" ht="20" customHeight="1">
      <c r="B83" s="1259"/>
      <c r="C83" s="1262"/>
      <c r="D83" s="1038" t="s">
        <v>1173</v>
      </c>
      <c r="E83" s="941"/>
      <c r="F83" s="943" t="s">
        <v>1145</v>
      </c>
      <c r="G83" s="1039"/>
      <c r="H83" s="1040" t="s">
        <v>1145</v>
      </c>
      <c r="I83" s="943"/>
      <c r="J83" s="971" t="s">
        <v>1145</v>
      </c>
      <c r="K83" s="941">
        <f t="shared" si="7"/>
        <v>0</v>
      </c>
      <c r="L83" s="943" t="s">
        <v>922</v>
      </c>
      <c r="M83" s="1041">
        <v>6</v>
      </c>
      <c r="N83" s="943">
        <f t="shared" si="8"/>
        <v>0</v>
      </c>
      <c r="O83" s="943" t="s">
        <v>922</v>
      </c>
      <c r="P83" s="941"/>
      <c r="Q83" s="944">
        <v>2025</v>
      </c>
      <c r="R83" s="945" t="s">
        <v>1146</v>
      </c>
      <c r="S83" s="946">
        <v>9</v>
      </c>
      <c r="T83" s="945" t="s">
        <v>1147</v>
      </c>
      <c r="U83" s="946">
        <v>3</v>
      </c>
      <c r="V83" s="945" t="s">
        <v>1148</v>
      </c>
      <c r="W83" s="945" t="s">
        <v>249</v>
      </c>
      <c r="X83" s="946">
        <v>9</v>
      </c>
      <c r="Y83" s="945" t="s">
        <v>1147</v>
      </c>
      <c r="Z83" s="946">
        <v>8</v>
      </c>
      <c r="AA83" s="945" t="s">
        <v>67</v>
      </c>
      <c r="AB83" s="1042">
        <f t="shared" si="6"/>
        <v>6</v>
      </c>
      <c r="AC83" s="1046" t="s">
        <v>1149</v>
      </c>
      <c r="AD83" s="1043" t="s">
        <v>235</v>
      </c>
      <c r="AE83" s="1044"/>
      <c r="AF83" s="1045"/>
    </row>
    <row r="84" spans="2:32" ht="20" customHeight="1">
      <c r="B84" s="1259"/>
      <c r="C84" s="1262"/>
      <c r="D84" s="1038" t="s">
        <v>858</v>
      </c>
      <c r="E84" s="941"/>
      <c r="F84" s="943" t="s">
        <v>1145</v>
      </c>
      <c r="G84" s="1039"/>
      <c r="H84" s="1040" t="s">
        <v>1145</v>
      </c>
      <c r="I84" s="943"/>
      <c r="J84" s="971" t="s">
        <v>1145</v>
      </c>
      <c r="K84" s="941">
        <f t="shared" si="7"/>
        <v>0</v>
      </c>
      <c r="L84" s="943" t="s">
        <v>922</v>
      </c>
      <c r="M84" s="1041">
        <v>3</v>
      </c>
      <c r="N84" s="943">
        <f t="shared" si="8"/>
        <v>0</v>
      </c>
      <c r="O84" s="943" t="s">
        <v>922</v>
      </c>
      <c r="P84" s="941"/>
      <c r="Q84" s="944">
        <v>2025</v>
      </c>
      <c r="R84" s="945" t="s">
        <v>1146</v>
      </c>
      <c r="S84" s="946">
        <v>9</v>
      </c>
      <c r="T84" s="945" t="s">
        <v>1147</v>
      </c>
      <c r="U84" s="946">
        <v>3</v>
      </c>
      <c r="V84" s="945" t="s">
        <v>1148</v>
      </c>
      <c r="W84" s="945" t="s">
        <v>249</v>
      </c>
      <c r="X84" s="946">
        <v>9</v>
      </c>
      <c r="Y84" s="945" t="s">
        <v>1147</v>
      </c>
      <c r="Z84" s="946">
        <v>8</v>
      </c>
      <c r="AA84" s="945" t="s">
        <v>67</v>
      </c>
      <c r="AB84" s="1042">
        <f t="shared" si="6"/>
        <v>6</v>
      </c>
      <c r="AC84" s="1046" t="s">
        <v>1149</v>
      </c>
      <c r="AD84" s="1043" t="s">
        <v>235</v>
      </c>
      <c r="AE84" s="1044"/>
      <c r="AF84" s="1045"/>
    </row>
    <row r="85" spans="2:32" ht="20" customHeight="1">
      <c r="B85" s="1259"/>
      <c r="C85" s="1262"/>
      <c r="D85" s="1038" t="s">
        <v>860</v>
      </c>
      <c r="E85" s="941"/>
      <c r="F85" s="943" t="s">
        <v>1145</v>
      </c>
      <c r="G85" s="1039"/>
      <c r="H85" s="1040" t="s">
        <v>1145</v>
      </c>
      <c r="I85" s="943"/>
      <c r="J85" s="971" t="s">
        <v>1145</v>
      </c>
      <c r="K85" s="941">
        <f t="shared" si="7"/>
        <v>0</v>
      </c>
      <c r="L85" s="943" t="s">
        <v>922</v>
      </c>
      <c r="M85" s="1041">
        <v>3</v>
      </c>
      <c r="N85" s="943">
        <f t="shared" si="8"/>
        <v>0</v>
      </c>
      <c r="O85" s="943" t="s">
        <v>922</v>
      </c>
      <c r="P85" s="941"/>
      <c r="Q85" s="944">
        <v>2025</v>
      </c>
      <c r="R85" s="945" t="s">
        <v>1146</v>
      </c>
      <c r="S85" s="946">
        <v>9</v>
      </c>
      <c r="T85" s="945" t="s">
        <v>1147</v>
      </c>
      <c r="U85" s="946">
        <v>3</v>
      </c>
      <c r="V85" s="945" t="s">
        <v>1148</v>
      </c>
      <c r="W85" s="945" t="s">
        <v>249</v>
      </c>
      <c r="X85" s="946">
        <v>9</v>
      </c>
      <c r="Y85" s="945" t="s">
        <v>1147</v>
      </c>
      <c r="Z85" s="946">
        <v>8</v>
      </c>
      <c r="AA85" s="945" t="s">
        <v>67</v>
      </c>
      <c r="AB85" s="1042">
        <f t="shared" si="6"/>
        <v>6</v>
      </c>
      <c r="AC85" s="1046" t="s">
        <v>1149</v>
      </c>
      <c r="AD85" s="1043" t="s">
        <v>235</v>
      </c>
      <c r="AE85" s="1044"/>
      <c r="AF85" s="1045"/>
    </row>
    <row r="86" spans="2:32" ht="20" customHeight="1">
      <c r="B86" s="1259"/>
      <c r="C86" s="1262"/>
      <c r="D86" s="1038" t="s">
        <v>1174</v>
      </c>
      <c r="E86" s="941"/>
      <c r="F86" s="943" t="s">
        <v>1145</v>
      </c>
      <c r="G86" s="1039"/>
      <c r="H86" s="1040" t="s">
        <v>1145</v>
      </c>
      <c r="I86" s="943"/>
      <c r="J86" s="971" t="s">
        <v>1145</v>
      </c>
      <c r="K86" s="941">
        <f t="shared" si="7"/>
        <v>0</v>
      </c>
      <c r="L86" s="943" t="s">
        <v>922</v>
      </c>
      <c r="M86" s="1041">
        <v>3</v>
      </c>
      <c r="N86" s="943">
        <f t="shared" si="8"/>
        <v>0</v>
      </c>
      <c r="O86" s="943" t="s">
        <v>922</v>
      </c>
      <c r="P86" s="941"/>
      <c r="Q86" s="944">
        <v>2025</v>
      </c>
      <c r="R86" s="945" t="s">
        <v>1146</v>
      </c>
      <c r="S86" s="946">
        <v>9</v>
      </c>
      <c r="T86" s="945" t="s">
        <v>1147</v>
      </c>
      <c r="U86" s="946">
        <v>3</v>
      </c>
      <c r="V86" s="945" t="s">
        <v>1148</v>
      </c>
      <c r="W86" s="945" t="s">
        <v>249</v>
      </c>
      <c r="X86" s="946">
        <v>9</v>
      </c>
      <c r="Y86" s="945" t="s">
        <v>1147</v>
      </c>
      <c r="Z86" s="946">
        <v>8</v>
      </c>
      <c r="AA86" s="945" t="s">
        <v>67</v>
      </c>
      <c r="AB86" s="1042">
        <f t="shared" si="6"/>
        <v>6</v>
      </c>
      <c r="AC86" s="1046" t="s">
        <v>1149</v>
      </c>
      <c r="AD86" s="1043" t="s">
        <v>235</v>
      </c>
      <c r="AE86" s="1044"/>
      <c r="AF86" s="1045"/>
    </row>
    <row r="87" spans="2:32" ht="20" customHeight="1">
      <c r="B87" s="1259"/>
      <c r="C87" s="1262"/>
      <c r="D87" s="1038" t="s">
        <v>1144</v>
      </c>
      <c r="E87" s="941">
        <v>0.45</v>
      </c>
      <c r="F87" s="943" t="s">
        <v>1145</v>
      </c>
      <c r="G87" s="1039">
        <v>1.8</v>
      </c>
      <c r="H87" s="1040" t="s">
        <v>1145</v>
      </c>
      <c r="I87" s="943"/>
      <c r="J87" s="971" t="s">
        <v>1145</v>
      </c>
      <c r="K87" s="943">
        <f t="shared" si="7"/>
        <v>0</v>
      </c>
      <c r="L87" s="943" t="s">
        <v>922</v>
      </c>
      <c r="M87" s="1041">
        <v>1</v>
      </c>
      <c r="N87" s="943">
        <f t="shared" si="8"/>
        <v>0</v>
      </c>
      <c r="O87" s="943" t="s">
        <v>922</v>
      </c>
      <c r="P87" s="940"/>
      <c r="Q87" s="946">
        <v>2025</v>
      </c>
      <c r="R87" s="945" t="s">
        <v>1146</v>
      </c>
      <c r="S87" s="946">
        <v>9</v>
      </c>
      <c r="T87" s="943" t="s">
        <v>1147</v>
      </c>
      <c r="U87" s="946">
        <v>3</v>
      </c>
      <c r="V87" s="943" t="s">
        <v>1148</v>
      </c>
      <c r="W87" s="943" t="s">
        <v>249</v>
      </c>
      <c r="X87" s="946">
        <v>9</v>
      </c>
      <c r="Y87" s="943" t="s">
        <v>1147</v>
      </c>
      <c r="Z87" s="946">
        <v>7</v>
      </c>
      <c r="AA87" s="945" t="s">
        <v>917</v>
      </c>
      <c r="AB87" s="1042">
        <f t="shared" si="6"/>
        <v>5</v>
      </c>
      <c r="AC87" s="945" t="s">
        <v>1185</v>
      </c>
      <c r="AD87" s="1043" t="s">
        <v>1014</v>
      </c>
      <c r="AE87" s="1044"/>
      <c r="AF87" s="1045"/>
    </row>
    <row r="88" spans="2:32" ht="20" customHeight="1">
      <c r="B88" s="1259"/>
      <c r="C88" s="1262"/>
      <c r="D88" s="1038" t="s">
        <v>446</v>
      </c>
      <c r="E88" s="941"/>
      <c r="F88" s="943" t="s">
        <v>1145</v>
      </c>
      <c r="G88" s="1039"/>
      <c r="H88" s="1040" t="s">
        <v>1145</v>
      </c>
      <c r="I88" s="943"/>
      <c r="J88" s="971" t="s">
        <v>1145</v>
      </c>
      <c r="K88" s="943">
        <f t="shared" si="7"/>
        <v>0</v>
      </c>
      <c r="L88" s="943" t="s">
        <v>922</v>
      </c>
      <c r="M88" s="1041">
        <v>1</v>
      </c>
      <c r="N88" s="943">
        <f t="shared" si="8"/>
        <v>0</v>
      </c>
      <c r="O88" s="943" t="s">
        <v>922</v>
      </c>
      <c r="P88" s="940"/>
      <c r="Q88" s="946">
        <v>2025</v>
      </c>
      <c r="R88" s="945" t="s">
        <v>1146</v>
      </c>
      <c r="S88" s="946">
        <v>9</v>
      </c>
      <c r="T88" s="943" t="s">
        <v>66</v>
      </c>
      <c r="U88" s="946">
        <v>3</v>
      </c>
      <c r="V88" s="943" t="s">
        <v>67</v>
      </c>
      <c r="W88" s="943" t="s">
        <v>249</v>
      </c>
      <c r="X88" s="946">
        <v>9</v>
      </c>
      <c r="Y88" s="943" t="s">
        <v>66</v>
      </c>
      <c r="Z88" s="946">
        <v>7</v>
      </c>
      <c r="AA88" s="945" t="s">
        <v>67</v>
      </c>
      <c r="AB88" s="1042">
        <f t="shared" si="6"/>
        <v>5</v>
      </c>
      <c r="AC88" s="945" t="s">
        <v>1185</v>
      </c>
      <c r="AD88" s="1043" t="s">
        <v>1014</v>
      </c>
      <c r="AE88" s="1044"/>
      <c r="AF88" s="1045"/>
    </row>
    <row r="89" spans="2:32" ht="20" customHeight="1" thickBot="1">
      <c r="B89" s="1260"/>
      <c r="C89" s="1263"/>
      <c r="D89" s="1047" t="s">
        <v>1198</v>
      </c>
      <c r="E89" s="963"/>
      <c r="F89" s="966" t="s">
        <v>1145</v>
      </c>
      <c r="G89" s="1048"/>
      <c r="H89" s="1049" t="s">
        <v>1145</v>
      </c>
      <c r="I89" s="966"/>
      <c r="J89" s="965" t="s">
        <v>1145</v>
      </c>
      <c r="K89" s="963">
        <f t="shared" si="7"/>
        <v>0</v>
      </c>
      <c r="L89" s="966" t="s">
        <v>922</v>
      </c>
      <c r="M89" s="1050">
        <v>4</v>
      </c>
      <c r="N89" s="966">
        <f t="shared" si="8"/>
        <v>0</v>
      </c>
      <c r="O89" s="966" t="s">
        <v>922</v>
      </c>
      <c r="P89" s="963"/>
      <c r="Q89" s="967">
        <v>2025</v>
      </c>
      <c r="R89" s="968" t="s">
        <v>1146</v>
      </c>
      <c r="S89" s="969">
        <v>9</v>
      </c>
      <c r="T89" s="968" t="s">
        <v>1147</v>
      </c>
      <c r="U89" s="969">
        <v>3</v>
      </c>
      <c r="V89" s="968" t="s">
        <v>1148</v>
      </c>
      <c r="W89" s="968" t="s">
        <v>249</v>
      </c>
      <c r="X89" s="969">
        <v>9</v>
      </c>
      <c r="Y89" s="968" t="s">
        <v>1147</v>
      </c>
      <c r="Z89" s="969">
        <v>7</v>
      </c>
      <c r="AA89" s="968" t="s">
        <v>67</v>
      </c>
      <c r="AB89" s="1051">
        <f t="shared" si="6"/>
        <v>5</v>
      </c>
      <c r="AC89" s="1052" t="s">
        <v>1149</v>
      </c>
      <c r="AD89" s="1053" t="s">
        <v>1014</v>
      </c>
      <c r="AE89" s="1054"/>
      <c r="AF89" s="1055"/>
    </row>
    <row r="90" spans="2:32" ht="20" customHeight="1">
      <c r="B90" s="1264">
        <v>2</v>
      </c>
      <c r="C90" s="1265" t="s">
        <v>1199</v>
      </c>
      <c r="D90" s="1056" t="s">
        <v>1180</v>
      </c>
      <c r="E90" s="902">
        <v>3</v>
      </c>
      <c r="F90" s="905" t="s">
        <v>1145</v>
      </c>
      <c r="G90" s="1057">
        <v>2</v>
      </c>
      <c r="H90" s="1058" t="s">
        <v>1145</v>
      </c>
      <c r="I90" s="905">
        <v>2</v>
      </c>
      <c r="J90" s="904" t="s">
        <v>1145</v>
      </c>
      <c r="K90" s="902">
        <f t="shared" si="7"/>
        <v>6</v>
      </c>
      <c r="L90" s="905" t="s">
        <v>922</v>
      </c>
      <c r="M90" s="1059">
        <v>1</v>
      </c>
      <c r="N90" s="905">
        <f t="shared" si="8"/>
        <v>6</v>
      </c>
      <c r="O90" s="905" t="s">
        <v>922</v>
      </c>
      <c r="P90" s="902"/>
      <c r="Q90" s="906">
        <v>2025</v>
      </c>
      <c r="R90" s="907" t="s">
        <v>1146</v>
      </c>
      <c r="S90" s="908">
        <v>9</v>
      </c>
      <c r="T90" s="907" t="s">
        <v>1147</v>
      </c>
      <c r="U90" s="908">
        <v>8</v>
      </c>
      <c r="V90" s="907" t="s">
        <v>1148</v>
      </c>
      <c r="W90" s="907" t="s">
        <v>249</v>
      </c>
      <c r="X90" s="908">
        <v>9</v>
      </c>
      <c r="Y90" s="907" t="s">
        <v>1147</v>
      </c>
      <c r="Z90" s="908">
        <v>9</v>
      </c>
      <c r="AA90" s="907" t="s">
        <v>66</v>
      </c>
      <c r="AB90" s="1060">
        <f t="shared" si="6"/>
        <v>2</v>
      </c>
      <c r="AC90" s="1061" t="s">
        <v>1149</v>
      </c>
      <c r="AD90" s="1062" t="s">
        <v>1150</v>
      </c>
      <c r="AE90" s="1063"/>
      <c r="AF90" s="1064"/>
    </row>
    <row r="91" spans="2:32" ht="20" customHeight="1">
      <c r="B91" s="1259"/>
      <c r="C91" s="1262"/>
      <c r="D91" s="1038" t="s">
        <v>1181</v>
      </c>
      <c r="E91" s="941">
        <v>0.6</v>
      </c>
      <c r="F91" s="943" t="s">
        <v>1145</v>
      </c>
      <c r="G91" s="1039">
        <v>0.9</v>
      </c>
      <c r="H91" s="1040" t="s">
        <v>1145</v>
      </c>
      <c r="I91" s="943">
        <v>0.5</v>
      </c>
      <c r="J91" s="971" t="s">
        <v>1145</v>
      </c>
      <c r="K91" s="941">
        <f t="shared" si="7"/>
        <v>0.3</v>
      </c>
      <c r="L91" s="943" t="s">
        <v>922</v>
      </c>
      <c r="M91" s="1041">
        <v>1</v>
      </c>
      <c r="N91" s="943">
        <f t="shared" si="8"/>
        <v>0.3</v>
      </c>
      <c r="O91" s="943" t="s">
        <v>922</v>
      </c>
      <c r="P91" s="941"/>
      <c r="Q91" s="944">
        <v>2025</v>
      </c>
      <c r="R91" s="945" t="s">
        <v>1146</v>
      </c>
      <c r="S91" s="946">
        <v>9</v>
      </c>
      <c r="T91" s="945" t="s">
        <v>1147</v>
      </c>
      <c r="U91" s="946">
        <v>8</v>
      </c>
      <c r="V91" s="945" t="s">
        <v>1148</v>
      </c>
      <c r="W91" s="945" t="s">
        <v>249</v>
      </c>
      <c r="X91" s="946">
        <v>9</v>
      </c>
      <c r="Y91" s="945" t="s">
        <v>1147</v>
      </c>
      <c r="Z91" s="946">
        <v>9</v>
      </c>
      <c r="AA91" s="945" t="s">
        <v>250</v>
      </c>
      <c r="AB91" s="1042">
        <f t="shared" si="6"/>
        <v>2</v>
      </c>
      <c r="AC91" s="1046" t="s">
        <v>1149</v>
      </c>
      <c r="AD91" s="1043" t="s">
        <v>1150</v>
      </c>
      <c r="AE91" s="1044"/>
      <c r="AF91" s="1045"/>
    </row>
    <row r="92" spans="2:32" ht="20" customHeight="1">
      <c r="B92" s="1259"/>
      <c r="C92" s="1262"/>
      <c r="D92" s="1038" t="s">
        <v>1182</v>
      </c>
      <c r="E92" s="941">
        <v>1</v>
      </c>
      <c r="F92" s="943" t="s">
        <v>1145</v>
      </c>
      <c r="G92" s="1039"/>
      <c r="H92" s="1040" t="s">
        <v>1145</v>
      </c>
      <c r="I92" s="943">
        <v>0.5</v>
      </c>
      <c r="J92" s="971" t="s">
        <v>1145</v>
      </c>
      <c r="K92" s="941">
        <f t="shared" si="7"/>
        <v>0.5</v>
      </c>
      <c r="L92" s="943" t="s">
        <v>922</v>
      </c>
      <c r="M92" s="1041">
        <v>1</v>
      </c>
      <c r="N92" s="943">
        <f t="shared" si="8"/>
        <v>0.5</v>
      </c>
      <c r="O92" s="943" t="s">
        <v>922</v>
      </c>
      <c r="P92" s="941"/>
      <c r="Q92" s="944">
        <v>2025</v>
      </c>
      <c r="R92" s="945" t="s">
        <v>1146</v>
      </c>
      <c r="S92" s="946">
        <v>9</v>
      </c>
      <c r="T92" s="945" t="s">
        <v>1147</v>
      </c>
      <c r="U92" s="946">
        <v>8</v>
      </c>
      <c r="V92" s="945" t="s">
        <v>1148</v>
      </c>
      <c r="W92" s="945" t="s">
        <v>249</v>
      </c>
      <c r="X92" s="946">
        <v>9</v>
      </c>
      <c r="Y92" s="945" t="s">
        <v>1147</v>
      </c>
      <c r="Z92" s="946">
        <v>9</v>
      </c>
      <c r="AA92" s="945" t="s">
        <v>67</v>
      </c>
      <c r="AB92" s="1042">
        <f t="shared" si="6"/>
        <v>2</v>
      </c>
      <c r="AC92" s="1046" t="s">
        <v>1149</v>
      </c>
      <c r="AD92" s="1043" t="s">
        <v>1150</v>
      </c>
      <c r="AE92" s="1044"/>
      <c r="AF92" s="1045"/>
    </row>
    <row r="93" spans="2:32" ht="20" customHeight="1">
      <c r="B93" s="1259"/>
      <c r="C93" s="1262"/>
      <c r="D93" s="1038" t="s">
        <v>1200</v>
      </c>
      <c r="E93" s="941">
        <v>0.45</v>
      </c>
      <c r="F93" s="943" t="s">
        <v>1145</v>
      </c>
      <c r="G93" s="1039">
        <v>1.5</v>
      </c>
      <c r="H93" s="1040" t="s">
        <v>1145</v>
      </c>
      <c r="I93" s="943">
        <v>0.3</v>
      </c>
      <c r="J93" s="971" t="s">
        <v>1145</v>
      </c>
      <c r="K93" s="941">
        <f t="shared" si="7"/>
        <v>0.13500000000000001</v>
      </c>
      <c r="L93" s="943" t="s">
        <v>922</v>
      </c>
      <c r="M93" s="1041">
        <v>32</v>
      </c>
      <c r="N93" s="943">
        <f t="shared" si="8"/>
        <v>4.32</v>
      </c>
      <c r="O93" s="943" t="s">
        <v>922</v>
      </c>
      <c r="P93" s="941"/>
      <c r="Q93" s="944">
        <v>2025</v>
      </c>
      <c r="R93" s="945" t="s">
        <v>1146</v>
      </c>
      <c r="S93" s="946">
        <v>9</v>
      </c>
      <c r="T93" s="945" t="s">
        <v>1147</v>
      </c>
      <c r="U93" s="946">
        <v>8</v>
      </c>
      <c r="V93" s="945" t="s">
        <v>1148</v>
      </c>
      <c r="W93" s="945" t="s">
        <v>249</v>
      </c>
      <c r="X93" s="946">
        <v>9</v>
      </c>
      <c r="Y93" s="945" t="s">
        <v>1147</v>
      </c>
      <c r="Z93" s="946">
        <v>9</v>
      </c>
      <c r="AA93" s="945" t="s">
        <v>67</v>
      </c>
      <c r="AB93" s="1042">
        <f t="shared" si="6"/>
        <v>2</v>
      </c>
      <c r="AC93" s="1046" t="s">
        <v>1149</v>
      </c>
      <c r="AD93" s="1043" t="s">
        <v>1150</v>
      </c>
      <c r="AE93" s="1044"/>
      <c r="AF93" s="1045"/>
    </row>
    <row r="94" spans="2:32" ht="20" customHeight="1">
      <c r="B94" s="1259"/>
      <c r="C94" s="1262"/>
      <c r="D94" s="1038" t="s">
        <v>1200</v>
      </c>
      <c r="E94" s="941">
        <v>0.9</v>
      </c>
      <c r="F94" s="943" t="s">
        <v>1145</v>
      </c>
      <c r="G94" s="1039">
        <v>1.8</v>
      </c>
      <c r="H94" s="1040" t="s">
        <v>1145</v>
      </c>
      <c r="I94" s="943">
        <v>0.3</v>
      </c>
      <c r="J94" s="971" t="s">
        <v>1145</v>
      </c>
      <c r="K94" s="941">
        <f t="shared" si="7"/>
        <v>0.27</v>
      </c>
      <c r="L94" s="943" t="s">
        <v>922</v>
      </c>
      <c r="M94" s="1041">
        <v>3</v>
      </c>
      <c r="N94" s="943">
        <f t="shared" si="8"/>
        <v>0.81</v>
      </c>
      <c r="O94" s="943" t="s">
        <v>922</v>
      </c>
      <c r="P94" s="941"/>
      <c r="Q94" s="944">
        <v>2025</v>
      </c>
      <c r="R94" s="945" t="s">
        <v>1146</v>
      </c>
      <c r="S94" s="946">
        <v>9</v>
      </c>
      <c r="T94" s="945" t="s">
        <v>1147</v>
      </c>
      <c r="U94" s="946">
        <v>8</v>
      </c>
      <c r="V94" s="945" t="s">
        <v>1148</v>
      </c>
      <c r="W94" s="945" t="s">
        <v>249</v>
      </c>
      <c r="X94" s="946">
        <v>9</v>
      </c>
      <c r="Y94" s="945" t="s">
        <v>1147</v>
      </c>
      <c r="Z94" s="946">
        <v>9</v>
      </c>
      <c r="AA94" s="945" t="s">
        <v>67</v>
      </c>
      <c r="AB94" s="1042">
        <f t="shared" si="6"/>
        <v>2</v>
      </c>
      <c r="AC94" s="1046" t="s">
        <v>1149</v>
      </c>
      <c r="AD94" s="1043" t="s">
        <v>1150</v>
      </c>
      <c r="AE94" s="1044"/>
      <c r="AF94" s="1045"/>
    </row>
    <row r="95" spans="2:32" ht="20" customHeight="1">
      <c r="B95" s="1259"/>
      <c r="C95" s="1262"/>
      <c r="D95" s="1038" t="s">
        <v>1200</v>
      </c>
      <c r="E95" s="941">
        <v>0.9</v>
      </c>
      <c r="F95" s="943" t="s">
        <v>1145</v>
      </c>
      <c r="G95" s="1039">
        <v>1.5</v>
      </c>
      <c r="H95" s="1040" t="s">
        <v>1145</v>
      </c>
      <c r="I95" s="943">
        <v>0.3</v>
      </c>
      <c r="J95" s="971" t="s">
        <v>1145</v>
      </c>
      <c r="K95" s="941">
        <f t="shared" si="7"/>
        <v>0.27</v>
      </c>
      <c r="L95" s="943" t="s">
        <v>922</v>
      </c>
      <c r="M95" s="1041">
        <v>1</v>
      </c>
      <c r="N95" s="943">
        <f t="shared" si="8"/>
        <v>0.27</v>
      </c>
      <c r="O95" s="943" t="s">
        <v>922</v>
      </c>
      <c r="P95" s="941"/>
      <c r="Q95" s="944">
        <v>2025</v>
      </c>
      <c r="R95" s="945" t="s">
        <v>1146</v>
      </c>
      <c r="S95" s="946">
        <v>9</v>
      </c>
      <c r="T95" s="945" t="s">
        <v>1147</v>
      </c>
      <c r="U95" s="946">
        <v>8</v>
      </c>
      <c r="V95" s="945" t="s">
        <v>1148</v>
      </c>
      <c r="W95" s="945" t="s">
        <v>249</v>
      </c>
      <c r="X95" s="946">
        <v>9</v>
      </c>
      <c r="Y95" s="945" t="s">
        <v>1147</v>
      </c>
      <c r="Z95" s="946">
        <v>9</v>
      </c>
      <c r="AA95" s="945" t="s">
        <v>67</v>
      </c>
      <c r="AB95" s="1042">
        <f t="shared" si="6"/>
        <v>2</v>
      </c>
      <c r="AC95" s="1046" t="s">
        <v>1149</v>
      </c>
      <c r="AD95" s="1043" t="s">
        <v>1150</v>
      </c>
      <c r="AE95" s="1044"/>
      <c r="AF95" s="1045"/>
    </row>
    <row r="96" spans="2:32" ht="20" customHeight="1">
      <c r="B96" s="1259"/>
      <c r="C96" s="1262"/>
      <c r="D96" s="1038" t="s">
        <v>1201</v>
      </c>
      <c r="E96" s="941">
        <v>0.3</v>
      </c>
      <c r="F96" s="943" t="s">
        <v>1145</v>
      </c>
      <c r="G96" s="1039">
        <v>0.6</v>
      </c>
      <c r="H96" s="1040" t="s">
        <v>1145</v>
      </c>
      <c r="I96" s="943">
        <v>0.9</v>
      </c>
      <c r="J96" s="971" t="s">
        <v>1145</v>
      </c>
      <c r="K96" s="941">
        <f t="shared" si="7"/>
        <v>0.27</v>
      </c>
      <c r="L96" s="943" t="s">
        <v>922</v>
      </c>
      <c r="M96" s="1041">
        <v>5</v>
      </c>
      <c r="N96" s="943">
        <f t="shared" si="8"/>
        <v>1.35</v>
      </c>
      <c r="O96" s="943" t="s">
        <v>922</v>
      </c>
      <c r="P96" s="941"/>
      <c r="Q96" s="944">
        <v>2025</v>
      </c>
      <c r="R96" s="945" t="s">
        <v>1146</v>
      </c>
      <c r="S96" s="946">
        <v>9</v>
      </c>
      <c r="T96" s="945" t="s">
        <v>1147</v>
      </c>
      <c r="U96" s="946">
        <v>8</v>
      </c>
      <c r="V96" s="945" t="s">
        <v>1148</v>
      </c>
      <c r="W96" s="945" t="s">
        <v>249</v>
      </c>
      <c r="X96" s="946">
        <v>9</v>
      </c>
      <c r="Y96" s="945" t="s">
        <v>1147</v>
      </c>
      <c r="Z96" s="946">
        <v>9</v>
      </c>
      <c r="AA96" s="945" t="s">
        <v>67</v>
      </c>
      <c r="AB96" s="1042">
        <f t="shared" si="6"/>
        <v>2</v>
      </c>
      <c r="AC96" s="1046" t="s">
        <v>1149</v>
      </c>
      <c r="AD96" s="1043" t="s">
        <v>1150</v>
      </c>
      <c r="AE96" s="1044"/>
      <c r="AF96" s="1045"/>
    </row>
    <row r="97" spans="2:32" ht="20" customHeight="1">
      <c r="B97" s="1259"/>
      <c r="C97" s="1262"/>
      <c r="D97" s="1038" t="s">
        <v>1202</v>
      </c>
      <c r="E97" s="941">
        <v>1.5</v>
      </c>
      <c r="F97" s="943" t="s">
        <v>1145</v>
      </c>
      <c r="G97" s="1039">
        <v>1</v>
      </c>
      <c r="H97" s="1040" t="s">
        <v>1145</v>
      </c>
      <c r="I97" s="943"/>
      <c r="J97" s="971" t="s">
        <v>1145</v>
      </c>
      <c r="K97" s="941">
        <f t="shared" si="7"/>
        <v>0</v>
      </c>
      <c r="L97" s="943" t="s">
        <v>922</v>
      </c>
      <c r="M97" s="1041">
        <v>5</v>
      </c>
      <c r="N97" s="943">
        <f t="shared" si="8"/>
        <v>0</v>
      </c>
      <c r="O97" s="943" t="s">
        <v>922</v>
      </c>
      <c r="P97" s="941"/>
      <c r="Q97" s="944">
        <v>2025</v>
      </c>
      <c r="R97" s="945" t="s">
        <v>1146</v>
      </c>
      <c r="S97" s="946">
        <v>9</v>
      </c>
      <c r="T97" s="945" t="s">
        <v>1147</v>
      </c>
      <c r="U97" s="946">
        <v>8</v>
      </c>
      <c r="V97" s="945" t="s">
        <v>1148</v>
      </c>
      <c r="W97" s="945" t="s">
        <v>249</v>
      </c>
      <c r="X97" s="946">
        <v>9</v>
      </c>
      <c r="Y97" s="945" t="s">
        <v>1147</v>
      </c>
      <c r="Z97" s="946">
        <v>9</v>
      </c>
      <c r="AA97" s="945" t="s">
        <v>66</v>
      </c>
      <c r="AB97" s="1042">
        <f t="shared" si="6"/>
        <v>2</v>
      </c>
      <c r="AC97" s="1046" t="s">
        <v>1149</v>
      </c>
      <c r="AD97" s="1043" t="s">
        <v>1150</v>
      </c>
      <c r="AE97" s="1044"/>
      <c r="AF97" s="1045"/>
    </row>
    <row r="98" spans="2:32" ht="20" customHeight="1">
      <c r="B98" s="1259"/>
      <c r="C98" s="1262"/>
      <c r="D98" s="1038" t="s">
        <v>1203</v>
      </c>
      <c r="E98" s="941">
        <v>17.100000000000001</v>
      </c>
      <c r="F98" s="943" t="s">
        <v>1145</v>
      </c>
      <c r="G98" s="1039">
        <v>1.8</v>
      </c>
      <c r="H98" s="1040" t="s">
        <v>1145</v>
      </c>
      <c r="I98" s="943"/>
      <c r="J98" s="971" t="s">
        <v>1145</v>
      </c>
      <c r="K98" s="941">
        <f t="shared" si="7"/>
        <v>0</v>
      </c>
      <c r="L98" s="943" t="s">
        <v>922</v>
      </c>
      <c r="M98" s="1041">
        <v>1</v>
      </c>
      <c r="N98" s="943">
        <f t="shared" si="8"/>
        <v>0</v>
      </c>
      <c r="O98" s="943" t="s">
        <v>922</v>
      </c>
      <c r="P98" s="941"/>
      <c r="Q98" s="944">
        <v>2025</v>
      </c>
      <c r="R98" s="945" t="s">
        <v>1146</v>
      </c>
      <c r="S98" s="946">
        <v>9</v>
      </c>
      <c r="T98" s="945" t="s">
        <v>1147</v>
      </c>
      <c r="U98" s="946">
        <v>8</v>
      </c>
      <c r="V98" s="945" t="s">
        <v>1148</v>
      </c>
      <c r="W98" s="945" t="s">
        <v>249</v>
      </c>
      <c r="X98" s="946">
        <v>9</v>
      </c>
      <c r="Y98" s="945" t="s">
        <v>1147</v>
      </c>
      <c r="Z98" s="946">
        <v>9</v>
      </c>
      <c r="AA98" s="945" t="s">
        <v>67</v>
      </c>
      <c r="AB98" s="1042">
        <f t="shared" si="6"/>
        <v>2</v>
      </c>
      <c r="AC98" s="1046" t="s">
        <v>1149</v>
      </c>
      <c r="AD98" s="1043" t="s">
        <v>1150</v>
      </c>
      <c r="AE98" s="1044"/>
      <c r="AF98" s="1045"/>
    </row>
    <row r="99" spans="2:32" ht="20" customHeight="1">
      <c r="B99" s="1259"/>
      <c r="C99" s="1262"/>
      <c r="D99" s="1038" t="s">
        <v>1204</v>
      </c>
      <c r="E99" s="941">
        <v>2.7</v>
      </c>
      <c r="F99" s="943" t="s">
        <v>1145</v>
      </c>
      <c r="G99" s="1039">
        <v>2.1</v>
      </c>
      <c r="H99" s="1040" t="s">
        <v>1145</v>
      </c>
      <c r="I99" s="943"/>
      <c r="J99" s="971" t="s">
        <v>1145</v>
      </c>
      <c r="K99" s="941">
        <f t="shared" si="7"/>
        <v>0</v>
      </c>
      <c r="L99" s="943" t="s">
        <v>922</v>
      </c>
      <c r="M99" s="1041">
        <v>1</v>
      </c>
      <c r="N99" s="943">
        <f t="shared" si="8"/>
        <v>0</v>
      </c>
      <c r="O99" s="943" t="s">
        <v>922</v>
      </c>
      <c r="P99" s="941"/>
      <c r="Q99" s="944">
        <v>2025</v>
      </c>
      <c r="R99" s="945" t="s">
        <v>1146</v>
      </c>
      <c r="S99" s="946">
        <v>9</v>
      </c>
      <c r="T99" s="945" t="s">
        <v>1147</v>
      </c>
      <c r="U99" s="946">
        <v>8</v>
      </c>
      <c r="V99" s="945" t="s">
        <v>1148</v>
      </c>
      <c r="W99" s="945" t="s">
        <v>249</v>
      </c>
      <c r="X99" s="946">
        <v>9</v>
      </c>
      <c r="Y99" s="945" t="s">
        <v>1147</v>
      </c>
      <c r="Z99" s="946">
        <v>9</v>
      </c>
      <c r="AA99" s="945" t="s">
        <v>67</v>
      </c>
      <c r="AB99" s="1042">
        <f t="shared" si="6"/>
        <v>2</v>
      </c>
      <c r="AC99" s="1046" t="s">
        <v>1149</v>
      </c>
      <c r="AD99" s="1043" t="s">
        <v>1150</v>
      </c>
      <c r="AE99" s="1044"/>
      <c r="AF99" s="1045"/>
    </row>
    <row r="100" spans="2:32" ht="20" customHeight="1">
      <c r="B100" s="1259"/>
      <c r="C100" s="1262"/>
      <c r="D100" s="1038" t="s">
        <v>1205</v>
      </c>
      <c r="E100" s="941">
        <v>13.5</v>
      </c>
      <c r="F100" s="943" t="s">
        <v>1145</v>
      </c>
      <c r="G100" s="1039">
        <v>1.2</v>
      </c>
      <c r="H100" s="1040" t="s">
        <v>1145</v>
      </c>
      <c r="I100" s="943"/>
      <c r="J100" s="971" t="s">
        <v>1145</v>
      </c>
      <c r="K100" s="941">
        <f t="shared" si="7"/>
        <v>0</v>
      </c>
      <c r="L100" s="943" t="s">
        <v>922</v>
      </c>
      <c r="M100" s="1041">
        <v>1</v>
      </c>
      <c r="N100" s="943">
        <f t="shared" si="8"/>
        <v>0</v>
      </c>
      <c r="O100" s="943" t="s">
        <v>922</v>
      </c>
      <c r="P100" s="941"/>
      <c r="Q100" s="944">
        <v>2025</v>
      </c>
      <c r="R100" s="945" t="s">
        <v>1146</v>
      </c>
      <c r="S100" s="946">
        <v>9</v>
      </c>
      <c r="T100" s="945" t="s">
        <v>1147</v>
      </c>
      <c r="U100" s="946">
        <v>8</v>
      </c>
      <c r="V100" s="945" t="s">
        <v>1148</v>
      </c>
      <c r="W100" s="945" t="s">
        <v>249</v>
      </c>
      <c r="X100" s="946">
        <v>9</v>
      </c>
      <c r="Y100" s="945" t="s">
        <v>1147</v>
      </c>
      <c r="Z100" s="946">
        <v>9</v>
      </c>
      <c r="AA100" s="945" t="s">
        <v>67</v>
      </c>
      <c r="AB100" s="1042">
        <f t="shared" si="6"/>
        <v>2</v>
      </c>
      <c r="AC100" s="1046" t="s">
        <v>1149</v>
      </c>
      <c r="AD100" s="1043" t="s">
        <v>1150</v>
      </c>
      <c r="AE100" s="1044"/>
      <c r="AF100" s="1045"/>
    </row>
    <row r="101" spans="2:32" ht="20" customHeight="1">
      <c r="B101" s="1259"/>
      <c r="C101" s="1262"/>
      <c r="D101" s="1038" t="s">
        <v>1175</v>
      </c>
      <c r="E101" s="941">
        <v>0.75</v>
      </c>
      <c r="F101" s="943" t="s">
        <v>1145</v>
      </c>
      <c r="G101" s="1039">
        <v>0.25</v>
      </c>
      <c r="H101" s="1040" t="s">
        <v>1145</v>
      </c>
      <c r="I101" s="943">
        <v>0.5</v>
      </c>
      <c r="J101" s="971" t="s">
        <v>1145</v>
      </c>
      <c r="K101" s="941">
        <f t="shared" si="7"/>
        <v>0.375</v>
      </c>
      <c r="L101" s="943" t="s">
        <v>922</v>
      </c>
      <c r="M101" s="1041">
        <v>2</v>
      </c>
      <c r="N101" s="943">
        <f t="shared" si="8"/>
        <v>0.75</v>
      </c>
      <c r="O101" s="943" t="s">
        <v>922</v>
      </c>
      <c r="P101" s="941"/>
      <c r="Q101" s="944">
        <v>2025</v>
      </c>
      <c r="R101" s="945" t="s">
        <v>1146</v>
      </c>
      <c r="S101" s="946">
        <v>9</v>
      </c>
      <c r="T101" s="945" t="s">
        <v>1147</v>
      </c>
      <c r="U101" s="946">
        <v>8</v>
      </c>
      <c r="V101" s="945" t="s">
        <v>1148</v>
      </c>
      <c r="W101" s="945" t="s">
        <v>249</v>
      </c>
      <c r="X101" s="946">
        <v>9</v>
      </c>
      <c r="Y101" s="945" t="s">
        <v>1147</v>
      </c>
      <c r="Z101" s="946">
        <v>9</v>
      </c>
      <c r="AA101" s="945" t="s">
        <v>67</v>
      </c>
      <c r="AB101" s="1042">
        <f t="shared" si="6"/>
        <v>2</v>
      </c>
      <c r="AC101" s="1046" t="s">
        <v>1149</v>
      </c>
      <c r="AD101" s="1043" t="s">
        <v>1150</v>
      </c>
      <c r="AE101" s="1044"/>
      <c r="AF101" s="1045"/>
    </row>
    <row r="102" spans="2:32" ht="20" customHeight="1">
      <c r="B102" s="1259"/>
      <c r="C102" s="1262"/>
      <c r="D102" s="1038" t="s">
        <v>1175</v>
      </c>
      <c r="E102" s="941"/>
      <c r="F102" s="943" t="s">
        <v>1145</v>
      </c>
      <c r="G102" s="1039"/>
      <c r="H102" s="1040" t="s">
        <v>1145</v>
      </c>
      <c r="I102" s="943"/>
      <c r="J102" s="971" t="s">
        <v>1145</v>
      </c>
      <c r="K102" s="941">
        <f t="shared" si="7"/>
        <v>0</v>
      </c>
      <c r="L102" s="943" t="s">
        <v>922</v>
      </c>
      <c r="M102" s="1041">
        <v>47</v>
      </c>
      <c r="N102" s="943">
        <f t="shared" si="8"/>
        <v>0</v>
      </c>
      <c r="O102" s="943" t="s">
        <v>922</v>
      </c>
      <c r="P102" s="941"/>
      <c r="Q102" s="944">
        <v>2025</v>
      </c>
      <c r="R102" s="945" t="s">
        <v>1146</v>
      </c>
      <c r="S102" s="946">
        <v>9</v>
      </c>
      <c r="T102" s="945" t="s">
        <v>1147</v>
      </c>
      <c r="U102" s="946">
        <v>8</v>
      </c>
      <c r="V102" s="945" t="s">
        <v>1148</v>
      </c>
      <c r="W102" s="945" t="s">
        <v>249</v>
      </c>
      <c r="X102" s="946">
        <v>9</v>
      </c>
      <c r="Y102" s="945" t="s">
        <v>1147</v>
      </c>
      <c r="Z102" s="946">
        <v>9</v>
      </c>
      <c r="AA102" s="945" t="s">
        <v>67</v>
      </c>
      <c r="AB102" s="1042">
        <f t="shared" si="6"/>
        <v>2</v>
      </c>
      <c r="AC102" s="1046" t="s">
        <v>1149</v>
      </c>
      <c r="AD102" s="1043" t="s">
        <v>1150</v>
      </c>
      <c r="AE102" s="1044"/>
      <c r="AF102" s="1045"/>
    </row>
    <row r="103" spans="2:32" ht="20" customHeight="1">
      <c r="B103" s="1259"/>
      <c r="C103" s="1262"/>
      <c r="D103" s="1038" t="s">
        <v>1206</v>
      </c>
      <c r="E103" s="941"/>
      <c r="F103" s="943" t="s">
        <v>1145</v>
      </c>
      <c r="G103" s="1039"/>
      <c r="H103" s="1040" t="s">
        <v>1145</v>
      </c>
      <c r="I103" s="943"/>
      <c r="J103" s="971" t="s">
        <v>1145</v>
      </c>
      <c r="K103" s="941">
        <f t="shared" si="7"/>
        <v>0</v>
      </c>
      <c r="L103" s="943" t="s">
        <v>922</v>
      </c>
      <c r="M103" s="1041">
        <v>3</v>
      </c>
      <c r="N103" s="943">
        <f t="shared" si="8"/>
        <v>0</v>
      </c>
      <c r="O103" s="943" t="s">
        <v>922</v>
      </c>
      <c r="P103" s="941"/>
      <c r="Q103" s="944">
        <v>2025</v>
      </c>
      <c r="R103" s="945" t="s">
        <v>1146</v>
      </c>
      <c r="S103" s="946">
        <v>9</v>
      </c>
      <c r="T103" s="945" t="s">
        <v>1147</v>
      </c>
      <c r="U103" s="946">
        <v>8</v>
      </c>
      <c r="V103" s="945" t="s">
        <v>1148</v>
      </c>
      <c r="W103" s="945" t="s">
        <v>249</v>
      </c>
      <c r="X103" s="946">
        <v>9</v>
      </c>
      <c r="Y103" s="945" t="s">
        <v>1147</v>
      </c>
      <c r="Z103" s="946">
        <v>9</v>
      </c>
      <c r="AA103" s="945" t="s">
        <v>67</v>
      </c>
      <c r="AB103" s="1042">
        <f t="shared" si="6"/>
        <v>2</v>
      </c>
      <c r="AC103" s="1046" t="s">
        <v>1149</v>
      </c>
      <c r="AD103" s="1043" t="s">
        <v>1150</v>
      </c>
      <c r="AE103" s="1044"/>
      <c r="AF103" s="1045"/>
    </row>
    <row r="104" spans="2:32" ht="20" customHeight="1">
      <c r="B104" s="1259"/>
      <c r="C104" s="1262"/>
      <c r="D104" s="1038" t="s">
        <v>1207</v>
      </c>
      <c r="E104" s="941"/>
      <c r="F104" s="943" t="s">
        <v>1145</v>
      </c>
      <c r="G104" s="1039"/>
      <c r="H104" s="1040" t="s">
        <v>1145</v>
      </c>
      <c r="I104" s="943"/>
      <c r="J104" s="971" t="s">
        <v>1145</v>
      </c>
      <c r="K104" s="941">
        <f t="shared" si="7"/>
        <v>0</v>
      </c>
      <c r="L104" s="943" t="s">
        <v>922</v>
      </c>
      <c r="M104" s="1041">
        <v>16</v>
      </c>
      <c r="N104" s="943">
        <f t="shared" si="8"/>
        <v>0</v>
      </c>
      <c r="O104" s="943" t="s">
        <v>922</v>
      </c>
      <c r="P104" s="941"/>
      <c r="Q104" s="944">
        <v>2025</v>
      </c>
      <c r="R104" s="945" t="s">
        <v>1146</v>
      </c>
      <c r="S104" s="946">
        <v>9</v>
      </c>
      <c r="T104" s="945" t="s">
        <v>1147</v>
      </c>
      <c r="U104" s="946">
        <v>8</v>
      </c>
      <c r="V104" s="945" t="s">
        <v>1148</v>
      </c>
      <c r="W104" s="945" t="s">
        <v>249</v>
      </c>
      <c r="X104" s="946">
        <v>9</v>
      </c>
      <c r="Y104" s="945" t="s">
        <v>1147</v>
      </c>
      <c r="Z104" s="946">
        <v>9</v>
      </c>
      <c r="AA104" s="945" t="s">
        <v>67</v>
      </c>
      <c r="AB104" s="1042">
        <f t="shared" si="6"/>
        <v>2</v>
      </c>
      <c r="AC104" s="1046" t="s">
        <v>1149</v>
      </c>
      <c r="AD104" s="1043" t="s">
        <v>1150</v>
      </c>
      <c r="AE104" s="1044"/>
      <c r="AF104" s="1045"/>
    </row>
    <row r="105" spans="2:32" ht="20" customHeight="1">
      <c r="B105" s="1259"/>
      <c r="C105" s="1262"/>
      <c r="D105" s="1038" t="s">
        <v>1208</v>
      </c>
      <c r="E105" s="941">
        <v>1.8</v>
      </c>
      <c r="F105" s="943" t="s">
        <v>1145</v>
      </c>
      <c r="G105" s="1039">
        <v>1.8</v>
      </c>
      <c r="H105" s="1040" t="s">
        <v>1145</v>
      </c>
      <c r="I105" s="943">
        <v>0.5</v>
      </c>
      <c r="J105" s="971" t="s">
        <v>1145</v>
      </c>
      <c r="K105" s="941">
        <f t="shared" si="7"/>
        <v>0.9</v>
      </c>
      <c r="L105" s="943" t="s">
        <v>922</v>
      </c>
      <c r="M105" s="1041">
        <v>2</v>
      </c>
      <c r="N105" s="943">
        <f t="shared" si="8"/>
        <v>1.8</v>
      </c>
      <c r="O105" s="943" t="s">
        <v>922</v>
      </c>
      <c r="P105" s="941"/>
      <c r="Q105" s="944">
        <v>2025</v>
      </c>
      <c r="R105" s="945" t="s">
        <v>1146</v>
      </c>
      <c r="S105" s="946">
        <v>9</v>
      </c>
      <c r="T105" s="945" t="s">
        <v>1147</v>
      </c>
      <c r="U105" s="946">
        <v>8</v>
      </c>
      <c r="V105" s="945" t="s">
        <v>1148</v>
      </c>
      <c r="W105" s="945" t="s">
        <v>249</v>
      </c>
      <c r="X105" s="946">
        <v>9</v>
      </c>
      <c r="Y105" s="945" t="s">
        <v>1147</v>
      </c>
      <c r="Z105" s="946">
        <v>9</v>
      </c>
      <c r="AA105" s="945" t="s">
        <v>67</v>
      </c>
      <c r="AB105" s="1042">
        <f t="shared" si="6"/>
        <v>2</v>
      </c>
      <c r="AC105" s="1046" t="s">
        <v>1149</v>
      </c>
      <c r="AD105" s="1043" t="s">
        <v>1150</v>
      </c>
      <c r="AE105" s="1044"/>
      <c r="AF105" s="1045"/>
    </row>
    <row r="106" spans="2:32" ht="20" customHeight="1">
      <c r="B106" s="1259"/>
      <c r="C106" s="1262"/>
      <c r="D106" s="1038" t="s">
        <v>1209</v>
      </c>
      <c r="E106" s="941">
        <v>3.6</v>
      </c>
      <c r="F106" s="943" t="s">
        <v>1145</v>
      </c>
      <c r="G106" s="1039">
        <v>2.7</v>
      </c>
      <c r="H106" s="1040" t="s">
        <v>1145</v>
      </c>
      <c r="I106" s="943">
        <v>2.8149999999999999</v>
      </c>
      <c r="J106" s="971" t="s">
        <v>1145</v>
      </c>
      <c r="K106" s="941">
        <f t="shared" si="7"/>
        <v>10.134</v>
      </c>
      <c r="L106" s="943" t="s">
        <v>922</v>
      </c>
      <c r="M106" s="1041">
        <v>19</v>
      </c>
      <c r="N106" s="943">
        <f t="shared" si="8"/>
        <v>192.54599999999999</v>
      </c>
      <c r="O106" s="943" t="s">
        <v>922</v>
      </c>
      <c r="P106" s="941"/>
      <c r="Q106" s="944">
        <v>2025</v>
      </c>
      <c r="R106" s="945" t="s">
        <v>1146</v>
      </c>
      <c r="S106" s="946">
        <v>9</v>
      </c>
      <c r="T106" s="945" t="s">
        <v>1147</v>
      </c>
      <c r="U106" s="946">
        <v>8</v>
      </c>
      <c r="V106" s="945" t="s">
        <v>1148</v>
      </c>
      <c r="W106" s="945" t="s">
        <v>249</v>
      </c>
      <c r="X106" s="946">
        <v>9</v>
      </c>
      <c r="Y106" s="945" t="s">
        <v>1147</v>
      </c>
      <c r="Z106" s="946">
        <v>9</v>
      </c>
      <c r="AA106" s="945" t="s">
        <v>67</v>
      </c>
      <c r="AB106" s="1042">
        <f t="shared" si="6"/>
        <v>2</v>
      </c>
      <c r="AC106" s="1046" t="s">
        <v>1149</v>
      </c>
      <c r="AD106" s="1043" t="s">
        <v>1150</v>
      </c>
      <c r="AE106" s="1044"/>
      <c r="AF106" s="1045"/>
    </row>
    <row r="107" spans="2:32" ht="20" customHeight="1">
      <c r="B107" s="1259"/>
      <c r="C107" s="1262"/>
      <c r="D107" s="1038" t="s">
        <v>1210</v>
      </c>
      <c r="E107" s="941">
        <v>5.4</v>
      </c>
      <c r="F107" s="943" t="s">
        <v>1145</v>
      </c>
      <c r="G107" s="1039">
        <v>3.6</v>
      </c>
      <c r="H107" s="1040" t="s">
        <v>1145</v>
      </c>
      <c r="I107" s="943">
        <v>3.08</v>
      </c>
      <c r="J107" s="971" t="s">
        <v>1145</v>
      </c>
      <c r="K107" s="941">
        <f t="shared" si="7"/>
        <v>16.632000000000001</v>
      </c>
      <c r="L107" s="943" t="s">
        <v>922</v>
      </c>
      <c r="M107" s="1041">
        <v>3</v>
      </c>
      <c r="N107" s="943">
        <f t="shared" si="8"/>
        <v>49.896000000000001</v>
      </c>
      <c r="O107" s="943" t="s">
        <v>922</v>
      </c>
      <c r="P107" s="941"/>
      <c r="Q107" s="944">
        <v>2025</v>
      </c>
      <c r="R107" s="945" t="s">
        <v>1146</v>
      </c>
      <c r="S107" s="946">
        <v>9</v>
      </c>
      <c r="T107" s="945" t="s">
        <v>1147</v>
      </c>
      <c r="U107" s="946">
        <v>8</v>
      </c>
      <c r="V107" s="945" t="s">
        <v>1148</v>
      </c>
      <c r="W107" s="945" t="s">
        <v>249</v>
      </c>
      <c r="X107" s="946">
        <v>9</v>
      </c>
      <c r="Y107" s="945" t="s">
        <v>1147</v>
      </c>
      <c r="Z107" s="946">
        <v>9</v>
      </c>
      <c r="AA107" s="945" t="s">
        <v>67</v>
      </c>
      <c r="AB107" s="1042">
        <f t="shared" si="6"/>
        <v>2</v>
      </c>
      <c r="AC107" s="1046" t="s">
        <v>1149</v>
      </c>
      <c r="AD107" s="1043" t="s">
        <v>1150</v>
      </c>
      <c r="AE107" s="1044"/>
      <c r="AF107" s="1045"/>
    </row>
    <row r="108" spans="2:32" ht="20" customHeight="1">
      <c r="B108" s="1259"/>
      <c r="C108" s="1262"/>
      <c r="D108" s="1038" t="s">
        <v>1211</v>
      </c>
      <c r="E108" s="941">
        <v>3.6</v>
      </c>
      <c r="F108" s="943" t="s">
        <v>1145</v>
      </c>
      <c r="G108" s="1039">
        <v>1.8</v>
      </c>
      <c r="H108" s="1040" t="s">
        <v>1145</v>
      </c>
      <c r="I108" s="943">
        <v>2.6360000000000001</v>
      </c>
      <c r="J108" s="971" t="s">
        <v>1145</v>
      </c>
      <c r="K108" s="941">
        <f t="shared" si="7"/>
        <v>9.4896000000000011</v>
      </c>
      <c r="L108" s="943" t="s">
        <v>922</v>
      </c>
      <c r="M108" s="1041">
        <v>1</v>
      </c>
      <c r="N108" s="943">
        <f t="shared" si="8"/>
        <v>9.4896000000000011</v>
      </c>
      <c r="O108" s="943" t="s">
        <v>922</v>
      </c>
      <c r="P108" s="941"/>
      <c r="Q108" s="944">
        <v>2025</v>
      </c>
      <c r="R108" s="945" t="s">
        <v>1146</v>
      </c>
      <c r="S108" s="946">
        <v>9</v>
      </c>
      <c r="T108" s="945" t="s">
        <v>1147</v>
      </c>
      <c r="U108" s="946">
        <v>8</v>
      </c>
      <c r="V108" s="945" t="s">
        <v>1148</v>
      </c>
      <c r="W108" s="945" t="s">
        <v>249</v>
      </c>
      <c r="X108" s="946">
        <v>9</v>
      </c>
      <c r="Y108" s="945" t="s">
        <v>1147</v>
      </c>
      <c r="Z108" s="946">
        <v>9</v>
      </c>
      <c r="AA108" s="945" t="s">
        <v>67</v>
      </c>
      <c r="AB108" s="1042">
        <f t="shared" si="6"/>
        <v>2</v>
      </c>
      <c r="AC108" s="1046" t="s">
        <v>1149</v>
      </c>
      <c r="AD108" s="1043" t="s">
        <v>1150</v>
      </c>
      <c r="AE108" s="1044"/>
      <c r="AF108" s="1045"/>
    </row>
    <row r="109" spans="2:32" ht="20" customHeight="1">
      <c r="B109" s="1259"/>
      <c r="C109" s="1262"/>
      <c r="D109" s="1038" t="s">
        <v>1212</v>
      </c>
      <c r="E109" s="941"/>
      <c r="F109" s="943" t="s">
        <v>1145</v>
      </c>
      <c r="G109" s="1039"/>
      <c r="H109" s="1040" t="s">
        <v>1145</v>
      </c>
      <c r="I109" s="943"/>
      <c r="J109" s="971" t="s">
        <v>1145</v>
      </c>
      <c r="K109" s="941">
        <f t="shared" si="7"/>
        <v>0</v>
      </c>
      <c r="L109" s="943" t="s">
        <v>922</v>
      </c>
      <c r="M109" s="1041">
        <v>98</v>
      </c>
      <c r="N109" s="943">
        <f t="shared" si="8"/>
        <v>0</v>
      </c>
      <c r="O109" s="943" t="s">
        <v>922</v>
      </c>
      <c r="P109" s="941"/>
      <c r="Q109" s="944">
        <v>2025</v>
      </c>
      <c r="R109" s="945" t="s">
        <v>1146</v>
      </c>
      <c r="S109" s="946">
        <v>9</v>
      </c>
      <c r="T109" s="945" t="s">
        <v>1147</v>
      </c>
      <c r="U109" s="946">
        <v>8</v>
      </c>
      <c r="V109" s="945" t="s">
        <v>1148</v>
      </c>
      <c r="W109" s="945" t="s">
        <v>249</v>
      </c>
      <c r="X109" s="946">
        <v>9</v>
      </c>
      <c r="Y109" s="945" t="s">
        <v>1147</v>
      </c>
      <c r="Z109" s="946">
        <v>9</v>
      </c>
      <c r="AA109" s="945" t="s">
        <v>67</v>
      </c>
      <c r="AB109" s="1042">
        <f t="shared" si="6"/>
        <v>2</v>
      </c>
      <c r="AC109" s="1046" t="s">
        <v>1149</v>
      </c>
      <c r="AD109" s="1043" t="s">
        <v>1150</v>
      </c>
      <c r="AE109" s="1044"/>
      <c r="AF109" s="1045"/>
    </row>
    <row r="110" spans="2:32" ht="20" customHeight="1">
      <c r="B110" s="1259"/>
      <c r="C110" s="1262"/>
      <c r="D110" s="1038" t="s">
        <v>1213</v>
      </c>
      <c r="E110" s="941">
        <v>0.6</v>
      </c>
      <c r="F110" s="943" t="s">
        <v>1145</v>
      </c>
      <c r="G110" s="1039">
        <v>0.6</v>
      </c>
      <c r="H110" s="1040" t="s">
        <v>1145</v>
      </c>
      <c r="I110" s="943">
        <v>0.8</v>
      </c>
      <c r="J110" s="971" t="s">
        <v>1145</v>
      </c>
      <c r="K110" s="941">
        <f t="shared" si="7"/>
        <v>0.48</v>
      </c>
      <c r="L110" s="943" t="s">
        <v>922</v>
      </c>
      <c r="M110" s="1041">
        <v>1</v>
      </c>
      <c r="N110" s="943">
        <f t="shared" si="8"/>
        <v>0.48</v>
      </c>
      <c r="O110" s="943" t="s">
        <v>922</v>
      </c>
      <c r="P110" s="941"/>
      <c r="Q110" s="944">
        <v>2025</v>
      </c>
      <c r="R110" s="945" t="s">
        <v>1146</v>
      </c>
      <c r="S110" s="946">
        <v>9</v>
      </c>
      <c r="T110" s="945" t="s">
        <v>1147</v>
      </c>
      <c r="U110" s="946">
        <v>8</v>
      </c>
      <c r="V110" s="945" t="s">
        <v>1148</v>
      </c>
      <c r="W110" s="945" t="s">
        <v>249</v>
      </c>
      <c r="X110" s="946">
        <v>9</v>
      </c>
      <c r="Y110" s="945" t="s">
        <v>1147</v>
      </c>
      <c r="Z110" s="946">
        <v>9</v>
      </c>
      <c r="AA110" s="945" t="s">
        <v>67</v>
      </c>
      <c r="AB110" s="1042">
        <f t="shared" si="6"/>
        <v>2</v>
      </c>
      <c r="AC110" s="1046" t="s">
        <v>1149</v>
      </c>
      <c r="AD110" s="1043" t="s">
        <v>1150</v>
      </c>
      <c r="AE110" s="1044"/>
      <c r="AF110" s="1045"/>
    </row>
    <row r="111" spans="2:32" ht="20" customHeight="1">
      <c r="B111" s="1259"/>
      <c r="C111" s="1262"/>
      <c r="D111" s="1038" t="s">
        <v>1214</v>
      </c>
      <c r="E111" s="941">
        <v>0.6</v>
      </c>
      <c r="F111" s="943" t="s">
        <v>1145</v>
      </c>
      <c r="G111" s="1039">
        <v>0.4</v>
      </c>
      <c r="H111" s="1040" t="s">
        <v>1145</v>
      </c>
      <c r="I111" s="943">
        <v>0.8</v>
      </c>
      <c r="J111" s="971" t="s">
        <v>1145</v>
      </c>
      <c r="K111" s="941">
        <f t="shared" si="7"/>
        <v>0.48</v>
      </c>
      <c r="L111" s="943" t="s">
        <v>922</v>
      </c>
      <c r="M111" s="1041">
        <v>1</v>
      </c>
      <c r="N111" s="943">
        <f t="shared" si="8"/>
        <v>0.48</v>
      </c>
      <c r="O111" s="943" t="s">
        <v>922</v>
      </c>
      <c r="P111" s="941"/>
      <c r="Q111" s="944">
        <v>2025</v>
      </c>
      <c r="R111" s="945" t="s">
        <v>1146</v>
      </c>
      <c r="S111" s="946">
        <v>9</v>
      </c>
      <c r="T111" s="945" t="s">
        <v>1147</v>
      </c>
      <c r="U111" s="946">
        <v>8</v>
      </c>
      <c r="V111" s="945" t="s">
        <v>1148</v>
      </c>
      <c r="W111" s="945" t="s">
        <v>249</v>
      </c>
      <c r="X111" s="946">
        <v>9</v>
      </c>
      <c r="Y111" s="945" t="s">
        <v>1147</v>
      </c>
      <c r="Z111" s="946">
        <v>9</v>
      </c>
      <c r="AA111" s="945" t="s">
        <v>67</v>
      </c>
      <c r="AB111" s="1042">
        <f t="shared" si="6"/>
        <v>2</v>
      </c>
      <c r="AC111" s="1046" t="s">
        <v>1149</v>
      </c>
      <c r="AD111" s="1043" t="s">
        <v>1150</v>
      </c>
      <c r="AE111" s="1044"/>
      <c r="AF111" s="1045"/>
    </row>
    <row r="112" spans="2:32" ht="20" customHeight="1">
      <c r="B112" s="1259"/>
      <c r="C112" s="1262"/>
      <c r="D112" s="1038" t="s">
        <v>1215</v>
      </c>
      <c r="E112" s="941">
        <v>0.6</v>
      </c>
      <c r="F112" s="943" t="s">
        <v>1145</v>
      </c>
      <c r="G112" s="1039">
        <v>0.3</v>
      </c>
      <c r="H112" s="1040" t="s">
        <v>1145</v>
      </c>
      <c r="I112" s="943">
        <v>0.8</v>
      </c>
      <c r="J112" s="971" t="s">
        <v>1145</v>
      </c>
      <c r="K112" s="941">
        <f t="shared" si="7"/>
        <v>0.48</v>
      </c>
      <c r="L112" s="943" t="s">
        <v>922</v>
      </c>
      <c r="M112" s="1041">
        <v>1</v>
      </c>
      <c r="N112" s="943">
        <f t="shared" si="8"/>
        <v>0.48</v>
      </c>
      <c r="O112" s="943" t="s">
        <v>922</v>
      </c>
      <c r="P112" s="941"/>
      <c r="Q112" s="944">
        <v>2025</v>
      </c>
      <c r="R112" s="945" t="s">
        <v>1146</v>
      </c>
      <c r="S112" s="946">
        <v>9</v>
      </c>
      <c r="T112" s="945" t="s">
        <v>1147</v>
      </c>
      <c r="U112" s="946">
        <v>8</v>
      </c>
      <c r="V112" s="945" t="s">
        <v>1148</v>
      </c>
      <c r="W112" s="945" t="s">
        <v>249</v>
      </c>
      <c r="X112" s="946">
        <v>9</v>
      </c>
      <c r="Y112" s="945" t="s">
        <v>1147</v>
      </c>
      <c r="Z112" s="946">
        <v>9</v>
      </c>
      <c r="AA112" s="945" t="s">
        <v>67</v>
      </c>
      <c r="AB112" s="1042">
        <f t="shared" si="6"/>
        <v>2</v>
      </c>
      <c r="AC112" s="1046" t="s">
        <v>1149</v>
      </c>
      <c r="AD112" s="1043" t="s">
        <v>1150</v>
      </c>
      <c r="AE112" s="1044"/>
      <c r="AF112" s="1045"/>
    </row>
    <row r="113" spans="2:32" ht="20" customHeight="1">
      <c r="B113" s="1259"/>
      <c r="C113" s="1262"/>
      <c r="D113" s="1038" t="s">
        <v>1216</v>
      </c>
      <c r="E113" s="941">
        <v>0.57999999999999996</v>
      </c>
      <c r="F113" s="943" t="s">
        <v>1145</v>
      </c>
      <c r="G113" s="1039">
        <v>5.5E-2</v>
      </c>
      <c r="H113" s="1040" t="s">
        <v>1145</v>
      </c>
      <c r="I113" s="943">
        <v>0.41</v>
      </c>
      <c r="J113" s="971" t="s">
        <v>1145</v>
      </c>
      <c r="K113" s="941">
        <f t="shared" si="7"/>
        <v>0.23779999999999996</v>
      </c>
      <c r="L113" s="943" t="s">
        <v>922</v>
      </c>
      <c r="M113" s="1041">
        <v>10</v>
      </c>
      <c r="N113" s="943">
        <f t="shared" si="8"/>
        <v>2.3779999999999997</v>
      </c>
      <c r="O113" s="943" t="s">
        <v>922</v>
      </c>
      <c r="P113" s="941"/>
      <c r="Q113" s="944">
        <v>2025</v>
      </c>
      <c r="R113" s="945" t="s">
        <v>1146</v>
      </c>
      <c r="S113" s="946">
        <v>9</v>
      </c>
      <c r="T113" s="945" t="s">
        <v>1147</v>
      </c>
      <c r="U113" s="946">
        <v>8</v>
      </c>
      <c r="V113" s="945" t="s">
        <v>1148</v>
      </c>
      <c r="W113" s="945" t="s">
        <v>249</v>
      </c>
      <c r="X113" s="946">
        <v>9</v>
      </c>
      <c r="Y113" s="945" t="s">
        <v>1147</v>
      </c>
      <c r="Z113" s="946">
        <v>9</v>
      </c>
      <c r="AA113" s="945" t="s">
        <v>67</v>
      </c>
      <c r="AB113" s="1042">
        <f t="shared" si="6"/>
        <v>2</v>
      </c>
      <c r="AC113" s="1046" t="s">
        <v>1149</v>
      </c>
      <c r="AD113" s="1043" t="s">
        <v>1150</v>
      </c>
      <c r="AE113" s="1044"/>
      <c r="AF113" s="1045"/>
    </row>
    <row r="114" spans="2:32" ht="20" customHeight="1">
      <c r="B114" s="1259"/>
      <c r="C114" s="1262"/>
      <c r="D114" s="1038" t="s">
        <v>1151</v>
      </c>
      <c r="E114" s="941">
        <v>22.32</v>
      </c>
      <c r="F114" s="943" t="s">
        <v>1145</v>
      </c>
      <c r="G114" s="1039">
        <v>2.2999999999999998</v>
      </c>
      <c r="H114" s="1040" t="s">
        <v>1145</v>
      </c>
      <c r="I114" s="943">
        <v>4.5</v>
      </c>
      <c r="J114" s="971" t="s">
        <v>1145</v>
      </c>
      <c r="K114" s="941">
        <f t="shared" si="7"/>
        <v>100.44</v>
      </c>
      <c r="L114" s="943" t="s">
        <v>922</v>
      </c>
      <c r="M114" s="1041">
        <v>1</v>
      </c>
      <c r="N114" s="943">
        <f t="shared" si="8"/>
        <v>100.44</v>
      </c>
      <c r="O114" s="943" t="s">
        <v>922</v>
      </c>
      <c r="P114" s="941"/>
      <c r="Q114" s="944">
        <v>2025</v>
      </c>
      <c r="R114" s="945" t="s">
        <v>1146</v>
      </c>
      <c r="S114" s="946">
        <v>9</v>
      </c>
      <c r="T114" s="945" t="s">
        <v>1147</v>
      </c>
      <c r="U114" s="946">
        <v>8</v>
      </c>
      <c r="V114" s="945" t="s">
        <v>1148</v>
      </c>
      <c r="W114" s="945" t="s">
        <v>249</v>
      </c>
      <c r="X114" s="946">
        <v>9</v>
      </c>
      <c r="Y114" s="945" t="s">
        <v>1147</v>
      </c>
      <c r="Z114" s="946">
        <v>9</v>
      </c>
      <c r="AA114" s="945" t="s">
        <v>67</v>
      </c>
      <c r="AB114" s="1042">
        <f t="shared" si="6"/>
        <v>2</v>
      </c>
      <c r="AC114" s="1046" t="s">
        <v>1149</v>
      </c>
      <c r="AD114" s="1043" t="s">
        <v>1150</v>
      </c>
      <c r="AE114" s="1044"/>
      <c r="AF114" s="1045"/>
    </row>
    <row r="115" spans="2:32" ht="20" customHeight="1">
      <c r="B115" s="1259"/>
      <c r="C115" s="1262"/>
      <c r="D115" s="1038" t="s">
        <v>1153</v>
      </c>
      <c r="E115" s="941"/>
      <c r="F115" s="943" t="s">
        <v>1145</v>
      </c>
      <c r="G115" s="1039"/>
      <c r="H115" s="1040" t="s">
        <v>1145</v>
      </c>
      <c r="I115" s="943"/>
      <c r="J115" s="971" t="s">
        <v>1145</v>
      </c>
      <c r="K115" s="941">
        <f t="shared" si="7"/>
        <v>0</v>
      </c>
      <c r="L115" s="943" t="s">
        <v>922</v>
      </c>
      <c r="M115" s="1041">
        <v>12</v>
      </c>
      <c r="N115" s="943">
        <f t="shared" si="8"/>
        <v>0</v>
      </c>
      <c r="O115" s="943" t="s">
        <v>922</v>
      </c>
      <c r="P115" s="941"/>
      <c r="Q115" s="944">
        <v>2025</v>
      </c>
      <c r="R115" s="945" t="s">
        <v>1146</v>
      </c>
      <c r="S115" s="946">
        <v>9</v>
      </c>
      <c r="T115" s="945" t="s">
        <v>1147</v>
      </c>
      <c r="U115" s="946">
        <v>8</v>
      </c>
      <c r="V115" s="945" t="s">
        <v>1148</v>
      </c>
      <c r="W115" s="945" t="s">
        <v>249</v>
      </c>
      <c r="X115" s="946">
        <v>9</v>
      </c>
      <c r="Y115" s="945" t="s">
        <v>1147</v>
      </c>
      <c r="Z115" s="946">
        <v>9</v>
      </c>
      <c r="AA115" s="945" t="s">
        <v>67</v>
      </c>
      <c r="AB115" s="1042">
        <f t="shared" si="6"/>
        <v>2</v>
      </c>
      <c r="AC115" s="1046" t="s">
        <v>1149</v>
      </c>
      <c r="AD115" s="1043" t="s">
        <v>1150</v>
      </c>
      <c r="AE115" s="1044"/>
      <c r="AF115" s="1045"/>
    </row>
    <row r="116" spans="2:32" ht="20" customHeight="1">
      <c r="B116" s="1259"/>
      <c r="C116" s="1262"/>
      <c r="D116" s="1038" t="s">
        <v>1160</v>
      </c>
      <c r="E116" s="941">
        <v>2.1</v>
      </c>
      <c r="F116" s="943" t="s">
        <v>1145</v>
      </c>
      <c r="G116" s="1039"/>
      <c r="H116" s="1040" t="s">
        <v>1145</v>
      </c>
      <c r="I116" s="943">
        <v>0.54</v>
      </c>
      <c r="J116" s="971" t="s">
        <v>1145</v>
      </c>
      <c r="K116" s="941">
        <f t="shared" si="7"/>
        <v>1.1340000000000001</v>
      </c>
      <c r="L116" s="943" t="s">
        <v>922</v>
      </c>
      <c r="M116" s="1041">
        <v>2</v>
      </c>
      <c r="N116" s="943">
        <f t="shared" si="8"/>
        <v>2.2680000000000002</v>
      </c>
      <c r="O116" s="943" t="s">
        <v>922</v>
      </c>
      <c r="P116" s="941"/>
      <c r="Q116" s="944">
        <v>2025</v>
      </c>
      <c r="R116" s="945" t="s">
        <v>1146</v>
      </c>
      <c r="S116" s="946">
        <v>9</v>
      </c>
      <c r="T116" s="945" t="s">
        <v>1147</v>
      </c>
      <c r="U116" s="946">
        <v>8</v>
      </c>
      <c r="V116" s="945" t="s">
        <v>1148</v>
      </c>
      <c r="W116" s="945" t="s">
        <v>249</v>
      </c>
      <c r="X116" s="946">
        <v>9</v>
      </c>
      <c r="Y116" s="945" t="s">
        <v>1147</v>
      </c>
      <c r="Z116" s="946">
        <v>9</v>
      </c>
      <c r="AA116" s="945" t="s">
        <v>67</v>
      </c>
      <c r="AB116" s="1042">
        <f t="shared" si="6"/>
        <v>2</v>
      </c>
      <c r="AC116" s="1046" t="s">
        <v>1149</v>
      </c>
      <c r="AD116" s="1043" t="s">
        <v>1150</v>
      </c>
      <c r="AE116" s="1044"/>
      <c r="AF116" s="1045"/>
    </row>
    <row r="117" spans="2:32" ht="20" customHeight="1">
      <c r="B117" s="1259"/>
      <c r="C117" s="1262"/>
      <c r="D117" s="1038" t="s">
        <v>1217</v>
      </c>
      <c r="E117" s="941"/>
      <c r="F117" s="943" t="s">
        <v>1145</v>
      </c>
      <c r="G117" s="1039"/>
      <c r="H117" s="1040" t="s">
        <v>1145</v>
      </c>
      <c r="I117" s="943"/>
      <c r="J117" s="971" t="s">
        <v>1145</v>
      </c>
      <c r="K117" s="941">
        <f t="shared" si="7"/>
        <v>0</v>
      </c>
      <c r="L117" s="943" t="s">
        <v>922</v>
      </c>
      <c r="M117" s="1041">
        <v>137</v>
      </c>
      <c r="N117" s="943">
        <f t="shared" si="8"/>
        <v>0</v>
      </c>
      <c r="O117" s="943" t="s">
        <v>922</v>
      </c>
      <c r="P117" s="941"/>
      <c r="Q117" s="944">
        <v>2025</v>
      </c>
      <c r="R117" s="945" t="s">
        <v>1146</v>
      </c>
      <c r="S117" s="946">
        <v>9</v>
      </c>
      <c r="T117" s="945" t="s">
        <v>1147</v>
      </c>
      <c r="U117" s="946">
        <v>8</v>
      </c>
      <c r="V117" s="945" t="s">
        <v>1148</v>
      </c>
      <c r="W117" s="945" t="s">
        <v>249</v>
      </c>
      <c r="X117" s="946">
        <v>9</v>
      </c>
      <c r="Y117" s="945" t="s">
        <v>1147</v>
      </c>
      <c r="Z117" s="946">
        <v>9</v>
      </c>
      <c r="AA117" s="945" t="s">
        <v>67</v>
      </c>
      <c r="AB117" s="1042">
        <f t="shared" si="6"/>
        <v>2</v>
      </c>
      <c r="AC117" s="1046" t="s">
        <v>1149</v>
      </c>
      <c r="AD117" s="1043" t="s">
        <v>1150</v>
      </c>
      <c r="AE117" s="1044"/>
      <c r="AF117" s="1045"/>
    </row>
    <row r="118" spans="2:32" ht="20" customHeight="1">
      <c r="B118" s="1259"/>
      <c r="C118" s="1262"/>
      <c r="D118" s="1038" t="s">
        <v>446</v>
      </c>
      <c r="E118" s="941"/>
      <c r="F118" s="943" t="s">
        <v>1145</v>
      </c>
      <c r="G118" s="1039"/>
      <c r="H118" s="1040" t="s">
        <v>1145</v>
      </c>
      <c r="I118" s="943"/>
      <c r="J118" s="971" t="s">
        <v>1145</v>
      </c>
      <c r="K118" s="941">
        <f t="shared" si="7"/>
        <v>0</v>
      </c>
      <c r="L118" s="943" t="s">
        <v>922</v>
      </c>
      <c r="M118" s="1041">
        <v>3</v>
      </c>
      <c r="N118" s="943">
        <f t="shared" si="8"/>
        <v>0</v>
      </c>
      <c r="O118" s="943" t="s">
        <v>922</v>
      </c>
      <c r="P118" s="941"/>
      <c r="Q118" s="944">
        <v>2025</v>
      </c>
      <c r="R118" s="945" t="s">
        <v>1146</v>
      </c>
      <c r="S118" s="946">
        <v>9</v>
      </c>
      <c r="T118" s="945" t="s">
        <v>1147</v>
      </c>
      <c r="U118" s="946">
        <v>8</v>
      </c>
      <c r="V118" s="945" t="s">
        <v>1148</v>
      </c>
      <c r="W118" s="945" t="s">
        <v>249</v>
      </c>
      <c r="X118" s="946">
        <v>9</v>
      </c>
      <c r="Y118" s="945" t="s">
        <v>1147</v>
      </c>
      <c r="Z118" s="946">
        <v>9</v>
      </c>
      <c r="AA118" s="945" t="s">
        <v>67</v>
      </c>
      <c r="AB118" s="1042">
        <f t="shared" si="6"/>
        <v>2</v>
      </c>
      <c r="AC118" s="1046" t="s">
        <v>1149</v>
      </c>
      <c r="AD118" s="1043" t="s">
        <v>1150</v>
      </c>
      <c r="AE118" s="1044"/>
      <c r="AF118" s="1045"/>
    </row>
    <row r="119" spans="2:32" ht="20" customHeight="1">
      <c r="B119" s="1259"/>
      <c r="C119" s="1262"/>
      <c r="D119" s="1038" t="s">
        <v>467</v>
      </c>
      <c r="E119" s="941"/>
      <c r="F119" s="943" t="s">
        <v>1145</v>
      </c>
      <c r="G119" s="1039"/>
      <c r="H119" s="1040" t="s">
        <v>1145</v>
      </c>
      <c r="I119" s="943"/>
      <c r="J119" s="971" t="s">
        <v>1145</v>
      </c>
      <c r="K119" s="941">
        <f t="shared" si="7"/>
        <v>0</v>
      </c>
      <c r="L119" s="943" t="s">
        <v>922</v>
      </c>
      <c r="M119" s="1041">
        <v>3</v>
      </c>
      <c r="N119" s="943">
        <f t="shared" si="8"/>
        <v>0</v>
      </c>
      <c r="O119" s="943" t="s">
        <v>922</v>
      </c>
      <c r="P119" s="941"/>
      <c r="Q119" s="944">
        <v>2025</v>
      </c>
      <c r="R119" s="945" t="s">
        <v>1146</v>
      </c>
      <c r="S119" s="946">
        <v>9</v>
      </c>
      <c r="T119" s="945" t="s">
        <v>1147</v>
      </c>
      <c r="U119" s="946">
        <v>8</v>
      </c>
      <c r="V119" s="945" t="s">
        <v>1148</v>
      </c>
      <c r="W119" s="945" t="s">
        <v>249</v>
      </c>
      <c r="X119" s="946">
        <v>9</v>
      </c>
      <c r="Y119" s="945" t="s">
        <v>1147</v>
      </c>
      <c r="Z119" s="946">
        <v>9</v>
      </c>
      <c r="AA119" s="945" t="s">
        <v>67</v>
      </c>
      <c r="AB119" s="1042">
        <f t="shared" si="6"/>
        <v>2</v>
      </c>
      <c r="AC119" s="1046" t="s">
        <v>1149</v>
      </c>
      <c r="AD119" s="1043" t="s">
        <v>1150</v>
      </c>
      <c r="AE119" s="1044"/>
      <c r="AF119" s="1045"/>
    </row>
    <row r="120" spans="2:32" ht="20" customHeight="1">
      <c r="B120" s="1259"/>
      <c r="C120" s="1262"/>
      <c r="D120" s="1038" t="s">
        <v>470</v>
      </c>
      <c r="E120" s="941"/>
      <c r="F120" s="943" t="s">
        <v>1145</v>
      </c>
      <c r="G120" s="1039"/>
      <c r="H120" s="1040" t="s">
        <v>1145</v>
      </c>
      <c r="I120" s="943"/>
      <c r="J120" s="971" t="s">
        <v>1145</v>
      </c>
      <c r="K120" s="941">
        <f t="shared" si="7"/>
        <v>0</v>
      </c>
      <c r="L120" s="943" t="s">
        <v>922</v>
      </c>
      <c r="M120" s="1041">
        <v>21</v>
      </c>
      <c r="N120" s="943">
        <f t="shared" si="8"/>
        <v>0</v>
      </c>
      <c r="O120" s="943" t="s">
        <v>922</v>
      </c>
      <c r="P120" s="941"/>
      <c r="Q120" s="944">
        <v>2025</v>
      </c>
      <c r="R120" s="945" t="s">
        <v>1146</v>
      </c>
      <c r="S120" s="946">
        <v>9</v>
      </c>
      <c r="T120" s="945" t="s">
        <v>1147</v>
      </c>
      <c r="U120" s="946">
        <v>8</v>
      </c>
      <c r="V120" s="945" t="s">
        <v>1148</v>
      </c>
      <c r="W120" s="945" t="s">
        <v>249</v>
      </c>
      <c r="X120" s="946">
        <v>9</v>
      </c>
      <c r="Y120" s="945" t="s">
        <v>1147</v>
      </c>
      <c r="Z120" s="946">
        <v>9</v>
      </c>
      <c r="AA120" s="945" t="s">
        <v>67</v>
      </c>
      <c r="AB120" s="1042">
        <f t="shared" si="6"/>
        <v>2</v>
      </c>
      <c r="AC120" s="1046" t="s">
        <v>1149</v>
      </c>
      <c r="AD120" s="1043" t="s">
        <v>1150</v>
      </c>
      <c r="AE120" s="1044"/>
      <c r="AF120" s="1045"/>
    </row>
    <row r="121" spans="2:32" ht="20" customHeight="1">
      <c r="B121" s="1259"/>
      <c r="C121" s="1262"/>
      <c r="D121" s="1038" t="s">
        <v>1218</v>
      </c>
      <c r="E121" s="941">
        <v>0.9</v>
      </c>
      <c r="F121" s="943" t="s">
        <v>1145</v>
      </c>
      <c r="G121" s="1039">
        <v>0.45</v>
      </c>
      <c r="H121" s="1040" t="s">
        <v>1145</v>
      </c>
      <c r="I121" s="943">
        <v>1.8</v>
      </c>
      <c r="J121" s="971" t="s">
        <v>1145</v>
      </c>
      <c r="K121" s="941">
        <f t="shared" si="7"/>
        <v>1.62</v>
      </c>
      <c r="L121" s="943" t="s">
        <v>922</v>
      </c>
      <c r="M121" s="1041">
        <v>9</v>
      </c>
      <c r="N121" s="943">
        <f t="shared" si="8"/>
        <v>14.580000000000002</v>
      </c>
      <c r="O121" s="943" t="s">
        <v>922</v>
      </c>
      <c r="P121" s="941"/>
      <c r="Q121" s="944">
        <v>2025</v>
      </c>
      <c r="R121" s="945" t="s">
        <v>1146</v>
      </c>
      <c r="S121" s="946">
        <v>9</v>
      </c>
      <c r="T121" s="945" t="s">
        <v>1147</v>
      </c>
      <c r="U121" s="946">
        <v>8</v>
      </c>
      <c r="V121" s="945" t="s">
        <v>1148</v>
      </c>
      <c r="W121" s="945" t="s">
        <v>249</v>
      </c>
      <c r="X121" s="946">
        <v>9</v>
      </c>
      <c r="Y121" s="945" t="s">
        <v>1147</v>
      </c>
      <c r="Z121" s="946">
        <v>9</v>
      </c>
      <c r="AA121" s="945" t="s">
        <v>67</v>
      </c>
      <c r="AB121" s="1042">
        <f t="shared" si="6"/>
        <v>2</v>
      </c>
      <c r="AC121" s="1046" t="s">
        <v>1149</v>
      </c>
      <c r="AD121" s="1043" t="s">
        <v>1150</v>
      </c>
      <c r="AE121" s="1044"/>
      <c r="AF121" s="1045"/>
    </row>
    <row r="122" spans="2:32" ht="20" customHeight="1">
      <c r="B122" s="1259"/>
      <c r="C122" s="1262"/>
      <c r="D122" s="1038" t="s">
        <v>1183</v>
      </c>
      <c r="E122" s="941"/>
      <c r="F122" s="943" t="s">
        <v>1145</v>
      </c>
      <c r="G122" s="1039"/>
      <c r="H122" s="1040" t="s">
        <v>1145</v>
      </c>
      <c r="I122" s="943"/>
      <c r="J122" s="971" t="s">
        <v>1145</v>
      </c>
      <c r="K122" s="941">
        <f t="shared" si="7"/>
        <v>0</v>
      </c>
      <c r="L122" s="943" t="s">
        <v>922</v>
      </c>
      <c r="M122" s="1041">
        <v>1</v>
      </c>
      <c r="N122" s="943">
        <f t="shared" si="8"/>
        <v>0</v>
      </c>
      <c r="O122" s="943" t="s">
        <v>922</v>
      </c>
      <c r="P122" s="941"/>
      <c r="Q122" s="944">
        <v>2025</v>
      </c>
      <c r="R122" s="945" t="s">
        <v>1146</v>
      </c>
      <c r="S122" s="946">
        <v>9</v>
      </c>
      <c r="T122" s="945" t="s">
        <v>1147</v>
      </c>
      <c r="U122" s="946">
        <v>8</v>
      </c>
      <c r="V122" s="945" t="s">
        <v>1148</v>
      </c>
      <c r="W122" s="945" t="s">
        <v>249</v>
      </c>
      <c r="X122" s="946">
        <v>9</v>
      </c>
      <c r="Y122" s="945" t="s">
        <v>1147</v>
      </c>
      <c r="Z122" s="946">
        <v>9</v>
      </c>
      <c r="AA122" s="945" t="s">
        <v>67</v>
      </c>
      <c r="AB122" s="1042">
        <f t="shared" ref="AB122:AB185" si="9">_xlfn.DAYS(DATE(Q122,X122,Z122),DATE(Q122,S122,U122))+1</f>
        <v>2</v>
      </c>
      <c r="AC122" s="1046" t="s">
        <v>1149</v>
      </c>
      <c r="AD122" s="1043" t="s">
        <v>1150</v>
      </c>
      <c r="AE122" s="1044"/>
      <c r="AF122" s="1045"/>
    </row>
    <row r="123" spans="2:32" ht="20" customHeight="1">
      <c r="B123" s="1259"/>
      <c r="C123" s="1262"/>
      <c r="D123" s="1038" t="s">
        <v>1184</v>
      </c>
      <c r="E123" s="941"/>
      <c r="F123" s="943" t="s">
        <v>1145</v>
      </c>
      <c r="G123" s="1039"/>
      <c r="H123" s="1040" t="s">
        <v>1145</v>
      </c>
      <c r="I123" s="943"/>
      <c r="J123" s="971" t="s">
        <v>1145</v>
      </c>
      <c r="K123" s="941">
        <f t="shared" si="7"/>
        <v>0</v>
      </c>
      <c r="L123" s="943" t="s">
        <v>922</v>
      </c>
      <c r="M123" s="1041">
        <v>3</v>
      </c>
      <c r="N123" s="943">
        <f t="shared" si="8"/>
        <v>0</v>
      </c>
      <c r="O123" s="943" t="s">
        <v>922</v>
      </c>
      <c r="P123" s="941"/>
      <c r="Q123" s="944">
        <v>2025</v>
      </c>
      <c r="R123" s="945" t="s">
        <v>1146</v>
      </c>
      <c r="S123" s="946">
        <v>9</v>
      </c>
      <c r="T123" s="945" t="s">
        <v>1147</v>
      </c>
      <c r="U123" s="946">
        <v>8</v>
      </c>
      <c r="V123" s="945" t="s">
        <v>1148</v>
      </c>
      <c r="W123" s="945" t="s">
        <v>249</v>
      </c>
      <c r="X123" s="946">
        <v>9</v>
      </c>
      <c r="Y123" s="945" t="s">
        <v>1147</v>
      </c>
      <c r="Z123" s="946">
        <v>9</v>
      </c>
      <c r="AA123" s="945" t="s">
        <v>67</v>
      </c>
      <c r="AB123" s="1042">
        <f t="shared" si="9"/>
        <v>2</v>
      </c>
      <c r="AC123" s="1046" t="s">
        <v>1149</v>
      </c>
      <c r="AD123" s="1043" t="s">
        <v>1150</v>
      </c>
      <c r="AE123" s="1044"/>
      <c r="AF123" s="1045"/>
    </row>
    <row r="124" spans="2:32" ht="20" customHeight="1">
      <c r="B124" s="1259"/>
      <c r="C124" s="1262"/>
      <c r="D124" s="1038" t="s">
        <v>1219</v>
      </c>
      <c r="E124" s="941"/>
      <c r="F124" s="943" t="s">
        <v>1145</v>
      </c>
      <c r="G124" s="1039"/>
      <c r="H124" s="1040" t="s">
        <v>1145</v>
      </c>
      <c r="I124" s="943"/>
      <c r="J124" s="971" t="s">
        <v>1145</v>
      </c>
      <c r="K124" s="941">
        <f t="shared" si="7"/>
        <v>0</v>
      </c>
      <c r="L124" s="943" t="s">
        <v>922</v>
      </c>
      <c r="M124" s="1041">
        <v>7</v>
      </c>
      <c r="N124" s="943">
        <f t="shared" si="8"/>
        <v>0</v>
      </c>
      <c r="O124" s="943" t="s">
        <v>922</v>
      </c>
      <c r="P124" s="941"/>
      <c r="Q124" s="944">
        <v>2025</v>
      </c>
      <c r="R124" s="945" t="s">
        <v>1146</v>
      </c>
      <c r="S124" s="946">
        <v>9</v>
      </c>
      <c r="T124" s="945" t="s">
        <v>1147</v>
      </c>
      <c r="U124" s="946">
        <v>8</v>
      </c>
      <c r="V124" s="945" t="s">
        <v>1148</v>
      </c>
      <c r="W124" s="945" t="s">
        <v>249</v>
      </c>
      <c r="X124" s="946">
        <v>9</v>
      </c>
      <c r="Y124" s="945" t="s">
        <v>1147</v>
      </c>
      <c r="Z124" s="946">
        <v>9</v>
      </c>
      <c r="AA124" s="945" t="s">
        <v>67</v>
      </c>
      <c r="AB124" s="1042">
        <f t="shared" si="9"/>
        <v>2</v>
      </c>
      <c r="AC124" s="1046" t="s">
        <v>1149</v>
      </c>
      <c r="AD124" s="1043" t="s">
        <v>1150</v>
      </c>
      <c r="AE124" s="1044"/>
      <c r="AF124" s="1045"/>
    </row>
    <row r="125" spans="2:32" ht="20" customHeight="1">
      <c r="B125" s="1259"/>
      <c r="C125" s="1262"/>
      <c r="D125" s="1038" t="s">
        <v>1220</v>
      </c>
      <c r="E125" s="941">
        <v>0.55000000000000004</v>
      </c>
      <c r="F125" s="943" t="s">
        <v>1145</v>
      </c>
      <c r="G125" s="1039">
        <v>0.9</v>
      </c>
      <c r="H125" s="1040" t="s">
        <v>1145</v>
      </c>
      <c r="I125" s="943">
        <v>0.4</v>
      </c>
      <c r="J125" s="971" t="s">
        <v>1145</v>
      </c>
      <c r="K125" s="941">
        <f t="shared" si="7"/>
        <v>0.22000000000000003</v>
      </c>
      <c r="L125" s="943" t="s">
        <v>922</v>
      </c>
      <c r="M125" s="1041">
        <v>4</v>
      </c>
      <c r="N125" s="943">
        <f t="shared" si="8"/>
        <v>0.88000000000000012</v>
      </c>
      <c r="O125" s="943" t="s">
        <v>922</v>
      </c>
      <c r="P125" s="941"/>
      <c r="Q125" s="944">
        <v>2025</v>
      </c>
      <c r="R125" s="945" t="s">
        <v>1146</v>
      </c>
      <c r="S125" s="946">
        <v>9</v>
      </c>
      <c r="T125" s="945" t="s">
        <v>1147</v>
      </c>
      <c r="U125" s="946">
        <v>8</v>
      </c>
      <c r="V125" s="945" t="s">
        <v>1148</v>
      </c>
      <c r="W125" s="945" t="s">
        <v>249</v>
      </c>
      <c r="X125" s="946">
        <v>9</v>
      </c>
      <c r="Y125" s="945" t="s">
        <v>1147</v>
      </c>
      <c r="Z125" s="946">
        <v>9</v>
      </c>
      <c r="AA125" s="945" t="s">
        <v>67</v>
      </c>
      <c r="AB125" s="1042">
        <f t="shared" si="9"/>
        <v>2</v>
      </c>
      <c r="AC125" s="1046" t="s">
        <v>1149</v>
      </c>
      <c r="AD125" s="1043" t="s">
        <v>1150</v>
      </c>
      <c r="AE125" s="1044"/>
      <c r="AF125" s="1045"/>
    </row>
    <row r="126" spans="2:32" ht="20" customHeight="1">
      <c r="B126" s="1259"/>
      <c r="C126" s="1262"/>
      <c r="D126" s="1038" t="s">
        <v>1190</v>
      </c>
      <c r="E126" s="941"/>
      <c r="F126" s="943" t="s">
        <v>1145</v>
      </c>
      <c r="G126" s="1039"/>
      <c r="H126" s="1040" t="s">
        <v>1145</v>
      </c>
      <c r="I126" s="943"/>
      <c r="J126" s="971" t="s">
        <v>1145</v>
      </c>
      <c r="K126" s="941">
        <f t="shared" si="7"/>
        <v>0</v>
      </c>
      <c r="L126" s="943" t="s">
        <v>922</v>
      </c>
      <c r="M126" s="1041">
        <v>3</v>
      </c>
      <c r="N126" s="943">
        <f t="shared" si="8"/>
        <v>0</v>
      </c>
      <c r="O126" s="943" t="s">
        <v>922</v>
      </c>
      <c r="P126" s="941"/>
      <c r="Q126" s="944">
        <v>2025</v>
      </c>
      <c r="R126" s="945" t="s">
        <v>1146</v>
      </c>
      <c r="S126" s="946">
        <v>9</v>
      </c>
      <c r="T126" s="945" t="s">
        <v>1147</v>
      </c>
      <c r="U126" s="946">
        <v>8</v>
      </c>
      <c r="V126" s="945" t="s">
        <v>1148</v>
      </c>
      <c r="W126" s="945" t="s">
        <v>249</v>
      </c>
      <c r="X126" s="946">
        <v>9</v>
      </c>
      <c r="Y126" s="945" t="s">
        <v>1147</v>
      </c>
      <c r="Z126" s="946">
        <v>9</v>
      </c>
      <c r="AA126" s="945" t="s">
        <v>67</v>
      </c>
      <c r="AB126" s="1042">
        <f t="shared" si="9"/>
        <v>2</v>
      </c>
      <c r="AC126" s="1046" t="s">
        <v>1149</v>
      </c>
      <c r="AD126" s="1043" t="s">
        <v>1150</v>
      </c>
      <c r="AE126" s="1044"/>
      <c r="AF126" s="1045"/>
    </row>
    <row r="127" spans="2:32" ht="20" customHeight="1">
      <c r="B127" s="1259"/>
      <c r="C127" s="1262"/>
      <c r="D127" s="1038" t="s">
        <v>1155</v>
      </c>
      <c r="E127" s="941">
        <v>0.9</v>
      </c>
      <c r="F127" s="943" t="s">
        <v>1145</v>
      </c>
      <c r="G127" s="1039">
        <v>1.8</v>
      </c>
      <c r="H127" s="1040" t="s">
        <v>1145</v>
      </c>
      <c r="I127" s="943"/>
      <c r="J127" s="971" t="s">
        <v>1145</v>
      </c>
      <c r="K127" s="941">
        <f t="shared" si="7"/>
        <v>0</v>
      </c>
      <c r="L127" s="943" t="s">
        <v>922</v>
      </c>
      <c r="M127" s="1041">
        <v>13</v>
      </c>
      <c r="N127" s="943">
        <f t="shared" si="8"/>
        <v>0</v>
      </c>
      <c r="O127" s="943" t="s">
        <v>922</v>
      </c>
      <c r="P127" s="941"/>
      <c r="Q127" s="944">
        <v>2025</v>
      </c>
      <c r="R127" s="945" t="s">
        <v>1146</v>
      </c>
      <c r="S127" s="946">
        <v>9</v>
      </c>
      <c r="T127" s="945" t="s">
        <v>1147</v>
      </c>
      <c r="U127" s="946">
        <v>8</v>
      </c>
      <c r="V127" s="945" t="s">
        <v>1148</v>
      </c>
      <c r="W127" s="945" t="s">
        <v>249</v>
      </c>
      <c r="X127" s="946">
        <v>9</v>
      </c>
      <c r="Y127" s="945" t="s">
        <v>1147</v>
      </c>
      <c r="Z127" s="946">
        <v>9</v>
      </c>
      <c r="AA127" s="945" t="s">
        <v>67</v>
      </c>
      <c r="AB127" s="1042">
        <f t="shared" si="9"/>
        <v>2</v>
      </c>
      <c r="AC127" s="1046" t="s">
        <v>1149</v>
      </c>
      <c r="AD127" s="1043" t="s">
        <v>1150</v>
      </c>
      <c r="AE127" s="1044"/>
      <c r="AF127" s="1045"/>
    </row>
    <row r="128" spans="2:32" ht="20" customHeight="1">
      <c r="B128" s="1259"/>
      <c r="C128" s="1262"/>
      <c r="D128" s="1038" t="s">
        <v>1221</v>
      </c>
      <c r="E128" s="941"/>
      <c r="F128" s="943" t="s">
        <v>1145</v>
      </c>
      <c r="G128" s="1039"/>
      <c r="H128" s="1040" t="s">
        <v>1145</v>
      </c>
      <c r="I128" s="943"/>
      <c r="J128" s="971" t="s">
        <v>1145</v>
      </c>
      <c r="K128" s="941">
        <f t="shared" si="7"/>
        <v>0</v>
      </c>
      <c r="L128" s="943" t="s">
        <v>922</v>
      </c>
      <c r="M128" s="1041">
        <v>10</v>
      </c>
      <c r="N128" s="943">
        <f t="shared" si="8"/>
        <v>0</v>
      </c>
      <c r="O128" s="943" t="s">
        <v>922</v>
      </c>
      <c r="P128" s="941"/>
      <c r="Q128" s="944">
        <v>2025</v>
      </c>
      <c r="R128" s="945" t="s">
        <v>1146</v>
      </c>
      <c r="S128" s="946">
        <v>9</v>
      </c>
      <c r="T128" s="945" t="s">
        <v>1147</v>
      </c>
      <c r="U128" s="946">
        <v>8</v>
      </c>
      <c r="V128" s="945" t="s">
        <v>1148</v>
      </c>
      <c r="W128" s="945" t="s">
        <v>249</v>
      </c>
      <c r="X128" s="946">
        <v>9</v>
      </c>
      <c r="Y128" s="945" t="s">
        <v>1147</v>
      </c>
      <c r="Z128" s="946">
        <v>9</v>
      </c>
      <c r="AA128" s="945" t="s">
        <v>67</v>
      </c>
      <c r="AB128" s="1042">
        <f t="shared" si="9"/>
        <v>2</v>
      </c>
      <c r="AC128" s="1046" t="s">
        <v>1149</v>
      </c>
      <c r="AD128" s="1043" t="s">
        <v>1150</v>
      </c>
      <c r="AE128" s="1044"/>
      <c r="AF128" s="1045"/>
    </row>
    <row r="129" spans="2:32" ht="20" customHeight="1">
      <c r="B129" s="1259"/>
      <c r="C129" s="1262"/>
      <c r="D129" s="1038" t="s">
        <v>1222</v>
      </c>
      <c r="E129" s="941"/>
      <c r="F129" s="943" t="s">
        <v>1145</v>
      </c>
      <c r="G129" s="1039"/>
      <c r="H129" s="1040" t="s">
        <v>1145</v>
      </c>
      <c r="I129" s="943"/>
      <c r="J129" s="971" t="s">
        <v>1145</v>
      </c>
      <c r="K129" s="941">
        <f t="shared" si="7"/>
        <v>0</v>
      </c>
      <c r="L129" s="943" t="s">
        <v>922</v>
      </c>
      <c r="M129" s="1041">
        <v>28</v>
      </c>
      <c r="N129" s="943">
        <f t="shared" si="8"/>
        <v>0</v>
      </c>
      <c r="O129" s="943" t="s">
        <v>922</v>
      </c>
      <c r="P129" s="941"/>
      <c r="Q129" s="944">
        <v>2025</v>
      </c>
      <c r="R129" s="945" t="s">
        <v>1146</v>
      </c>
      <c r="S129" s="946">
        <v>9</v>
      </c>
      <c r="T129" s="945" t="s">
        <v>1147</v>
      </c>
      <c r="U129" s="946">
        <v>8</v>
      </c>
      <c r="V129" s="945" t="s">
        <v>1148</v>
      </c>
      <c r="W129" s="945" t="s">
        <v>249</v>
      </c>
      <c r="X129" s="946">
        <v>9</v>
      </c>
      <c r="Y129" s="945" t="s">
        <v>1147</v>
      </c>
      <c r="Z129" s="946">
        <v>9</v>
      </c>
      <c r="AA129" s="945" t="s">
        <v>67</v>
      </c>
      <c r="AB129" s="1042">
        <f t="shared" si="9"/>
        <v>2</v>
      </c>
      <c r="AC129" s="1046" t="s">
        <v>1149</v>
      </c>
      <c r="AD129" s="1043" t="s">
        <v>1150</v>
      </c>
      <c r="AE129" s="1044"/>
      <c r="AF129" s="1045"/>
    </row>
    <row r="130" spans="2:32" ht="20" customHeight="1">
      <c r="B130" s="1259"/>
      <c r="C130" s="1262"/>
      <c r="D130" s="1038" t="s">
        <v>591</v>
      </c>
      <c r="E130" s="941"/>
      <c r="F130" s="943" t="s">
        <v>1145</v>
      </c>
      <c r="G130" s="1039"/>
      <c r="H130" s="1040" t="s">
        <v>1145</v>
      </c>
      <c r="I130" s="943"/>
      <c r="J130" s="971" t="s">
        <v>1145</v>
      </c>
      <c r="K130" s="941">
        <f t="shared" si="7"/>
        <v>0</v>
      </c>
      <c r="L130" s="943" t="s">
        <v>922</v>
      </c>
      <c r="M130" s="1041">
        <v>1</v>
      </c>
      <c r="N130" s="943">
        <f t="shared" si="8"/>
        <v>0</v>
      </c>
      <c r="O130" s="943" t="s">
        <v>922</v>
      </c>
      <c r="P130" s="941"/>
      <c r="Q130" s="944">
        <v>2025</v>
      </c>
      <c r="R130" s="945" t="s">
        <v>1146</v>
      </c>
      <c r="S130" s="946">
        <v>9</v>
      </c>
      <c r="T130" s="945" t="s">
        <v>1147</v>
      </c>
      <c r="U130" s="946">
        <v>8</v>
      </c>
      <c r="V130" s="945" t="s">
        <v>1148</v>
      </c>
      <c r="W130" s="945" t="s">
        <v>249</v>
      </c>
      <c r="X130" s="946">
        <v>9</v>
      </c>
      <c r="Y130" s="945" t="s">
        <v>1147</v>
      </c>
      <c r="Z130" s="946">
        <v>9</v>
      </c>
      <c r="AA130" s="945" t="s">
        <v>67</v>
      </c>
      <c r="AB130" s="1042">
        <f t="shared" si="9"/>
        <v>2</v>
      </c>
      <c r="AC130" s="1046" t="s">
        <v>1149</v>
      </c>
      <c r="AD130" s="1043" t="s">
        <v>1150</v>
      </c>
      <c r="AE130" s="1044"/>
      <c r="AF130" s="1045"/>
    </row>
    <row r="131" spans="2:32" ht="20" customHeight="1">
      <c r="B131" s="1259"/>
      <c r="C131" s="1262"/>
      <c r="D131" s="1038" t="s">
        <v>1223</v>
      </c>
      <c r="E131" s="941"/>
      <c r="F131" s="943" t="s">
        <v>1145</v>
      </c>
      <c r="G131" s="1039"/>
      <c r="H131" s="1040" t="s">
        <v>1145</v>
      </c>
      <c r="I131" s="943"/>
      <c r="J131" s="971" t="s">
        <v>1145</v>
      </c>
      <c r="K131" s="941">
        <f t="shared" si="7"/>
        <v>0</v>
      </c>
      <c r="L131" s="943" t="s">
        <v>922</v>
      </c>
      <c r="M131" s="1041">
        <v>2</v>
      </c>
      <c r="N131" s="943">
        <f t="shared" si="8"/>
        <v>0</v>
      </c>
      <c r="O131" s="943" t="s">
        <v>922</v>
      </c>
      <c r="P131" s="941"/>
      <c r="Q131" s="944">
        <v>2025</v>
      </c>
      <c r="R131" s="945" t="s">
        <v>1146</v>
      </c>
      <c r="S131" s="946">
        <v>9</v>
      </c>
      <c r="T131" s="945" t="s">
        <v>1147</v>
      </c>
      <c r="U131" s="946">
        <v>8</v>
      </c>
      <c r="V131" s="945" t="s">
        <v>1148</v>
      </c>
      <c r="W131" s="945" t="s">
        <v>249</v>
      </c>
      <c r="X131" s="946">
        <v>9</v>
      </c>
      <c r="Y131" s="945" t="s">
        <v>1147</v>
      </c>
      <c r="Z131" s="946">
        <v>9</v>
      </c>
      <c r="AA131" s="945" t="s">
        <v>67</v>
      </c>
      <c r="AB131" s="1042">
        <f t="shared" si="9"/>
        <v>2</v>
      </c>
      <c r="AC131" s="1046" t="s">
        <v>1149</v>
      </c>
      <c r="AD131" s="1043" t="s">
        <v>1150</v>
      </c>
      <c r="AE131" s="1044"/>
      <c r="AF131" s="1045"/>
    </row>
    <row r="132" spans="2:32" ht="20" customHeight="1">
      <c r="B132" s="1259"/>
      <c r="C132" s="1262"/>
      <c r="D132" s="1038" t="s">
        <v>1156</v>
      </c>
      <c r="E132" s="941"/>
      <c r="F132" s="943" t="s">
        <v>1145</v>
      </c>
      <c r="G132" s="1039"/>
      <c r="H132" s="1040" t="s">
        <v>1145</v>
      </c>
      <c r="I132" s="943"/>
      <c r="J132" s="971" t="s">
        <v>1145</v>
      </c>
      <c r="K132" s="941">
        <f t="shared" si="7"/>
        <v>0</v>
      </c>
      <c r="L132" s="943" t="s">
        <v>922</v>
      </c>
      <c r="M132" s="1041">
        <v>8</v>
      </c>
      <c r="N132" s="943">
        <f t="shared" si="8"/>
        <v>0</v>
      </c>
      <c r="O132" s="943" t="s">
        <v>922</v>
      </c>
      <c r="P132" s="941"/>
      <c r="Q132" s="944">
        <v>2025</v>
      </c>
      <c r="R132" s="945" t="s">
        <v>1146</v>
      </c>
      <c r="S132" s="946">
        <v>9</v>
      </c>
      <c r="T132" s="945" t="s">
        <v>1147</v>
      </c>
      <c r="U132" s="946">
        <v>8</v>
      </c>
      <c r="V132" s="945" t="s">
        <v>1148</v>
      </c>
      <c r="W132" s="945" t="s">
        <v>249</v>
      </c>
      <c r="X132" s="946">
        <v>9</v>
      </c>
      <c r="Y132" s="945" t="s">
        <v>1147</v>
      </c>
      <c r="Z132" s="946">
        <v>9</v>
      </c>
      <c r="AA132" s="945" t="s">
        <v>67</v>
      </c>
      <c r="AB132" s="1042">
        <f t="shared" si="9"/>
        <v>2</v>
      </c>
      <c r="AC132" s="1046" t="s">
        <v>1149</v>
      </c>
      <c r="AD132" s="1043" t="s">
        <v>1150</v>
      </c>
      <c r="AE132" s="1044"/>
      <c r="AF132" s="1045"/>
    </row>
    <row r="133" spans="2:32" ht="20" customHeight="1">
      <c r="B133" s="1259"/>
      <c r="C133" s="1262"/>
      <c r="D133" s="1038" t="s">
        <v>1224</v>
      </c>
      <c r="E133" s="941">
        <v>2.4</v>
      </c>
      <c r="F133" s="943" t="s">
        <v>1145</v>
      </c>
      <c r="G133" s="1039">
        <v>1.05</v>
      </c>
      <c r="H133" s="1040" t="s">
        <v>1145</v>
      </c>
      <c r="I133" s="943"/>
      <c r="J133" s="971" t="s">
        <v>1145</v>
      </c>
      <c r="K133" s="941">
        <f t="shared" ref="K133:K196" si="10">E133*I133</f>
        <v>0</v>
      </c>
      <c r="L133" s="943" t="s">
        <v>922</v>
      </c>
      <c r="M133" s="1041">
        <v>1</v>
      </c>
      <c r="N133" s="943">
        <f t="shared" ref="N133:N196" si="11">K133*M133</f>
        <v>0</v>
      </c>
      <c r="O133" s="943" t="s">
        <v>922</v>
      </c>
      <c r="P133" s="941"/>
      <c r="Q133" s="944">
        <v>2025</v>
      </c>
      <c r="R133" s="945" t="s">
        <v>1146</v>
      </c>
      <c r="S133" s="946">
        <v>9</v>
      </c>
      <c r="T133" s="945" t="s">
        <v>1147</v>
      </c>
      <c r="U133" s="946">
        <v>8</v>
      </c>
      <c r="V133" s="945" t="s">
        <v>1148</v>
      </c>
      <c r="W133" s="945" t="s">
        <v>249</v>
      </c>
      <c r="X133" s="946">
        <v>9</v>
      </c>
      <c r="Y133" s="945" t="s">
        <v>1147</v>
      </c>
      <c r="Z133" s="946">
        <v>9</v>
      </c>
      <c r="AA133" s="945" t="s">
        <v>67</v>
      </c>
      <c r="AB133" s="1042">
        <f t="shared" si="9"/>
        <v>2</v>
      </c>
      <c r="AC133" s="1046" t="s">
        <v>1149</v>
      </c>
      <c r="AD133" s="1043" t="s">
        <v>1150</v>
      </c>
      <c r="AE133" s="1044"/>
      <c r="AF133" s="1045"/>
    </row>
    <row r="134" spans="2:32" ht="20" customHeight="1">
      <c r="B134" s="1259"/>
      <c r="C134" s="1262"/>
      <c r="D134" s="1038" t="s">
        <v>1225</v>
      </c>
      <c r="E134" s="941"/>
      <c r="F134" s="943" t="s">
        <v>1145</v>
      </c>
      <c r="G134" s="1039"/>
      <c r="H134" s="1040" t="s">
        <v>1145</v>
      </c>
      <c r="I134" s="943"/>
      <c r="J134" s="971" t="s">
        <v>1145</v>
      </c>
      <c r="K134" s="941">
        <f t="shared" si="10"/>
        <v>0</v>
      </c>
      <c r="L134" s="943" t="s">
        <v>922</v>
      </c>
      <c r="M134" s="1041">
        <v>6</v>
      </c>
      <c r="N134" s="943">
        <f t="shared" si="11"/>
        <v>0</v>
      </c>
      <c r="O134" s="943" t="s">
        <v>922</v>
      </c>
      <c r="P134" s="941"/>
      <c r="Q134" s="944">
        <v>2025</v>
      </c>
      <c r="R134" s="945" t="s">
        <v>1146</v>
      </c>
      <c r="S134" s="946">
        <v>9</v>
      </c>
      <c r="T134" s="945" t="s">
        <v>1147</v>
      </c>
      <c r="U134" s="946">
        <v>8</v>
      </c>
      <c r="V134" s="945" t="s">
        <v>1148</v>
      </c>
      <c r="W134" s="945" t="s">
        <v>249</v>
      </c>
      <c r="X134" s="946">
        <v>9</v>
      </c>
      <c r="Y134" s="945" t="s">
        <v>1147</v>
      </c>
      <c r="Z134" s="946">
        <v>9</v>
      </c>
      <c r="AA134" s="945" t="s">
        <v>67</v>
      </c>
      <c r="AB134" s="1042">
        <f t="shared" si="9"/>
        <v>2</v>
      </c>
      <c r="AC134" s="1046" t="s">
        <v>1149</v>
      </c>
      <c r="AD134" s="1043" t="s">
        <v>1150</v>
      </c>
      <c r="AE134" s="1044"/>
      <c r="AF134" s="1045"/>
    </row>
    <row r="135" spans="2:32" ht="20" customHeight="1">
      <c r="B135" s="1259"/>
      <c r="C135" s="1262"/>
      <c r="D135" s="1038" t="s">
        <v>1226</v>
      </c>
      <c r="E135" s="941"/>
      <c r="F135" s="943" t="s">
        <v>1145</v>
      </c>
      <c r="G135" s="1039"/>
      <c r="H135" s="1040" t="s">
        <v>1145</v>
      </c>
      <c r="I135" s="943"/>
      <c r="J135" s="971" t="s">
        <v>1145</v>
      </c>
      <c r="K135" s="941">
        <f t="shared" si="10"/>
        <v>0</v>
      </c>
      <c r="L135" s="943" t="s">
        <v>922</v>
      </c>
      <c r="M135" s="1041">
        <v>2</v>
      </c>
      <c r="N135" s="943">
        <f t="shared" si="11"/>
        <v>0</v>
      </c>
      <c r="O135" s="943" t="s">
        <v>922</v>
      </c>
      <c r="P135" s="941"/>
      <c r="Q135" s="944">
        <v>2025</v>
      </c>
      <c r="R135" s="945" t="s">
        <v>1146</v>
      </c>
      <c r="S135" s="946">
        <v>9</v>
      </c>
      <c r="T135" s="945" t="s">
        <v>1147</v>
      </c>
      <c r="U135" s="946">
        <v>8</v>
      </c>
      <c r="V135" s="945" t="s">
        <v>1148</v>
      </c>
      <c r="W135" s="945" t="s">
        <v>249</v>
      </c>
      <c r="X135" s="946">
        <v>9</v>
      </c>
      <c r="Y135" s="945" t="s">
        <v>1147</v>
      </c>
      <c r="Z135" s="946">
        <v>9</v>
      </c>
      <c r="AA135" s="945" t="s">
        <v>67</v>
      </c>
      <c r="AB135" s="1042">
        <f t="shared" si="9"/>
        <v>2</v>
      </c>
      <c r="AC135" s="1046" t="s">
        <v>1149</v>
      </c>
      <c r="AD135" s="1043" t="s">
        <v>1150</v>
      </c>
      <c r="AE135" s="1044"/>
      <c r="AF135" s="1045"/>
    </row>
    <row r="136" spans="2:32" ht="20" customHeight="1">
      <c r="B136" s="1259"/>
      <c r="C136" s="1262"/>
      <c r="D136" s="1038" t="s">
        <v>1227</v>
      </c>
      <c r="E136" s="941">
        <v>0.6</v>
      </c>
      <c r="F136" s="943" t="s">
        <v>1145</v>
      </c>
      <c r="G136" s="1039">
        <v>1.5</v>
      </c>
      <c r="H136" s="1040" t="s">
        <v>1145</v>
      </c>
      <c r="I136" s="943">
        <v>0.41</v>
      </c>
      <c r="J136" s="971" t="s">
        <v>1145</v>
      </c>
      <c r="K136" s="941">
        <f t="shared" si="10"/>
        <v>0.24599999999999997</v>
      </c>
      <c r="L136" s="943" t="s">
        <v>922</v>
      </c>
      <c r="M136" s="1041">
        <v>5</v>
      </c>
      <c r="N136" s="943">
        <f t="shared" si="11"/>
        <v>1.2299999999999998</v>
      </c>
      <c r="O136" s="943" t="s">
        <v>922</v>
      </c>
      <c r="P136" s="941"/>
      <c r="Q136" s="944">
        <v>2025</v>
      </c>
      <c r="R136" s="945" t="s">
        <v>1146</v>
      </c>
      <c r="S136" s="946">
        <v>9</v>
      </c>
      <c r="T136" s="945" t="s">
        <v>1147</v>
      </c>
      <c r="U136" s="946">
        <v>8</v>
      </c>
      <c r="V136" s="945" t="s">
        <v>1148</v>
      </c>
      <c r="W136" s="945" t="s">
        <v>249</v>
      </c>
      <c r="X136" s="946">
        <v>9</v>
      </c>
      <c r="Y136" s="945" t="s">
        <v>1147</v>
      </c>
      <c r="Z136" s="946">
        <v>9</v>
      </c>
      <c r="AA136" s="945" t="s">
        <v>67</v>
      </c>
      <c r="AB136" s="1042">
        <f t="shared" si="9"/>
        <v>2</v>
      </c>
      <c r="AC136" s="1046" t="s">
        <v>1149</v>
      </c>
      <c r="AD136" s="1043" t="s">
        <v>1150</v>
      </c>
      <c r="AE136" s="1044"/>
      <c r="AF136" s="1045"/>
    </row>
    <row r="137" spans="2:32" ht="20" customHeight="1">
      <c r="B137" s="1259"/>
      <c r="C137" s="1262"/>
      <c r="D137" s="1038" t="s">
        <v>1228</v>
      </c>
      <c r="E137" s="941"/>
      <c r="F137" s="943" t="s">
        <v>1145</v>
      </c>
      <c r="G137" s="1039"/>
      <c r="H137" s="1040" t="s">
        <v>1145</v>
      </c>
      <c r="I137" s="943"/>
      <c r="J137" s="971" t="s">
        <v>1145</v>
      </c>
      <c r="K137" s="941">
        <f t="shared" si="10"/>
        <v>0</v>
      </c>
      <c r="L137" s="943" t="s">
        <v>922</v>
      </c>
      <c r="M137" s="1041">
        <v>50</v>
      </c>
      <c r="N137" s="943">
        <f t="shared" si="11"/>
        <v>0</v>
      </c>
      <c r="O137" s="943" t="s">
        <v>922</v>
      </c>
      <c r="P137" s="940"/>
      <c r="Q137" s="946">
        <v>2025</v>
      </c>
      <c r="R137" s="945" t="s">
        <v>1146</v>
      </c>
      <c r="S137" s="946">
        <v>9</v>
      </c>
      <c r="T137" s="945" t="s">
        <v>1147</v>
      </c>
      <c r="U137" s="946">
        <v>8</v>
      </c>
      <c r="V137" s="945" t="s">
        <v>1148</v>
      </c>
      <c r="W137" s="945" t="s">
        <v>249</v>
      </c>
      <c r="X137" s="946">
        <v>9</v>
      </c>
      <c r="Y137" s="945" t="s">
        <v>1147</v>
      </c>
      <c r="Z137" s="946">
        <v>9</v>
      </c>
      <c r="AA137" s="945" t="s">
        <v>67</v>
      </c>
      <c r="AB137" s="1042">
        <f t="shared" si="9"/>
        <v>2</v>
      </c>
      <c r="AC137" s="1046" t="s">
        <v>1149</v>
      </c>
      <c r="AD137" s="1043" t="s">
        <v>1150</v>
      </c>
      <c r="AE137" s="1044"/>
      <c r="AF137" s="1045"/>
    </row>
    <row r="138" spans="2:32" ht="20" customHeight="1">
      <c r="B138" s="1259"/>
      <c r="C138" s="1262"/>
      <c r="D138" s="1038" t="s">
        <v>1229</v>
      </c>
      <c r="E138" s="941"/>
      <c r="F138" s="943" t="s">
        <v>1145</v>
      </c>
      <c r="G138" s="1039"/>
      <c r="H138" s="1040" t="s">
        <v>1145</v>
      </c>
      <c r="I138" s="943"/>
      <c r="J138" s="971" t="s">
        <v>1145</v>
      </c>
      <c r="K138" s="941">
        <f t="shared" si="10"/>
        <v>0</v>
      </c>
      <c r="L138" s="943" t="s">
        <v>922</v>
      </c>
      <c r="M138" s="1041">
        <v>2</v>
      </c>
      <c r="N138" s="943">
        <f t="shared" si="11"/>
        <v>0</v>
      </c>
      <c r="O138" s="943" t="s">
        <v>922</v>
      </c>
      <c r="P138" s="940"/>
      <c r="Q138" s="946">
        <v>2025</v>
      </c>
      <c r="R138" s="945" t="s">
        <v>1146</v>
      </c>
      <c r="S138" s="946">
        <v>9</v>
      </c>
      <c r="T138" s="945" t="s">
        <v>1147</v>
      </c>
      <c r="U138" s="946">
        <v>8</v>
      </c>
      <c r="V138" s="945" t="s">
        <v>1148</v>
      </c>
      <c r="W138" s="945" t="s">
        <v>249</v>
      </c>
      <c r="X138" s="946">
        <v>9</v>
      </c>
      <c r="Y138" s="945" t="s">
        <v>1147</v>
      </c>
      <c r="Z138" s="946">
        <v>9</v>
      </c>
      <c r="AA138" s="945" t="s">
        <v>67</v>
      </c>
      <c r="AB138" s="1042">
        <f t="shared" si="9"/>
        <v>2</v>
      </c>
      <c r="AC138" s="1046" t="s">
        <v>1149</v>
      </c>
      <c r="AD138" s="1043" t="s">
        <v>1150</v>
      </c>
      <c r="AE138" s="1044"/>
      <c r="AF138" s="1045"/>
    </row>
    <row r="139" spans="2:32" ht="20" customHeight="1">
      <c r="B139" s="1259"/>
      <c r="C139" s="1262"/>
      <c r="D139" s="1038" t="s">
        <v>1230</v>
      </c>
      <c r="E139" s="941"/>
      <c r="F139" s="943" t="s">
        <v>1145</v>
      </c>
      <c r="G139" s="1039"/>
      <c r="H139" s="1040" t="s">
        <v>1145</v>
      </c>
      <c r="I139" s="943"/>
      <c r="J139" s="971" t="s">
        <v>1145</v>
      </c>
      <c r="K139" s="941">
        <f t="shared" si="10"/>
        <v>0</v>
      </c>
      <c r="L139" s="943" t="s">
        <v>922</v>
      </c>
      <c r="M139" s="1041">
        <v>6</v>
      </c>
      <c r="N139" s="943">
        <f t="shared" si="11"/>
        <v>0</v>
      </c>
      <c r="O139" s="943" t="s">
        <v>922</v>
      </c>
      <c r="P139" s="940"/>
      <c r="Q139" s="946">
        <v>2025</v>
      </c>
      <c r="R139" s="945" t="s">
        <v>1146</v>
      </c>
      <c r="S139" s="946">
        <v>9</v>
      </c>
      <c r="T139" s="945" t="s">
        <v>1147</v>
      </c>
      <c r="U139" s="946">
        <v>8</v>
      </c>
      <c r="V139" s="945" t="s">
        <v>1148</v>
      </c>
      <c r="W139" s="945" t="s">
        <v>249</v>
      </c>
      <c r="X139" s="946">
        <v>9</v>
      </c>
      <c r="Y139" s="945" t="s">
        <v>1147</v>
      </c>
      <c r="Z139" s="946">
        <v>9</v>
      </c>
      <c r="AA139" s="945" t="s">
        <v>67</v>
      </c>
      <c r="AB139" s="1042">
        <f t="shared" si="9"/>
        <v>2</v>
      </c>
      <c r="AC139" s="1046" t="s">
        <v>1149</v>
      </c>
      <c r="AD139" s="1043" t="s">
        <v>1150</v>
      </c>
      <c r="AE139" s="1044"/>
      <c r="AF139" s="1045"/>
    </row>
    <row r="140" spans="2:32" ht="20" customHeight="1">
      <c r="B140" s="1259"/>
      <c r="C140" s="1262"/>
      <c r="D140" s="1038" t="s">
        <v>1231</v>
      </c>
      <c r="E140" s="941"/>
      <c r="F140" s="943" t="s">
        <v>1145</v>
      </c>
      <c r="G140" s="1039"/>
      <c r="H140" s="1040" t="s">
        <v>1145</v>
      </c>
      <c r="I140" s="943"/>
      <c r="J140" s="971" t="s">
        <v>1145</v>
      </c>
      <c r="K140" s="943">
        <f t="shared" si="10"/>
        <v>0</v>
      </c>
      <c r="L140" s="943" t="s">
        <v>922</v>
      </c>
      <c r="M140" s="1041">
        <v>2</v>
      </c>
      <c r="N140" s="943">
        <f t="shared" si="11"/>
        <v>0</v>
      </c>
      <c r="O140" s="943" t="s">
        <v>922</v>
      </c>
      <c r="P140" s="940"/>
      <c r="Q140" s="946">
        <v>2025</v>
      </c>
      <c r="R140" s="945" t="s">
        <v>1146</v>
      </c>
      <c r="S140" s="946">
        <v>9</v>
      </c>
      <c r="T140" s="943" t="s">
        <v>1147</v>
      </c>
      <c r="U140" s="946">
        <v>8</v>
      </c>
      <c r="V140" s="943" t="s">
        <v>1148</v>
      </c>
      <c r="W140" s="943" t="s">
        <v>249</v>
      </c>
      <c r="X140" s="946">
        <v>9</v>
      </c>
      <c r="Y140" s="943" t="s">
        <v>1147</v>
      </c>
      <c r="Z140" s="946">
        <v>9</v>
      </c>
      <c r="AA140" s="945" t="s">
        <v>67</v>
      </c>
      <c r="AB140" s="1042">
        <f t="shared" si="9"/>
        <v>2</v>
      </c>
      <c r="AC140" s="945" t="s">
        <v>1149</v>
      </c>
      <c r="AD140" s="1043" t="s">
        <v>1150</v>
      </c>
      <c r="AE140" s="1044"/>
      <c r="AF140" s="1045"/>
    </row>
    <row r="141" spans="2:32" ht="20" customHeight="1">
      <c r="B141" s="1259"/>
      <c r="C141" s="1262"/>
      <c r="D141" s="1038" t="s">
        <v>1232</v>
      </c>
      <c r="E141" s="941"/>
      <c r="F141" s="943" t="s">
        <v>1145</v>
      </c>
      <c r="G141" s="1039"/>
      <c r="H141" s="1040" t="s">
        <v>1145</v>
      </c>
      <c r="I141" s="943"/>
      <c r="J141" s="971" t="s">
        <v>1145</v>
      </c>
      <c r="K141" s="943">
        <f t="shared" si="10"/>
        <v>0</v>
      </c>
      <c r="L141" s="943" t="s">
        <v>922</v>
      </c>
      <c r="M141" s="1041">
        <v>1</v>
      </c>
      <c r="N141" s="943">
        <f t="shared" si="11"/>
        <v>0</v>
      </c>
      <c r="O141" s="943" t="s">
        <v>922</v>
      </c>
      <c r="P141" s="940"/>
      <c r="Q141" s="946">
        <v>2025</v>
      </c>
      <c r="R141" s="945" t="s">
        <v>1146</v>
      </c>
      <c r="S141" s="946">
        <v>9</v>
      </c>
      <c r="T141" s="943" t="s">
        <v>1147</v>
      </c>
      <c r="U141" s="946">
        <v>8</v>
      </c>
      <c r="V141" s="943" t="s">
        <v>1148</v>
      </c>
      <c r="W141" s="943" t="s">
        <v>249</v>
      </c>
      <c r="X141" s="946">
        <v>9</v>
      </c>
      <c r="Y141" s="943" t="s">
        <v>1147</v>
      </c>
      <c r="Z141" s="946">
        <v>9</v>
      </c>
      <c r="AA141" s="945" t="s">
        <v>67</v>
      </c>
      <c r="AB141" s="1042">
        <f t="shared" si="9"/>
        <v>2</v>
      </c>
      <c r="AC141" s="945" t="s">
        <v>1149</v>
      </c>
      <c r="AD141" s="1043" t="s">
        <v>1150</v>
      </c>
      <c r="AE141" s="1044"/>
      <c r="AF141" s="1045"/>
    </row>
    <row r="142" spans="2:32" ht="20" customHeight="1">
      <c r="B142" s="1259"/>
      <c r="C142" s="1262"/>
      <c r="D142" s="1038" t="s">
        <v>1233</v>
      </c>
      <c r="E142" s="941"/>
      <c r="F142" s="943" t="s">
        <v>1145</v>
      </c>
      <c r="G142" s="1039"/>
      <c r="H142" s="1040" t="s">
        <v>1145</v>
      </c>
      <c r="I142" s="943"/>
      <c r="J142" s="971" t="s">
        <v>1145</v>
      </c>
      <c r="K142" s="943">
        <f t="shared" si="10"/>
        <v>0</v>
      </c>
      <c r="L142" s="943" t="s">
        <v>922</v>
      </c>
      <c r="M142" s="1041">
        <v>1</v>
      </c>
      <c r="N142" s="943">
        <f t="shared" si="11"/>
        <v>0</v>
      </c>
      <c r="O142" s="943" t="s">
        <v>922</v>
      </c>
      <c r="P142" s="940"/>
      <c r="Q142" s="946">
        <v>2025</v>
      </c>
      <c r="R142" s="945" t="s">
        <v>1146</v>
      </c>
      <c r="S142" s="946">
        <v>9</v>
      </c>
      <c r="T142" s="943" t="s">
        <v>1147</v>
      </c>
      <c r="U142" s="946">
        <v>8</v>
      </c>
      <c r="V142" s="943" t="s">
        <v>1148</v>
      </c>
      <c r="W142" s="943" t="s">
        <v>249</v>
      </c>
      <c r="X142" s="946">
        <v>9</v>
      </c>
      <c r="Y142" s="943" t="s">
        <v>1147</v>
      </c>
      <c r="Z142" s="946">
        <v>9</v>
      </c>
      <c r="AA142" s="945" t="s">
        <v>67</v>
      </c>
      <c r="AB142" s="1042">
        <f t="shared" si="9"/>
        <v>2</v>
      </c>
      <c r="AC142" s="945" t="s">
        <v>1149</v>
      </c>
      <c r="AD142" s="1043" t="s">
        <v>1150</v>
      </c>
      <c r="AE142" s="1044"/>
      <c r="AF142" s="1045"/>
    </row>
    <row r="143" spans="2:32" ht="20" customHeight="1">
      <c r="B143" s="1259"/>
      <c r="C143" s="1262"/>
      <c r="D143" s="1038" t="s">
        <v>1234</v>
      </c>
      <c r="E143" s="941"/>
      <c r="F143" s="943" t="s">
        <v>1145</v>
      </c>
      <c r="G143" s="1039"/>
      <c r="H143" s="1040" t="s">
        <v>1145</v>
      </c>
      <c r="I143" s="943"/>
      <c r="J143" s="971" t="s">
        <v>1145</v>
      </c>
      <c r="K143" s="943">
        <f t="shared" si="10"/>
        <v>0</v>
      </c>
      <c r="L143" s="943" t="s">
        <v>922</v>
      </c>
      <c r="M143" s="1041">
        <v>1</v>
      </c>
      <c r="N143" s="943">
        <f t="shared" si="11"/>
        <v>0</v>
      </c>
      <c r="O143" s="943" t="s">
        <v>922</v>
      </c>
      <c r="P143" s="940"/>
      <c r="Q143" s="946">
        <v>2025</v>
      </c>
      <c r="R143" s="945" t="s">
        <v>1146</v>
      </c>
      <c r="S143" s="946">
        <v>9</v>
      </c>
      <c r="T143" s="943" t="s">
        <v>1147</v>
      </c>
      <c r="U143" s="946">
        <v>8</v>
      </c>
      <c r="V143" s="943" t="s">
        <v>1148</v>
      </c>
      <c r="W143" s="943" t="s">
        <v>249</v>
      </c>
      <c r="X143" s="946">
        <v>9</v>
      </c>
      <c r="Y143" s="943" t="s">
        <v>1147</v>
      </c>
      <c r="Z143" s="946">
        <v>9</v>
      </c>
      <c r="AA143" s="945" t="s">
        <v>67</v>
      </c>
      <c r="AB143" s="1042">
        <f t="shared" si="9"/>
        <v>2</v>
      </c>
      <c r="AC143" s="945" t="s">
        <v>1149</v>
      </c>
      <c r="AD143" s="1043" t="s">
        <v>1150</v>
      </c>
      <c r="AE143" s="1044"/>
      <c r="AF143" s="1045"/>
    </row>
    <row r="144" spans="2:32" ht="20" customHeight="1">
      <c r="B144" s="1259"/>
      <c r="C144" s="1262"/>
      <c r="D144" s="1038" t="s">
        <v>1235</v>
      </c>
      <c r="E144" s="941"/>
      <c r="F144" s="943" t="s">
        <v>1145</v>
      </c>
      <c r="G144" s="1039"/>
      <c r="H144" s="1040" t="s">
        <v>1145</v>
      </c>
      <c r="I144" s="943"/>
      <c r="J144" s="971" t="s">
        <v>1145</v>
      </c>
      <c r="K144" s="943">
        <f t="shared" si="10"/>
        <v>0</v>
      </c>
      <c r="L144" s="943" t="s">
        <v>922</v>
      </c>
      <c r="M144" s="1041">
        <v>2</v>
      </c>
      <c r="N144" s="943">
        <f t="shared" si="11"/>
        <v>0</v>
      </c>
      <c r="O144" s="943" t="s">
        <v>922</v>
      </c>
      <c r="P144" s="940"/>
      <c r="Q144" s="946">
        <v>2025</v>
      </c>
      <c r="R144" s="945" t="s">
        <v>1146</v>
      </c>
      <c r="S144" s="946">
        <v>9</v>
      </c>
      <c r="T144" s="943" t="s">
        <v>1147</v>
      </c>
      <c r="U144" s="946">
        <v>8</v>
      </c>
      <c r="V144" s="943" t="s">
        <v>1148</v>
      </c>
      <c r="W144" s="943" t="s">
        <v>249</v>
      </c>
      <c r="X144" s="946">
        <v>9</v>
      </c>
      <c r="Y144" s="943" t="s">
        <v>1147</v>
      </c>
      <c r="Z144" s="946">
        <v>9</v>
      </c>
      <c r="AA144" s="945" t="s">
        <v>67</v>
      </c>
      <c r="AB144" s="1042">
        <f t="shared" si="9"/>
        <v>2</v>
      </c>
      <c r="AC144" s="945" t="s">
        <v>1149</v>
      </c>
      <c r="AD144" s="1043" t="s">
        <v>1150</v>
      </c>
      <c r="AE144" s="1044"/>
      <c r="AF144" s="1045"/>
    </row>
    <row r="145" spans="2:32" ht="20" customHeight="1">
      <c r="B145" s="1259"/>
      <c r="C145" s="1262"/>
      <c r="D145" s="1038" t="s">
        <v>1236</v>
      </c>
      <c r="E145" s="941"/>
      <c r="F145" s="943" t="s">
        <v>1145</v>
      </c>
      <c r="G145" s="1039"/>
      <c r="H145" s="1040" t="s">
        <v>1145</v>
      </c>
      <c r="I145" s="943"/>
      <c r="J145" s="971" t="s">
        <v>1145</v>
      </c>
      <c r="K145" s="943">
        <f t="shared" si="10"/>
        <v>0</v>
      </c>
      <c r="L145" s="943" t="s">
        <v>922</v>
      </c>
      <c r="M145" s="1041">
        <v>1</v>
      </c>
      <c r="N145" s="943">
        <f t="shared" si="11"/>
        <v>0</v>
      </c>
      <c r="O145" s="943" t="s">
        <v>922</v>
      </c>
      <c r="P145" s="940"/>
      <c r="Q145" s="946">
        <v>2025</v>
      </c>
      <c r="R145" s="945" t="s">
        <v>1146</v>
      </c>
      <c r="S145" s="946">
        <v>9</v>
      </c>
      <c r="T145" s="943" t="s">
        <v>1147</v>
      </c>
      <c r="U145" s="946">
        <v>8</v>
      </c>
      <c r="V145" s="943" t="s">
        <v>1148</v>
      </c>
      <c r="W145" s="943" t="s">
        <v>249</v>
      </c>
      <c r="X145" s="946">
        <v>9</v>
      </c>
      <c r="Y145" s="943" t="s">
        <v>1147</v>
      </c>
      <c r="Z145" s="946">
        <v>9</v>
      </c>
      <c r="AA145" s="945" t="s">
        <v>67</v>
      </c>
      <c r="AB145" s="1042">
        <f t="shared" si="9"/>
        <v>2</v>
      </c>
      <c r="AC145" s="945" t="s">
        <v>1149</v>
      </c>
      <c r="AD145" s="1043" t="s">
        <v>1150</v>
      </c>
      <c r="AE145" s="1044"/>
      <c r="AF145" s="1045"/>
    </row>
    <row r="146" spans="2:32" ht="20" customHeight="1">
      <c r="B146" s="1259"/>
      <c r="C146" s="1262"/>
      <c r="D146" s="1038" t="s">
        <v>1237</v>
      </c>
      <c r="E146" s="941"/>
      <c r="F146" s="943" t="s">
        <v>1145</v>
      </c>
      <c r="G146" s="1039"/>
      <c r="H146" s="1040" t="s">
        <v>1145</v>
      </c>
      <c r="I146" s="943"/>
      <c r="J146" s="971" t="s">
        <v>1145</v>
      </c>
      <c r="K146" s="943">
        <f t="shared" si="10"/>
        <v>0</v>
      </c>
      <c r="L146" s="943" t="s">
        <v>922</v>
      </c>
      <c r="M146" s="1041">
        <v>2</v>
      </c>
      <c r="N146" s="943">
        <f t="shared" si="11"/>
        <v>0</v>
      </c>
      <c r="O146" s="943" t="s">
        <v>922</v>
      </c>
      <c r="P146" s="940"/>
      <c r="Q146" s="946">
        <v>2025</v>
      </c>
      <c r="R146" s="945" t="s">
        <v>1146</v>
      </c>
      <c r="S146" s="946">
        <v>9</v>
      </c>
      <c r="T146" s="943" t="s">
        <v>1147</v>
      </c>
      <c r="U146" s="946">
        <v>8</v>
      </c>
      <c r="V146" s="943" t="s">
        <v>1148</v>
      </c>
      <c r="W146" s="943" t="s">
        <v>249</v>
      </c>
      <c r="X146" s="946">
        <v>9</v>
      </c>
      <c r="Y146" s="943" t="s">
        <v>1147</v>
      </c>
      <c r="Z146" s="946">
        <v>9</v>
      </c>
      <c r="AA146" s="945" t="s">
        <v>67</v>
      </c>
      <c r="AB146" s="1042">
        <f t="shared" si="9"/>
        <v>2</v>
      </c>
      <c r="AC146" s="945" t="s">
        <v>1149</v>
      </c>
      <c r="AD146" s="1043" t="s">
        <v>1150</v>
      </c>
      <c r="AE146" s="1044"/>
      <c r="AF146" s="1045"/>
    </row>
    <row r="147" spans="2:32" ht="20" customHeight="1">
      <c r="B147" s="1259"/>
      <c r="C147" s="1262"/>
      <c r="D147" s="1038" t="s">
        <v>1238</v>
      </c>
      <c r="E147" s="941"/>
      <c r="F147" s="943" t="s">
        <v>1145</v>
      </c>
      <c r="G147" s="1039"/>
      <c r="H147" s="1040" t="s">
        <v>1145</v>
      </c>
      <c r="I147" s="943"/>
      <c r="J147" s="971" t="s">
        <v>1145</v>
      </c>
      <c r="K147" s="943">
        <f t="shared" si="10"/>
        <v>0</v>
      </c>
      <c r="L147" s="943" t="s">
        <v>922</v>
      </c>
      <c r="M147" s="1041">
        <v>4</v>
      </c>
      <c r="N147" s="943">
        <f t="shared" si="11"/>
        <v>0</v>
      </c>
      <c r="O147" s="943" t="s">
        <v>922</v>
      </c>
      <c r="P147" s="940"/>
      <c r="Q147" s="946">
        <v>2025</v>
      </c>
      <c r="R147" s="945" t="s">
        <v>1146</v>
      </c>
      <c r="S147" s="946">
        <v>9</v>
      </c>
      <c r="T147" s="943" t="s">
        <v>1147</v>
      </c>
      <c r="U147" s="946">
        <v>8</v>
      </c>
      <c r="V147" s="943" t="s">
        <v>1148</v>
      </c>
      <c r="W147" s="943" t="s">
        <v>249</v>
      </c>
      <c r="X147" s="946">
        <v>9</v>
      </c>
      <c r="Y147" s="943" t="s">
        <v>1147</v>
      </c>
      <c r="Z147" s="946">
        <v>9</v>
      </c>
      <c r="AA147" s="945" t="s">
        <v>67</v>
      </c>
      <c r="AB147" s="1042">
        <f t="shared" si="9"/>
        <v>2</v>
      </c>
      <c r="AC147" s="945" t="s">
        <v>1149</v>
      </c>
      <c r="AD147" s="1043" t="s">
        <v>1150</v>
      </c>
      <c r="AE147" s="1044"/>
      <c r="AF147" s="1045"/>
    </row>
    <row r="148" spans="2:32" ht="20" customHeight="1">
      <c r="B148" s="1259"/>
      <c r="C148" s="1262"/>
      <c r="D148" s="1038" t="s">
        <v>1239</v>
      </c>
      <c r="E148" s="941">
        <v>1.8</v>
      </c>
      <c r="F148" s="943" t="s">
        <v>1145</v>
      </c>
      <c r="G148" s="1039">
        <v>3.6</v>
      </c>
      <c r="H148" s="1040" t="s">
        <v>1145</v>
      </c>
      <c r="I148" s="943"/>
      <c r="J148" s="971" t="s">
        <v>1145</v>
      </c>
      <c r="K148" s="943">
        <f t="shared" si="10"/>
        <v>0</v>
      </c>
      <c r="L148" s="943" t="s">
        <v>922</v>
      </c>
      <c r="M148" s="1041">
        <v>1</v>
      </c>
      <c r="N148" s="943">
        <f t="shared" si="11"/>
        <v>0</v>
      </c>
      <c r="O148" s="943" t="s">
        <v>922</v>
      </c>
      <c r="P148" s="940"/>
      <c r="Q148" s="946">
        <v>2025</v>
      </c>
      <c r="R148" s="945" t="s">
        <v>1146</v>
      </c>
      <c r="S148" s="946">
        <v>9</v>
      </c>
      <c r="T148" s="943" t="s">
        <v>1147</v>
      </c>
      <c r="U148" s="946">
        <v>8</v>
      </c>
      <c r="V148" s="943" t="s">
        <v>1148</v>
      </c>
      <c r="W148" s="943" t="s">
        <v>249</v>
      </c>
      <c r="X148" s="946">
        <v>9</v>
      </c>
      <c r="Y148" s="943" t="s">
        <v>1147</v>
      </c>
      <c r="Z148" s="946">
        <v>9</v>
      </c>
      <c r="AA148" s="945" t="s">
        <v>67</v>
      </c>
      <c r="AB148" s="1042">
        <f t="shared" si="9"/>
        <v>2</v>
      </c>
      <c r="AC148" s="945" t="s">
        <v>1149</v>
      </c>
      <c r="AD148" s="1043" t="s">
        <v>1150</v>
      </c>
      <c r="AE148" s="1044"/>
      <c r="AF148" s="1045"/>
    </row>
    <row r="149" spans="2:32" ht="20" customHeight="1">
      <c r="B149" s="1259"/>
      <c r="C149" s="1262"/>
      <c r="D149" s="1038" t="s">
        <v>1240</v>
      </c>
      <c r="E149" s="941"/>
      <c r="F149" s="943" t="s">
        <v>1145</v>
      </c>
      <c r="G149" s="1039"/>
      <c r="H149" s="1040" t="s">
        <v>1145</v>
      </c>
      <c r="I149" s="943"/>
      <c r="J149" s="971" t="s">
        <v>1145</v>
      </c>
      <c r="K149" s="943">
        <f t="shared" si="10"/>
        <v>0</v>
      </c>
      <c r="L149" s="943" t="s">
        <v>922</v>
      </c>
      <c r="M149" s="1041">
        <v>7</v>
      </c>
      <c r="N149" s="943">
        <f t="shared" si="11"/>
        <v>0</v>
      </c>
      <c r="O149" s="943" t="s">
        <v>922</v>
      </c>
      <c r="P149" s="940"/>
      <c r="Q149" s="946">
        <v>2025</v>
      </c>
      <c r="R149" s="945" t="s">
        <v>1146</v>
      </c>
      <c r="S149" s="946">
        <v>9</v>
      </c>
      <c r="T149" s="943" t="s">
        <v>1147</v>
      </c>
      <c r="U149" s="946">
        <v>8</v>
      </c>
      <c r="V149" s="943" t="s">
        <v>1148</v>
      </c>
      <c r="W149" s="943" t="s">
        <v>249</v>
      </c>
      <c r="X149" s="946">
        <v>9</v>
      </c>
      <c r="Y149" s="943" t="s">
        <v>1147</v>
      </c>
      <c r="Z149" s="946">
        <v>9</v>
      </c>
      <c r="AA149" s="945" t="s">
        <v>67</v>
      </c>
      <c r="AB149" s="1042">
        <f t="shared" si="9"/>
        <v>2</v>
      </c>
      <c r="AC149" s="945" t="s">
        <v>1149</v>
      </c>
      <c r="AD149" s="1043" t="s">
        <v>1150</v>
      </c>
      <c r="AE149" s="1044"/>
      <c r="AF149" s="1045"/>
    </row>
    <row r="150" spans="2:32" ht="20" customHeight="1">
      <c r="B150" s="1259"/>
      <c r="C150" s="1262"/>
      <c r="D150" s="1038" t="s">
        <v>1241</v>
      </c>
      <c r="E150" s="941"/>
      <c r="F150" s="943" t="s">
        <v>1145</v>
      </c>
      <c r="G150" s="1039"/>
      <c r="H150" s="1040" t="s">
        <v>1145</v>
      </c>
      <c r="I150" s="943"/>
      <c r="J150" s="971" t="s">
        <v>1145</v>
      </c>
      <c r="K150" s="943">
        <f t="shared" si="10"/>
        <v>0</v>
      </c>
      <c r="L150" s="943" t="s">
        <v>922</v>
      </c>
      <c r="M150" s="1041">
        <v>28</v>
      </c>
      <c r="N150" s="943">
        <f t="shared" si="11"/>
        <v>0</v>
      </c>
      <c r="O150" s="943" t="s">
        <v>922</v>
      </c>
      <c r="P150" s="940"/>
      <c r="Q150" s="946">
        <v>2025</v>
      </c>
      <c r="R150" s="945" t="s">
        <v>1146</v>
      </c>
      <c r="S150" s="946">
        <v>9</v>
      </c>
      <c r="T150" s="943" t="s">
        <v>1147</v>
      </c>
      <c r="U150" s="946">
        <v>8</v>
      </c>
      <c r="V150" s="943" t="s">
        <v>1148</v>
      </c>
      <c r="W150" s="943" t="s">
        <v>249</v>
      </c>
      <c r="X150" s="946">
        <v>9</v>
      </c>
      <c r="Y150" s="943" t="s">
        <v>1147</v>
      </c>
      <c r="Z150" s="946">
        <v>9</v>
      </c>
      <c r="AA150" s="945" t="s">
        <v>67</v>
      </c>
      <c r="AB150" s="1042">
        <f t="shared" si="9"/>
        <v>2</v>
      </c>
      <c r="AC150" s="945" t="s">
        <v>1149</v>
      </c>
      <c r="AD150" s="1043" t="s">
        <v>1150</v>
      </c>
      <c r="AE150" s="1044"/>
      <c r="AF150" s="1045"/>
    </row>
    <row r="151" spans="2:32" ht="20" customHeight="1">
      <c r="B151" s="1259"/>
      <c r="C151" s="1262"/>
      <c r="D151" s="1038" t="s">
        <v>1168</v>
      </c>
      <c r="E151" s="941"/>
      <c r="F151" s="943" t="s">
        <v>1145</v>
      </c>
      <c r="G151" s="1039"/>
      <c r="H151" s="1040" t="s">
        <v>1145</v>
      </c>
      <c r="I151" s="943"/>
      <c r="J151" s="971" t="s">
        <v>1145</v>
      </c>
      <c r="K151" s="943">
        <f t="shared" si="10"/>
        <v>0</v>
      </c>
      <c r="L151" s="943" t="s">
        <v>922</v>
      </c>
      <c r="M151" s="1041">
        <v>3</v>
      </c>
      <c r="N151" s="943">
        <f t="shared" si="11"/>
        <v>0</v>
      </c>
      <c r="O151" s="943" t="s">
        <v>922</v>
      </c>
      <c r="P151" s="940"/>
      <c r="Q151" s="946">
        <v>2025</v>
      </c>
      <c r="R151" s="945" t="s">
        <v>1146</v>
      </c>
      <c r="S151" s="946">
        <v>9</v>
      </c>
      <c r="T151" s="943" t="s">
        <v>1147</v>
      </c>
      <c r="U151" s="946">
        <v>8</v>
      </c>
      <c r="V151" s="943" t="s">
        <v>1148</v>
      </c>
      <c r="W151" s="943" t="s">
        <v>249</v>
      </c>
      <c r="X151" s="946">
        <v>9</v>
      </c>
      <c r="Y151" s="943" t="s">
        <v>1147</v>
      </c>
      <c r="Z151" s="946">
        <v>9</v>
      </c>
      <c r="AA151" s="945" t="s">
        <v>67</v>
      </c>
      <c r="AB151" s="1042">
        <f t="shared" si="9"/>
        <v>2</v>
      </c>
      <c r="AC151" s="945" t="s">
        <v>1149</v>
      </c>
      <c r="AD151" s="1043" t="s">
        <v>1150</v>
      </c>
      <c r="AE151" s="1044"/>
      <c r="AF151" s="1045"/>
    </row>
    <row r="152" spans="2:32" ht="20" customHeight="1">
      <c r="B152" s="1259"/>
      <c r="C152" s="1262"/>
      <c r="D152" s="1038" t="s">
        <v>1242</v>
      </c>
      <c r="E152" s="941"/>
      <c r="F152" s="943" t="s">
        <v>1145</v>
      </c>
      <c r="G152" s="1039"/>
      <c r="H152" s="1040" t="s">
        <v>1145</v>
      </c>
      <c r="I152" s="943"/>
      <c r="J152" s="971" t="s">
        <v>1145</v>
      </c>
      <c r="K152" s="943">
        <f t="shared" si="10"/>
        <v>0</v>
      </c>
      <c r="L152" s="943" t="s">
        <v>922</v>
      </c>
      <c r="M152" s="1041">
        <v>1</v>
      </c>
      <c r="N152" s="943">
        <f t="shared" si="11"/>
        <v>0</v>
      </c>
      <c r="O152" s="943" t="s">
        <v>922</v>
      </c>
      <c r="P152" s="940"/>
      <c r="Q152" s="946">
        <v>2025</v>
      </c>
      <c r="R152" s="945" t="s">
        <v>1146</v>
      </c>
      <c r="S152" s="946">
        <v>9</v>
      </c>
      <c r="T152" s="943" t="s">
        <v>1147</v>
      </c>
      <c r="U152" s="946">
        <v>8</v>
      </c>
      <c r="V152" s="943" t="s">
        <v>1148</v>
      </c>
      <c r="W152" s="943" t="s">
        <v>249</v>
      </c>
      <c r="X152" s="946">
        <v>9</v>
      </c>
      <c r="Y152" s="943" t="s">
        <v>1147</v>
      </c>
      <c r="Z152" s="946">
        <v>9</v>
      </c>
      <c r="AA152" s="945" t="s">
        <v>67</v>
      </c>
      <c r="AB152" s="1042">
        <f t="shared" si="9"/>
        <v>2</v>
      </c>
      <c r="AC152" s="945" t="s">
        <v>1149</v>
      </c>
      <c r="AD152" s="1043" t="s">
        <v>1150</v>
      </c>
      <c r="AE152" s="1044"/>
      <c r="AF152" s="1045"/>
    </row>
    <row r="153" spans="2:32" ht="20" customHeight="1">
      <c r="B153" s="1259"/>
      <c r="C153" s="1262"/>
      <c r="D153" s="1038" t="s">
        <v>1169</v>
      </c>
      <c r="E153" s="941"/>
      <c r="F153" s="943" t="s">
        <v>1145</v>
      </c>
      <c r="G153" s="1039"/>
      <c r="H153" s="1040" t="s">
        <v>1145</v>
      </c>
      <c r="I153" s="943"/>
      <c r="J153" s="971" t="s">
        <v>1145</v>
      </c>
      <c r="K153" s="943">
        <f t="shared" si="10"/>
        <v>0</v>
      </c>
      <c r="L153" s="943" t="s">
        <v>922</v>
      </c>
      <c r="M153" s="1041">
        <v>1</v>
      </c>
      <c r="N153" s="943">
        <f t="shared" si="11"/>
        <v>0</v>
      </c>
      <c r="O153" s="943" t="s">
        <v>922</v>
      </c>
      <c r="P153" s="940"/>
      <c r="Q153" s="946">
        <v>2025</v>
      </c>
      <c r="R153" s="945" t="s">
        <v>1146</v>
      </c>
      <c r="S153" s="946">
        <v>9</v>
      </c>
      <c r="T153" s="943" t="s">
        <v>1147</v>
      </c>
      <c r="U153" s="946">
        <v>8</v>
      </c>
      <c r="V153" s="943" t="s">
        <v>1148</v>
      </c>
      <c r="W153" s="943" t="s">
        <v>249</v>
      </c>
      <c r="X153" s="946">
        <v>9</v>
      </c>
      <c r="Y153" s="943" t="s">
        <v>1147</v>
      </c>
      <c r="Z153" s="946">
        <v>9</v>
      </c>
      <c r="AA153" s="945" t="s">
        <v>67</v>
      </c>
      <c r="AB153" s="1042">
        <f t="shared" si="9"/>
        <v>2</v>
      </c>
      <c r="AC153" s="945" t="s">
        <v>1149</v>
      </c>
      <c r="AD153" s="1043" t="s">
        <v>1150</v>
      </c>
      <c r="AE153" s="1044"/>
      <c r="AF153" s="1045"/>
    </row>
    <row r="154" spans="2:32" ht="20" customHeight="1">
      <c r="B154" s="1259"/>
      <c r="C154" s="1262"/>
      <c r="D154" s="1038" t="s">
        <v>1170</v>
      </c>
      <c r="E154" s="941"/>
      <c r="F154" s="943" t="s">
        <v>1145</v>
      </c>
      <c r="G154" s="1039"/>
      <c r="H154" s="1040" t="s">
        <v>1145</v>
      </c>
      <c r="I154" s="943"/>
      <c r="J154" s="971" t="s">
        <v>1145</v>
      </c>
      <c r="K154" s="943">
        <f t="shared" si="10"/>
        <v>0</v>
      </c>
      <c r="L154" s="943" t="s">
        <v>922</v>
      </c>
      <c r="M154" s="1041">
        <v>2</v>
      </c>
      <c r="N154" s="943">
        <f t="shared" si="11"/>
        <v>0</v>
      </c>
      <c r="O154" s="943" t="s">
        <v>922</v>
      </c>
      <c r="P154" s="940"/>
      <c r="Q154" s="946">
        <v>2025</v>
      </c>
      <c r="R154" s="945" t="s">
        <v>1146</v>
      </c>
      <c r="S154" s="946">
        <v>9</v>
      </c>
      <c r="T154" s="943" t="s">
        <v>1147</v>
      </c>
      <c r="U154" s="946">
        <v>8</v>
      </c>
      <c r="V154" s="943" t="s">
        <v>1148</v>
      </c>
      <c r="W154" s="943" t="s">
        <v>249</v>
      </c>
      <c r="X154" s="946">
        <v>9</v>
      </c>
      <c r="Y154" s="943" t="s">
        <v>1147</v>
      </c>
      <c r="Z154" s="946">
        <v>9</v>
      </c>
      <c r="AA154" s="945" t="s">
        <v>67</v>
      </c>
      <c r="AB154" s="1042">
        <f t="shared" si="9"/>
        <v>2</v>
      </c>
      <c r="AC154" s="945" t="s">
        <v>1149</v>
      </c>
      <c r="AD154" s="1043" t="s">
        <v>1150</v>
      </c>
      <c r="AE154" s="1044"/>
      <c r="AF154" s="1045"/>
    </row>
    <row r="155" spans="2:32" ht="20" customHeight="1">
      <c r="B155" s="1259"/>
      <c r="C155" s="1262"/>
      <c r="D155" s="1038" t="s">
        <v>1243</v>
      </c>
      <c r="E155" s="941"/>
      <c r="F155" s="943" t="s">
        <v>1145</v>
      </c>
      <c r="G155" s="1039"/>
      <c r="H155" s="1040" t="s">
        <v>1145</v>
      </c>
      <c r="I155" s="943"/>
      <c r="J155" s="971" t="s">
        <v>1145</v>
      </c>
      <c r="K155" s="943">
        <f t="shared" si="10"/>
        <v>0</v>
      </c>
      <c r="L155" s="943" t="s">
        <v>922</v>
      </c>
      <c r="M155" s="1041">
        <v>1</v>
      </c>
      <c r="N155" s="943">
        <f t="shared" si="11"/>
        <v>0</v>
      </c>
      <c r="O155" s="943" t="s">
        <v>922</v>
      </c>
      <c r="P155" s="940"/>
      <c r="Q155" s="946">
        <v>2025</v>
      </c>
      <c r="R155" s="945" t="s">
        <v>1146</v>
      </c>
      <c r="S155" s="946">
        <v>9</v>
      </c>
      <c r="T155" s="943" t="s">
        <v>1147</v>
      </c>
      <c r="U155" s="946">
        <v>8</v>
      </c>
      <c r="V155" s="943" t="s">
        <v>1148</v>
      </c>
      <c r="W155" s="943" t="s">
        <v>249</v>
      </c>
      <c r="X155" s="946">
        <v>9</v>
      </c>
      <c r="Y155" s="943" t="s">
        <v>1147</v>
      </c>
      <c r="Z155" s="946">
        <v>9</v>
      </c>
      <c r="AA155" s="945" t="s">
        <v>67</v>
      </c>
      <c r="AB155" s="1042">
        <f t="shared" si="9"/>
        <v>2</v>
      </c>
      <c r="AC155" s="945" t="s">
        <v>1149</v>
      </c>
      <c r="AD155" s="1043" t="s">
        <v>1150</v>
      </c>
      <c r="AE155" s="1044"/>
      <c r="AF155" s="1045"/>
    </row>
    <row r="156" spans="2:32" ht="20" customHeight="1">
      <c r="B156" s="1259"/>
      <c r="C156" s="1262"/>
      <c r="D156" s="1038" t="s">
        <v>698</v>
      </c>
      <c r="E156" s="941"/>
      <c r="F156" s="943" t="s">
        <v>1145</v>
      </c>
      <c r="G156" s="1039"/>
      <c r="H156" s="1040" t="s">
        <v>1145</v>
      </c>
      <c r="I156" s="943"/>
      <c r="J156" s="971" t="s">
        <v>1145</v>
      </c>
      <c r="K156" s="943">
        <f t="shared" si="10"/>
        <v>0</v>
      </c>
      <c r="L156" s="943" t="s">
        <v>922</v>
      </c>
      <c r="M156" s="1041">
        <v>350</v>
      </c>
      <c r="N156" s="943">
        <f t="shared" si="11"/>
        <v>0</v>
      </c>
      <c r="O156" s="943" t="s">
        <v>922</v>
      </c>
      <c r="P156" s="940"/>
      <c r="Q156" s="946">
        <v>2025</v>
      </c>
      <c r="R156" s="945" t="s">
        <v>1146</v>
      </c>
      <c r="S156" s="946">
        <v>9</v>
      </c>
      <c r="T156" s="943" t="s">
        <v>1147</v>
      </c>
      <c r="U156" s="946">
        <v>8</v>
      </c>
      <c r="V156" s="943" t="s">
        <v>1148</v>
      </c>
      <c r="W156" s="943" t="s">
        <v>249</v>
      </c>
      <c r="X156" s="946">
        <v>9</v>
      </c>
      <c r="Y156" s="943" t="s">
        <v>1147</v>
      </c>
      <c r="Z156" s="946">
        <v>9</v>
      </c>
      <c r="AA156" s="945" t="s">
        <v>67</v>
      </c>
      <c r="AB156" s="1042">
        <f t="shared" si="9"/>
        <v>2</v>
      </c>
      <c r="AC156" s="945" t="s">
        <v>1149</v>
      </c>
      <c r="AD156" s="1043" t="s">
        <v>1150</v>
      </c>
      <c r="AE156" s="1044"/>
      <c r="AF156" s="1045"/>
    </row>
    <row r="157" spans="2:32" ht="20" customHeight="1">
      <c r="B157" s="1259"/>
      <c r="C157" s="1262"/>
      <c r="D157" s="1038" t="s">
        <v>701</v>
      </c>
      <c r="E157" s="941"/>
      <c r="F157" s="943" t="s">
        <v>1145</v>
      </c>
      <c r="G157" s="1039"/>
      <c r="H157" s="1040" t="s">
        <v>1145</v>
      </c>
      <c r="I157" s="943"/>
      <c r="J157" s="971" t="s">
        <v>1145</v>
      </c>
      <c r="K157" s="943">
        <f t="shared" si="10"/>
        <v>0</v>
      </c>
      <c r="L157" s="943" t="s">
        <v>922</v>
      </c>
      <c r="M157" s="1041">
        <v>350</v>
      </c>
      <c r="N157" s="943">
        <f t="shared" si="11"/>
        <v>0</v>
      </c>
      <c r="O157" s="943" t="s">
        <v>922</v>
      </c>
      <c r="P157" s="940"/>
      <c r="Q157" s="946">
        <v>2025</v>
      </c>
      <c r="R157" s="945" t="s">
        <v>1146</v>
      </c>
      <c r="S157" s="946">
        <v>9</v>
      </c>
      <c r="T157" s="943" t="s">
        <v>1147</v>
      </c>
      <c r="U157" s="946">
        <v>8</v>
      </c>
      <c r="V157" s="943" t="s">
        <v>1148</v>
      </c>
      <c r="W157" s="943" t="s">
        <v>249</v>
      </c>
      <c r="X157" s="946">
        <v>9</v>
      </c>
      <c r="Y157" s="943" t="s">
        <v>1147</v>
      </c>
      <c r="Z157" s="946">
        <v>9</v>
      </c>
      <c r="AA157" s="945" t="s">
        <v>67</v>
      </c>
      <c r="AB157" s="1042">
        <f t="shared" si="9"/>
        <v>2</v>
      </c>
      <c r="AC157" s="945" t="s">
        <v>1149</v>
      </c>
      <c r="AD157" s="1043" t="s">
        <v>1150</v>
      </c>
      <c r="AE157" s="1044"/>
      <c r="AF157" s="1045"/>
    </row>
    <row r="158" spans="2:32" ht="20" customHeight="1">
      <c r="B158" s="1259"/>
      <c r="C158" s="1262"/>
      <c r="D158" s="1038" t="s">
        <v>1244</v>
      </c>
      <c r="E158" s="941"/>
      <c r="F158" s="943" t="s">
        <v>1145</v>
      </c>
      <c r="G158" s="1039"/>
      <c r="H158" s="1040" t="s">
        <v>1145</v>
      </c>
      <c r="I158" s="943"/>
      <c r="J158" s="971" t="s">
        <v>1145</v>
      </c>
      <c r="K158" s="943">
        <f t="shared" si="10"/>
        <v>0</v>
      </c>
      <c r="L158" s="943" t="s">
        <v>922</v>
      </c>
      <c r="M158" s="1041">
        <v>1</v>
      </c>
      <c r="N158" s="943">
        <f t="shared" si="11"/>
        <v>0</v>
      </c>
      <c r="O158" s="943" t="s">
        <v>922</v>
      </c>
      <c r="P158" s="940"/>
      <c r="Q158" s="946">
        <v>2025</v>
      </c>
      <c r="R158" s="945" t="s">
        <v>1146</v>
      </c>
      <c r="S158" s="946">
        <v>9</v>
      </c>
      <c r="T158" s="943" t="s">
        <v>1147</v>
      </c>
      <c r="U158" s="946">
        <v>8</v>
      </c>
      <c r="V158" s="943" t="s">
        <v>1148</v>
      </c>
      <c r="W158" s="943" t="s">
        <v>249</v>
      </c>
      <c r="X158" s="946">
        <v>9</v>
      </c>
      <c r="Y158" s="943" t="s">
        <v>1147</v>
      </c>
      <c r="Z158" s="946">
        <v>9</v>
      </c>
      <c r="AA158" s="945" t="s">
        <v>67</v>
      </c>
      <c r="AB158" s="1042">
        <f t="shared" si="9"/>
        <v>2</v>
      </c>
      <c r="AC158" s="945" t="s">
        <v>1149</v>
      </c>
      <c r="AD158" s="1043" t="s">
        <v>1150</v>
      </c>
      <c r="AE158" s="1044"/>
      <c r="AF158" s="1045"/>
    </row>
    <row r="159" spans="2:32" ht="20" customHeight="1">
      <c r="B159" s="1259"/>
      <c r="C159" s="1262"/>
      <c r="D159" s="1038" t="s">
        <v>1245</v>
      </c>
      <c r="E159" s="941"/>
      <c r="F159" s="943" t="s">
        <v>1145</v>
      </c>
      <c r="G159" s="1039"/>
      <c r="H159" s="1040" t="s">
        <v>1145</v>
      </c>
      <c r="I159" s="943"/>
      <c r="J159" s="971" t="s">
        <v>1145</v>
      </c>
      <c r="K159" s="943">
        <f t="shared" si="10"/>
        <v>0</v>
      </c>
      <c r="L159" s="943" t="s">
        <v>922</v>
      </c>
      <c r="M159" s="1041">
        <v>3</v>
      </c>
      <c r="N159" s="943">
        <f t="shared" si="11"/>
        <v>0</v>
      </c>
      <c r="O159" s="943" t="s">
        <v>922</v>
      </c>
      <c r="P159" s="940"/>
      <c r="Q159" s="946">
        <v>2025</v>
      </c>
      <c r="R159" s="945" t="s">
        <v>1146</v>
      </c>
      <c r="S159" s="946">
        <v>9</v>
      </c>
      <c r="T159" s="943" t="s">
        <v>1147</v>
      </c>
      <c r="U159" s="946">
        <v>8</v>
      </c>
      <c r="V159" s="943" t="s">
        <v>1148</v>
      </c>
      <c r="W159" s="943" t="s">
        <v>249</v>
      </c>
      <c r="X159" s="946">
        <v>9</v>
      </c>
      <c r="Y159" s="943" t="s">
        <v>1147</v>
      </c>
      <c r="Z159" s="946">
        <v>9</v>
      </c>
      <c r="AA159" s="945" t="s">
        <v>67</v>
      </c>
      <c r="AB159" s="1042">
        <f t="shared" si="9"/>
        <v>2</v>
      </c>
      <c r="AC159" s="945" t="s">
        <v>1149</v>
      </c>
      <c r="AD159" s="1043" t="s">
        <v>1150</v>
      </c>
      <c r="AE159" s="1044"/>
      <c r="AF159" s="1045"/>
    </row>
    <row r="160" spans="2:32" ht="20" customHeight="1">
      <c r="B160" s="1259"/>
      <c r="C160" s="1262"/>
      <c r="D160" s="1038" t="s">
        <v>1191</v>
      </c>
      <c r="E160" s="941"/>
      <c r="F160" s="943" t="s">
        <v>1145</v>
      </c>
      <c r="G160" s="1039"/>
      <c r="H160" s="1040" t="s">
        <v>1145</v>
      </c>
      <c r="I160" s="943"/>
      <c r="J160" s="971" t="s">
        <v>1145</v>
      </c>
      <c r="K160" s="943">
        <f t="shared" si="10"/>
        <v>0</v>
      </c>
      <c r="L160" s="943" t="s">
        <v>922</v>
      </c>
      <c r="M160" s="1041">
        <v>2</v>
      </c>
      <c r="N160" s="943">
        <f t="shared" si="11"/>
        <v>0</v>
      </c>
      <c r="O160" s="943" t="s">
        <v>922</v>
      </c>
      <c r="P160" s="940"/>
      <c r="Q160" s="946">
        <v>2025</v>
      </c>
      <c r="R160" s="945" t="s">
        <v>1146</v>
      </c>
      <c r="S160" s="946">
        <v>9</v>
      </c>
      <c r="T160" s="943" t="s">
        <v>1147</v>
      </c>
      <c r="U160" s="946">
        <v>8</v>
      </c>
      <c r="V160" s="943" t="s">
        <v>1148</v>
      </c>
      <c r="W160" s="943" t="s">
        <v>249</v>
      </c>
      <c r="X160" s="946">
        <v>9</v>
      </c>
      <c r="Y160" s="943" t="s">
        <v>1147</v>
      </c>
      <c r="Z160" s="946">
        <v>9</v>
      </c>
      <c r="AA160" s="945" t="s">
        <v>67</v>
      </c>
      <c r="AB160" s="1042">
        <f t="shared" si="9"/>
        <v>2</v>
      </c>
      <c r="AC160" s="945" t="s">
        <v>1149</v>
      </c>
      <c r="AD160" s="1043" t="s">
        <v>1150</v>
      </c>
      <c r="AE160" s="1044"/>
      <c r="AF160" s="1045"/>
    </row>
    <row r="161" spans="2:32" ht="20" customHeight="1">
      <c r="B161" s="1259"/>
      <c r="C161" s="1262"/>
      <c r="D161" s="1038" t="s">
        <v>1246</v>
      </c>
      <c r="E161" s="941">
        <v>16</v>
      </c>
      <c r="F161" s="943" t="s">
        <v>1145</v>
      </c>
      <c r="G161" s="1039"/>
      <c r="H161" s="1040" t="s">
        <v>1145</v>
      </c>
      <c r="I161" s="943"/>
      <c r="J161" s="971" t="s">
        <v>1145</v>
      </c>
      <c r="K161" s="943">
        <f t="shared" si="10"/>
        <v>0</v>
      </c>
      <c r="L161" s="943" t="s">
        <v>922</v>
      </c>
      <c r="M161" s="1041">
        <v>1</v>
      </c>
      <c r="N161" s="943">
        <f t="shared" si="11"/>
        <v>0</v>
      </c>
      <c r="O161" s="943" t="s">
        <v>922</v>
      </c>
      <c r="P161" s="940"/>
      <c r="Q161" s="946">
        <v>2025</v>
      </c>
      <c r="R161" s="945" t="s">
        <v>1146</v>
      </c>
      <c r="S161" s="946">
        <v>9</v>
      </c>
      <c r="T161" s="943" t="s">
        <v>1147</v>
      </c>
      <c r="U161" s="946">
        <v>8</v>
      </c>
      <c r="V161" s="943" t="s">
        <v>1148</v>
      </c>
      <c r="W161" s="943" t="s">
        <v>249</v>
      </c>
      <c r="X161" s="946">
        <v>9</v>
      </c>
      <c r="Y161" s="943" t="s">
        <v>1147</v>
      </c>
      <c r="Z161" s="946">
        <v>9</v>
      </c>
      <c r="AA161" s="945" t="s">
        <v>67</v>
      </c>
      <c r="AB161" s="1042">
        <f t="shared" si="9"/>
        <v>2</v>
      </c>
      <c r="AC161" s="945" t="s">
        <v>1149</v>
      </c>
      <c r="AD161" s="1043" t="s">
        <v>1150</v>
      </c>
      <c r="AE161" s="1044"/>
      <c r="AF161" s="1045"/>
    </row>
    <row r="162" spans="2:32" ht="20" customHeight="1">
      <c r="B162" s="1259"/>
      <c r="C162" s="1262"/>
      <c r="D162" s="1038" t="s">
        <v>1247</v>
      </c>
      <c r="E162" s="941">
        <v>15</v>
      </c>
      <c r="F162" s="943" t="s">
        <v>1145</v>
      </c>
      <c r="G162" s="1039"/>
      <c r="H162" s="1040" t="s">
        <v>1145</v>
      </c>
      <c r="I162" s="943"/>
      <c r="J162" s="971" t="s">
        <v>1145</v>
      </c>
      <c r="K162" s="943">
        <f t="shared" si="10"/>
        <v>0</v>
      </c>
      <c r="L162" s="943" t="s">
        <v>922</v>
      </c>
      <c r="M162" s="1041">
        <v>1</v>
      </c>
      <c r="N162" s="943">
        <f t="shared" si="11"/>
        <v>0</v>
      </c>
      <c r="O162" s="943" t="s">
        <v>922</v>
      </c>
      <c r="P162" s="940"/>
      <c r="Q162" s="946">
        <v>2025</v>
      </c>
      <c r="R162" s="945" t="s">
        <v>1146</v>
      </c>
      <c r="S162" s="946">
        <v>9</v>
      </c>
      <c r="T162" s="943" t="s">
        <v>1147</v>
      </c>
      <c r="U162" s="946">
        <v>8</v>
      </c>
      <c r="V162" s="943" t="s">
        <v>1148</v>
      </c>
      <c r="W162" s="943" t="s">
        <v>249</v>
      </c>
      <c r="X162" s="946">
        <v>9</v>
      </c>
      <c r="Y162" s="943" t="s">
        <v>1147</v>
      </c>
      <c r="Z162" s="946">
        <v>9</v>
      </c>
      <c r="AA162" s="945" t="s">
        <v>67</v>
      </c>
      <c r="AB162" s="1042">
        <f t="shared" si="9"/>
        <v>2</v>
      </c>
      <c r="AC162" s="945" t="s">
        <v>1149</v>
      </c>
      <c r="AD162" s="1043" t="s">
        <v>1150</v>
      </c>
      <c r="AE162" s="1044"/>
      <c r="AF162" s="1045"/>
    </row>
    <row r="163" spans="2:32" ht="20" customHeight="1">
      <c r="B163" s="1259"/>
      <c r="C163" s="1262"/>
      <c r="D163" s="1038" t="s">
        <v>1247</v>
      </c>
      <c r="E163" s="941">
        <v>376</v>
      </c>
      <c r="F163" s="943" t="s">
        <v>1145</v>
      </c>
      <c r="G163" s="1039"/>
      <c r="H163" s="1040" t="s">
        <v>1145</v>
      </c>
      <c r="I163" s="943"/>
      <c r="J163" s="971" t="s">
        <v>1145</v>
      </c>
      <c r="K163" s="943">
        <f t="shared" si="10"/>
        <v>0</v>
      </c>
      <c r="L163" s="943" t="s">
        <v>922</v>
      </c>
      <c r="M163" s="1041">
        <v>1</v>
      </c>
      <c r="N163" s="943">
        <f t="shared" si="11"/>
        <v>0</v>
      </c>
      <c r="O163" s="943" t="s">
        <v>922</v>
      </c>
      <c r="P163" s="940"/>
      <c r="Q163" s="946">
        <v>2025</v>
      </c>
      <c r="R163" s="945" t="s">
        <v>1146</v>
      </c>
      <c r="S163" s="946">
        <v>9</v>
      </c>
      <c r="T163" s="943" t="s">
        <v>1147</v>
      </c>
      <c r="U163" s="946">
        <v>8</v>
      </c>
      <c r="V163" s="943" t="s">
        <v>1148</v>
      </c>
      <c r="W163" s="943" t="s">
        <v>249</v>
      </c>
      <c r="X163" s="946">
        <v>9</v>
      </c>
      <c r="Y163" s="943" t="s">
        <v>1147</v>
      </c>
      <c r="Z163" s="946">
        <v>9</v>
      </c>
      <c r="AA163" s="945" t="s">
        <v>67</v>
      </c>
      <c r="AB163" s="1042">
        <f t="shared" si="9"/>
        <v>2</v>
      </c>
      <c r="AC163" s="945" t="s">
        <v>1149</v>
      </c>
      <c r="AD163" s="1043" t="s">
        <v>1150</v>
      </c>
      <c r="AE163" s="1044"/>
      <c r="AF163" s="1045"/>
    </row>
    <row r="164" spans="2:32" ht="20" customHeight="1">
      <c r="B164" s="1259"/>
      <c r="C164" s="1262"/>
      <c r="D164" s="1038" t="s">
        <v>1194</v>
      </c>
      <c r="E164" s="941">
        <v>11</v>
      </c>
      <c r="F164" s="943" t="s">
        <v>1145</v>
      </c>
      <c r="G164" s="1039"/>
      <c r="H164" s="1040" t="s">
        <v>1145</v>
      </c>
      <c r="I164" s="943"/>
      <c r="J164" s="971" t="s">
        <v>1145</v>
      </c>
      <c r="K164" s="943">
        <f t="shared" si="10"/>
        <v>0</v>
      </c>
      <c r="L164" s="943" t="s">
        <v>922</v>
      </c>
      <c r="M164" s="1041">
        <v>1</v>
      </c>
      <c r="N164" s="943">
        <f t="shared" si="11"/>
        <v>0</v>
      </c>
      <c r="O164" s="943" t="s">
        <v>922</v>
      </c>
      <c r="P164" s="940"/>
      <c r="Q164" s="946">
        <v>2025</v>
      </c>
      <c r="R164" s="945" t="s">
        <v>1146</v>
      </c>
      <c r="S164" s="946">
        <v>9</v>
      </c>
      <c r="T164" s="943" t="s">
        <v>1147</v>
      </c>
      <c r="U164" s="946">
        <v>8</v>
      </c>
      <c r="V164" s="943" t="s">
        <v>1148</v>
      </c>
      <c r="W164" s="943" t="s">
        <v>249</v>
      </c>
      <c r="X164" s="946">
        <v>9</v>
      </c>
      <c r="Y164" s="943" t="s">
        <v>1147</v>
      </c>
      <c r="Z164" s="946">
        <v>9</v>
      </c>
      <c r="AA164" s="945" t="s">
        <v>917</v>
      </c>
      <c r="AB164" s="1042">
        <f t="shared" si="9"/>
        <v>2</v>
      </c>
      <c r="AC164" s="945" t="s">
        <v>1149</v>
      </c>
      <c r="AD164" s="1043" t="s">
        <v>1150</v>
      </c>
      <c r="AE164" s="1044"/>
      <c r="AF164" s="1045"/>
    </row>
    <row r="165" spans="2:32" ht="20" customHeight="1">
      <c r="B165" s="1259"/>
      <c r="C165" s="1262"/>
      <c r="D165" s="1038" t="s">
        <v>1248</v>
      </c>
      <c r="E165" s="941">
        <v>125</v>
      </c>
      <c r="F165" s="943" t="s">
        <v>1145</v>
      </c>
      <c r="G165" s="1039"/>
      <c r="H165" s="1040" t="s">
        <v>1145</v>
      </c>
      <c r="I165" s="943"/>
      <c r="J165" s="971" t="s">
        <v>1145</v>
      </c>
      <c r="K165" s="943">
        <f t="shared" si="10"/>
        <v>0</v>
      </c>
      <c r="L165" s="943" t="s">
        <v>922</v>
      </c>
      <c r="M165" s="1041">
        <v>1</v>
      </c>
      <c r="N165" s="943">
        <f t="shared" si="11"/>
        <v>0</v>
      </c>
      <c r="O165" s="943" t="s">
        <v>922</v>
      </c>
      <c r="P165" s="940"/>
      <c r="Q165" s="946">
        <v>2025</v>
      </c>
      <c r="R165" s="945" t="s">
        <v>1146</v>
      </c>
      <c r="S165" s="946">
        <v>9</v>
      </c>
      <c r="T165" s="943" t="s">
        <v>1147</v>
      </c>
      <c r="U165" s="946">
        <v>8</v>
      </c>
      <c r="V165" s="943" t="s">
        <v>1148</v>
      </c>
      <c r="W165" s="943" t="s">
        <v>249</v>
      </c>
      <c r="X165" s="946">
        <v>9</v>
      </c>
      <c r="Y165" s="943" t="s">
        <v>1147</v>
      </c>
      <c r="Z165" s="946">
        <v>9</v>
      </c>
      <c r="AA165" s="945" t="s">
        <v>67</v>
      </c>
      <c r="AB165" s="1042">
        <f t="shared" si="9"/>
        <v>2</v>
      </c>
      <c r="AC165" s="945" t="s">
        <v>1149</v>
      </c>
      <c r="AD165" s="1043" t="s">
        <v>1150</v>
      </c>
      <c r="AE165" s="1044"/>
      <c r="AF165" s="1045"/>
    </row>
    <row r="166" spans="2:32" ht="20" customHeight="1">
      <c r="B166" s="1259"/>
      <c r="C166" s="1262"/>
      <c r="D166" s="1038" t="s">
        <v>1196</v>
      </c>
      <c r="E166" s="941"/>
      <c r="F166" s="943" t="s">
        <v>1145</v>
      </c>
      <c r="G166" s="1039"/>
      <c r="H166" s="1040" t="s">
        <v>1145</v>
      </c>
      <c r="I166" s="943"/>
      <c r="J166" s="971" t="s">
        <v>1145</v>
      </c>
      <c r="K166" s="943">
        <f t="shared" si="10"/>
        <v>0</v>
      </c>
      <c r="L166" s="943" t="s">
        <v>922</v>
      </c>
      <c r="M166" s="1041">
        <v>1</v>
      </c>
      <c r="N166" s="943">
        <f t="shared" si="11"/>
        <v>0</v>
      </c>
      <c r="O166" s="943" t="s">
        <v>922</v>
      </c>
      <c r="P166" s="940"/>
      <c r="Q166" s="946">
        <v>2025</v>
      </c>
      <c r="R166" s="945" t="s">
        <v>1146</v>
      </c>
      <c r="S166" s="946">
        <v>9</v>
      </c>
      <c r="T166" s="943" t="s">
        <v>1147</v>
      </c>
      <c r="U166" s="946">
        <v>8</v>
      </c>
      <c r="V166" s="943" t="s">
        <v>1148</v>
      </c>
      <c r="W166" s="943" t="s">
        <v>249</v>
      </c>
      <c r="X166" s="946">
        <v>9</v>
      </c>
      <c r="Y166" s="943" t="s">
        <v>1147</v>
      </c>
      <c r="Z166" s="946">
        <v>9</v>
      </c>
      <c r="AA166" s="945" t="s">
        <v>67</v>
      </c>
      <c r="AB166" s="1042">
        <f t="shared" si="9"/>
        <v>2</v>
      </c>
      <c r="AC166" s="945" t="s">
        <v>1149</v>
      </c>
      <c r="AD166" s="1043" t="s">
        <v>1150</v>
      </c>
      <c r="AE166" s="1044"/>
      <c r="AF166" s="1045"/>
    </row>
    <row r="167" spans="2:32" ht="20" customHeight="1">
      <c r="B167" s="1259"/>
      <c r="C167" s="1262"/>
      <c r="D167" s="1038" t="s">
        <v>1197</v>
      </c>
      <c r="E167" s="941"/>
      <c r="F167" s="943" t="s">
        <v>1145</v>
      </c>
      <c r="G167" s="1039"/>
      <c r="H167" s="1040" t="s">
        <v>1145</v>
      </c>
      <c r="I167" s="943"/>
      <c r="J167" s="971" t="s">
        <v>1145</v>
      </c>
      <c r="K167" s="943">
        <f t="shared" si="10"/>
        <v>0</v>
      </c>
      <c r="L167" s="943" t="s">
        <v>922</v>
      </c>
      <c r="M167" s="1041">
        <v>1</v>
      </c>
      <c r="N167" s="943">
        <f t="shared" si="11"/>
        <v>0</v>
      </c>
      <c r="O167" s="943" t="s">
        <v>922</v>
      </c>
      <c r="P167" s="940"/>
      <c r="Q167" s="946">
        <v>2025</v>
      </c>
      <c r="R167" s="945" t="s">
        <v>1146</v>
      </c>
      <c r="S167" s="946">
        <v>9</v>
      </c>
      <c r="T167" s="943" t="s">
        <v>1147</v>
      </c>
      <c r="U167" s="946">
        <v>8</v>
      </c>
      <c r="V167" s="943" t="s">
        <v>1148</v>
      </c>
      <c r="W167" s="943" t="s">
        <v>249</v>
      </c>
      <c r="X167" s="946">
        <v>9</v>
      </c>
      <c r="Y167" s="943" t="s">
        <v>1147</v>
      </c>
      <c r="Z167" s="946">
        <v>9</v>
      </c>
      <c r="AA167" s="945" t="s">
        <v>67</v>
      </c>
      <c r="AB167" s="1042">
        <f t="shared" si="9"/>
        <v>2</v>
      </c>
      <c r="AC167" s="945" t="s">
        <v>1149</v>
      </c>
      <c r="AD167" s="1043" t="s">
        <v>1150</v>
      </c>
      <c r="AE167" s="1044"/>
      <c r="AF167" s="1045"/>
    </row>
    <row r="168" spans="2:32" ht="20" customHeight="1">
      <c r="B168" s="1259"/>
      <c r="C168" s="1262"/>
      <c r="D168" s="1038" t="s">
        <v>1197</v>
      </c>
      <c r="E168" s="941"/>
      <c r="F168" s="943" t="s">
        <v>1145</v>
      </c>
      <c r="G168" s="1039"/>
      <c r="H168" s="1040" t="s">
        <v>1145</v>
      </c>
      <c r="I168" s="943"/>
      <c r="J168" s="971" t="s">
        <v>1145</v>
      </c>
      <c r="K168" s="943">
        <f t="shared" si="10"/>
        <v>0</v>
      </c>
      <c r="L168" s="943" t="s">
        <v>922</v>
      </c>
      <c r="M168" s="1041">
        <v>1</v>
      </c>
      <c r="N168" s="943">
        <f t="shared" si="11"/>
        <v>0</v>
      </c>
      <c r="O168" s="943" t="s">
        <v>922</v>
      </c>
      <c r="P168" s="940"/>
      <c r="Q168" s="946">
        <v>2025</v>
      </c>
      <c r="R168" s="945" t="s">
        <v>1146</v>
      </c>
      <c r="S168" s="946">
        <v>9</v>
      </c>
      <c r="T168" s="943" t="s">
        <v>1147</v>
      </c>
      <c r="U168" s="946">
        <v>8</v>
      </c>
      <c r="V168" s="943" t="s">
        <v>1148</v>
      </c>
      <c r="W168" s="943" t="s">
        <v>249</v>
      </c>
      <c r="X168" s="946">
        <v>9</v>
      </c>
      <c r="Y168" s="943" t="s">
        <v>1147</v>
      </c>
      <c r="Z168" s="946">
        <v>9</v>
      </c>
      <c r="AA168" s="945" t="s">
        <v>67</v>
      </c>
      <c r="AB168" s="1042">
        <f t="shared" si="9"/>
        <v>2</v>
      </c>
      <c r="AC168" s="945" t="s">
        <v>1149</v>
      </c>
      <c r="AD168" s="1043" t="s">
        <v>1150</v>
      </c>
      <c r="AE168" s="1044"/>
      <c r="AF168" s="1045"/>
    </row>
    <row r="169" spans="2:32" ht="20" customHeight="1">
      <c r="B169" s="1259"/>
      <c r="C169" s="1262"/>
      <c r="D169" s="1038" t="s">
        <v>1249</v>
      </c>
      <c r="E169" s="941"/>
      <c r="F169" s="943" t="s">
        <v>1145</v>
      </c>
      <c r="G169" s="1039"/>
      <c r="H169" s="1040" t="s">
        <v>1145</v>
      </c>
      <c r="I169" s="943"/>
      <c r="J169" s="971" t="s">
        <v>1145</v>
      </c>
      <c r="K169" s="943">
        <f t="shared" si="10"/>
        <v>0</v>
      </c>
      <c r="L169" s="943" t="s">
        <v>922</v>
      </c>
      <c r="M169" s="1041">
        <v>17</v>
      </c>
      <c r="N169" s="943">
        <f t="shared" si="11"/>
        <v>0</v>
      </c>
      <c r="O169" s="943" t="s">
        <v>922</v>
      </c>
      <c r="P169" s="940"/>
      <c r="Q169" s="946">
        <v>2025</v>
      </c>
      <c r="R169" s="945" t="s">
        <v>1146</v>
      </c>
      <c r="S169" s="946">
        <v>9</v>
      </c>
      <c r="T169" s="943" t="s">
        <v>1147</v>
      </c>
      <c r="U169" s="946">
        <v>8</v>
      </c>
      <c r="V169" s="943" t="s">
        <v>1148</v>
      </c>
      <c r="W169" s="943" t="s">
        <v>249</v>
      </c>
      <c r="X169" s="946">
        <v>9</v>
      </c>
      <c r="Y169" s="943" t="s">
        <v>1147</v>
      </c>
      <c r="Z169" s="946">
        <v>9</v>
      </c>
      <c r="AA169" s="945" t="s">
        <v>67</v>
      </c>
      <c r="AB169" s="1042">
        <f t="shared" si="9"/>
        <v>2</v>
      </c>
      <c r="AC169" s="945" t="s">
        <v>1149</v>
      </c>
      <c r="AD169" s="1043" t="s">
        <v>1150</v>
      </c>
      <c r="AE169" s="1044"/>
      <c r="AF169" s="1045"/>
    </row>
    <row r="170" spans="2:32" ht="20" customHeight="1">
      <c r="B170" s="1259"/>
      <c r="C170" s="1262"/>
      <c r="D170" s="1038" t="s">
        <v>1250</v>
      </c>
      <c r="E170" s="941"/>
      <c r="F170" s="943" t="s">
        <v>1145</v>
      </c>
      <c r="G170" s="1039"/>
      <c r="H170" s="1040" t="s">
        <v>1145</v>
      </c>
      <c r="I170" s="943"/>
      <c r="J170" s="971" t="s">
        <v>1145</v>
      </c>
      <c r="K170" s="943">
        <f t="shared" si="10"/>
        <v>0</v>
      </c>
      <c r="L170" s="943" t="s">
        <v>922</v>
      </c>
      <c r="M170" s="1041">
        <v>1</v>
      </c>
      <c r="N170" s="943">
        <f t="shared" si="11"/>
        <v>0</v>
      </c>
      <c r="O170" s="943" t="s">
        <v>922</v>
      </c>
      <c r="P170" s="940"/>
      <c r="Q170" s="946">
        <v>2025</v>
      </c>
      <c r="R170" s="945" t="s">
        <v>1146</v>
      </c>
      <c r="S170" s="946">
        <v>9</v>
      </c>
      <c r="T170" s="943" t="s">
        <v>1147</v>
      </c>
      <c r="U170" s="946">
        <v>8</v>
      </c>
      <c r="V170" s="943" t="s">
        <v>1148</v>
      </c>
      <c r="W170" s="943" t="s">
        <v>249</v>
      </c>
      <c r="X170" s="946">
        <v>9</v>
      </c>
      <c r="Y170" s="943" t="s">
        <v>1147</v>
      </c>
      <c r="Z170" s="946">
        <v>9</v>
      </c>
      <c r="AA170" s="945" t="s">
        <v>67</v>
      </c>
      <c r="AB170" s="1042">
        <f t="shared" si="9"/>
        <v>2</v>
      </c>
      <c r="AC170" s="945" t="s">
        <v>1149</v>
      </c>
      <c r="AD170" s="1043" t="s">
        <v>1150</v>
      </c>
      <c r="AE170" s="1044"/>
      <c r="AF170" s="1045"/>
    </row>
    <row r="171" spans="2:32" ht="20" customHeight="1">
      <c r="B171" s="1259"/>
      <c r="C171" s="1262"/>
      <c r="D171" s="1038" t="s">
        <v>1250</v>
      </c>
      <c r="E171" s="941"/>
      <c r="F171" s="943" t="s">
        <v>1145</v>
      </c>
      <c r="G171" s="1039"/>
      <c r="H171" s="1040" t="s">
        <v>1145</v>
      </c>
      <c r="I171" s="943"/>
      <c r="J171" s="971" t="s">
        <v>1145</v>
      </c>
      <c r="K171" s="943">
        <f t="shared" si="10"/>
        <v>0</v>
      </c>
      <c r="L171" s="943" t="s">
        <v>922</v>
      </c>
      <c r="M171" s="1041">
        <v>1</v>
      </c>
      <c r="N171" s="943">
        <f t="shared" si="11"/>
        <v>0</v>
      </c>
      <c r="O171" s="943" t="s">
        <v>922</v>
      </c>
      <c r="P171" s="940"/>
      <c r="Q171" s="946">
        <v>2025</v>
      </c>
      <c r="R171" s="945" t="s">
        <v>1146</v>
      </c>
      <c r="S171" s="946">
        <v>9</v>
      </c>
      <c r="T171" s="943" t="s">
        <v>1147</v>
      </c>
      <c r="U171" s="946">
        <v>8</v>
      </c>
      <c r="V171" s="943" t="s">
        <v>1148</v>
      </c>
      <c r="W171" s="943" t="s">
        <v>249</v>
      </c>
      <c r="X171" s="946">
        <v>9</v>
      </c>
      <c r="Y171" s="943" t="s">
        <v>1147</v>
      </c>
      <c r="Z171" s="946">
        <v>9</v>
      </c>
      <c r="AA171" s="945" t="s">
        <v>67</v>
      </c>
      <c r="AB171" s="1042">
        <f t="shared" si="9"/>
        <v>2</v>
      </c>
      <c r="AC171" s="945" t="s">
        <v>1149</v>
      </c>
      <c r="AD171" s="1043" t="s">
        <v>1150</v>
      </c>
      <c r="AE171" s="1044"/>
      <c r="AF171" s="1045"/>
    </row>
    <row r="172" spans="2:32" ht="20" customHeight="1">
      <c r="B172" s="1259"/>
      <c r="C172" s="1262"/>
      <c r="D172" s="1038" t="s">
        <v>1251</v>
      </c>
      <c r="E172" s="941"/>
      <c r="F172" s="943" t="s">
        <v>1145</v>
      </c>
      <c r="G172" s="1039"/>
      <c r="H172" s="1040" t="s">
        <v>1145</v>
      </c>
      <c r="I172" s="943"/>
      <c r="J172" s="971" t="s">
        <v>1145</v>
      </c>
      <c r="K172" s="943">
        <f t="shared" si="10"/>
        <v>0</v>
      </c>
      <c r="L172" s="943" t="s">
        <v>922</v>
      </c>
      <c r="M172" s="1041">
        <v>2</v>
      </c>
      <c r="N172" s="943">
        <f t="shared" si="11"/>
        <v>0</v>
      </c>
      <c r="O172" s="943" t="s">
        <v>922</v>
      </c>
      <c r="P172" s="940"/>
      <c r="Q172" s="946">
        <v>2025</v>
      </c>
      <c r="R172" s="945" t="s">
        <v>1146</v>
      </c>
      <c r="S172" s="946">
        <v>9</v>
      </c>
      <c r="T172" s="943" t="s">
        <v>1147</v>
      </c>
      <c r="U172" s="946">
        <v>8</v>
      </c>
      <c r="V172" s="943" t="s">
        <v>1148</v>
      </c>
      <c r="W172" s="943" t="s">
        <v>249</v>
      </c>
      <c r="X172" s="946">
        <v>9</v>
      </c>
      <c r="Y172" s="943" t="s">
        <v>1147</v>
      </c>
      <c r="Z172" s="946">
        <v>9</v>
      </c>
      <c r="AA172" s="945" t="s">
        <v>67</v>
      </c>
      <c r="AB172" s="1042">
        <f t="shared" si="9"/>
        <v>2</v>
      </c>
      <c r="AC172" s="945" t="s">
        <v>1149</v>
      </c>
      <c r="AD172" s="1043" t="s">
        <v>1150</v>
      </c>
      <c r="AE172" s="1044"/>
      <c r="AF172" s="1045"/>
    </row>
    <row r="173" spans="2:32" ht="20" customHeight="1">
      <c r="B173" s="1259"/>
      <c r="C173" s="1262"/>
      <c r="D173" s="1038" t="s">
        <v>1252</v>
      </c>
      <c r="E173" s="941"/>
      <c r="F173" s="943" t="s">
        <v>1145</v>
      </c>
      <c r="G173" s="1039"/>
      <c r="H173" s="1040" t="s">
        <v>1145</v>
      </c>
      <c r="I173" s="943"/>
      <c r="J173" s="971" t="s">
        <v>1145</v>
      </c>
      <c r="K173" s="943">
        <f t="shared" si="10"/>
        <v>0</v>
      </c>
      <c r="L173" s="943" t="s">
        <v>922</v>
      </c>
      <c r="M173" s="1041">
        <v>1</v>
      </c>
      <c r="N173" s="943">
        <f t="shared" si="11"/>
        <v>0</v>
      </c>
      <c r="O173" s="943" t="s">
        <v>922</v>
      </c>
      <c r="P173" s="940"/>
      <c r="Q173" s="946">
        <v>2025</v>
      </c>
      <c r="R173" s="945" t="s">
        <v>1146</v>
      </c>
      <c r="S173" s="946">
        <v>9</v>
      </c>
      <c r="T173" s="943" t="s">
        <v>1147</v>
      </c>
      <c r="U173" s="946">
        <v>8</v>
      </c>
      <c r="V173" s="943" t="s">
        <v>1148</v>
      </c>
      <c r="W173" s="943" t="s">
        <v>249</v>
      </c>
      <c r="X173" s="946">
        <v>9</v>
      </c>
      <c r="Y173" s="943" t="s">
        <v>1147</v>
      </c>
      <c r="Z173" s="946">
        <v>9</v>
      </c>
      <c r="AA173" s="945" t="s">
        <v>67</v>
      </c>
      <c r="AB173" s="1042">
        <f t="shared" si="9"/>
        <v>2</v>
      </c>
      <c r="AC173" s="945" t="s">
        <v>1149</v>
      </c>
      <c r="AD173" s="1043" t="s">
        <v>1150</v>
      </c>
      <c r="AE173" s="1044"/>
      <c r="AF173" s="1045"/>
    </row>
    <row r="174" spans="2:32" ht="20" customHeight="1">
      <c r="B174" s="1259"/>
      <c r="C174" s="1262"/>
      <c r="D174" s="1038" t="s">
        <v>1247</v>
      </c>
      <c r="E174" s="941">
        <v>42</v>
      </c>
      <c r="F174" s="943" t="s">
        <v>1145</v>
      </c>
      <c r="G174" s="1039"/>
      <c r="H174" s="1040" t="s">
        <v>1145</v>
      </c>
      <c r="I174" s="943"/>
      <c r="J174" s="971" t="s">
        <v>1145</v>
      </c>
      <c r="K174" s="943">
        <f t="shared" si="10"/>
        <v>0</v>
      </c>
      <c r="L174" s="943" t="s">
        <v>922</v>
      </c>
      <c r="M174" s="1041">
        <v>1</v>
      </c>
      <c r="N174" s="943">
        <f t="shared" si="11"/>
        <v>0</v>
      </c>
      <c r="O174" s="943" t="s">
        <v>922</v>
      </c>
      <c r="P174" s="940"/>
      <c r="Q174" s="946">
        <v>2025</v>
      </c>
      <c r="R174" s="945" t="s">
        <v>1146</v>
      </c>
      <c r="S174" s="946">
        <v>9</v>
      </c>
      <c r="T174" s="943" t="s">
        <v>1147</v>
      </c>
      <c r="U174" s="946">
        <v>8</v>
      </c>
      <c r="V174" s="943" t="s">
        <v>1148</v>
      </c>
      <c r="W174" s="943" t="s">
        <v>249</v>
      </c>
      <c r="X174" s="946">
        <v>9</v>
      </c>
      <c r="Y174" s="943" t="s">
        <v>1147</v>
      </c>
      <c r="Z174" s="946">
        <v>9</v>
      </c>
      <c r="AA174" s="945" t="s">
        <v>67</v>
      </c>
      <c r="AB174" s="1042">
        <f t="shared" si="9"/>
        <v>2</v>
      </c>
      <c r="AC174" s="945" t="s">
        <v>1149</v>
      </c>
      <c r="AD174" s="1043" t="s">
        <v>1150</v>
      </c>
      <c r="AE174" s="1044"/>
      <c r="AF174" s="1045"/>
    </row>
    <row r="175" spans="2:32" ht="20" customHeight="1">
      <c r="B175" s="1259"/>
      <c r="C175" s="1262"/>
      <c r="D175" s="1038" t="s">
        <v>1247</v>
      </c>
      <c r="E175" s="941">
        <v>385</v>
      </c>
      <c r="F175" s="943" t="s">
        <v>1145</v>
      </c>
      <c r="G175" s="1039"/>
      <c r="H175" s="1040" t="s">
        <v>1145</v>
      </c>
      <c r="I175" s="943"/>
      <c r="J175" s="971" t="s">
        <v>1145</v>
      </c>
      <c r="K175" s="943">
        <f t="shared" si="10"/>
        <v>0</v>
      </c>
      <c r="L175" s="943" t="s">
        <v>922</v>
      </c>
      <c r="M175" s="1041">
        <v>1</v>
      </c>
      <c r="N175" s="943">
        <f t="shared" si="11"/>
        <v>0</v>
      </c>
      <c r="O175" s="943" t="s">
        <v>922</v>
      </c>
      <c r="P175" s="940"/>
      <c r="Q175" s="946">
        <v>2025</v>
      </c>
      <c r="R175" s="945" t="s">
        <v>1146</v>
      </c>
      <c r="S175" s="946">
        <v>9</v>
      </c>
      <c r="T175" s="943" t="s">
        <v>1147</v>
      </c>
      <c r="U175" s="946">
        <v>8</v>
      </c>
      <c r="V175" s="943" t="s">
        <v>1148</v>
      </c>
      <c r="W175" s="943" t="s">
        <v>249</v>
      </c>
      <c r="X175" s="946">
        <v>9</v>
      </c>
      <c r="Y175" s="943" t="s">
        <v>1147</v>
      </c>
      <c r="Z175" s="946">
        <v>9</v>
      </c>
      <c r="AA175" s="945" t="s">
        <v>67</v>
      </c>
      <c r="AB175" s="1042">
        <f t="shared" si="9"/>
        <v>2</v>
      </c>
      <c r="AC175" s="945" t="s">
        <v>1149</v>
      </c>
      <c r="AD175" s="1043" t="s">
        <v>1150</v>
      </c>
      <c r="AE175" s="1044"/>
      <c r="AF175" s="1045"/>
    </row>
    <row r="176" spans="2:32" ht="20" customHeight="1">
      <c r="B176" s="1259"/>
      <c r="C176" s="1262"/>
      <c r="D176" s="1038" t="s">
        <v>1248</v>
      </c>
      <c r="E176" s="941">
        <v>44</v>
      </c>
      <c r="F176" s="943" t="s">
        <v>1145</v>
      </c>
      <c r="G176" s="1039"/>
      <c r="H176" s="1040" t="s">
        <v>1145</v>
      </c>
      <c r="I176" s="943"/>
      <c r="J176" s="971" t="s">
        <v>1145</v>
      </c>
      <c r="K176" s="943">
        <f t="shared" si="10"/>
        <v>0</v>
      </c>
      <c r="L176" s="943" t="s">
        <v>922</v>
      </c>
      <c r="M176" s="1041">
        <v>1</v>
      </c>
      <c r="N176" s="943">
        <f t="shared" si="11"/>
        <v>0</v>
      </c>
      <c r="O176" s="943" t="s">
        <v>922</v>
      </c>
      <c r="P176" s="940"/>
      <c r="Q176" s="946">
        <v>2025</v>
      </c>
      <c r="R176" s="945" t="s">
        <v>1146</v>
      </c>
      <c r="S176" s="946">
        <v>9</v>
      </c>
      <c r="T176" s="943" t="s">
        <v>1147</v>
      </c>
      <c r="U176" s="946">
        <v>8</v>
      </c>
      <c r="V176" s="943" t="s">
        <v>1148</v>
      </c>
      <c r="W176" s="943" t="s">
        <v>249</v>
      </c>
      <c r="X176" s="946">
        <v>9</v>
      </c>
      <c r="Y176" s="943" t="s">
        <v>1147</v>
      </c>
      <c r="Z176" s="946">
        <v>9</v>
      </c>
      <c r="AA176" s="945" t="s">
        <v>67</v>
      </c>
      <c r="AB176" s="1042">
        <f t="shared" si="9"/>
        <v>2</v>
      </c>
      <c r="AC176" s="945" t="s">
        <v>1149</v>
      </c>
      <c r="AD176" s="1043" t="s">
        <v>1150</v>
      </c>
      <c r="AE176" s="1044"/>
      <c r="AF176" s="1045"/>
    </row>
    <row r="177" spans="2:32" ht="20" customHeight="1">
      <c r="B177" s="1259"/>
      <c r="C177" s="1262"/>
      <c r="D177" s="1038" t="s">
        <v>1247</v>
      </c>
      <c r="E177" s="941">
        <v>11</v>
      </c>
      <c r="F177" s="943" t="s">
        <v>1145</v>
      </c>
      <c r="G177" s="1039"/>
      <c r="H177" s="1040" t="s">
        <v>1145</v>
      </c>
      <c r="I177" s="943"/>
      <c r="J177" s="971" t="s">
        <v>1145</v>
      </c>
      <c r="K177" s="943">
        <f t="shared" si="10"/>
        <v>0</v>
      </c>
      <c r="L177" s="943" t="s">
        <v>922</v>
      </c>
      <c r="M177" s="1041">
        <v>1</v>
      </c>
      <c r="N177" s="943">
        <f t="shared" si="11"/>
        <v>0</v>
      </c>
      <c r="O177" s="943" t="s">
        <v>922</v>
      </c>
      <c r="P177" s="940"/>
      <c r="Q177" s="946">
        <v>2025</v>
      </c>
      <c r="R177" s="945" t="s">
        <v>1146</v>
      </c>
      <c r="S177" s="946">
        <v>9</v>
      </c>
      <c r="T177" s="943" t="s">
        <v>1147</v>
      </c>
      <c r="U177" s="946">
        <v>8</v>
      </c>
      <c r="V177" s="943" t="s">
        <v>1148</v>
      </c>
      <c r="W177" s="943" t="s">
        <v>249</v>
      </c>
      <c r="X177" s="946">
        <v>9</v>
      </c>
      <c r="Y177" s="943" t="s">
        <v>1147</v>
      </c>
      <c r="Z177" s="946">
        <v>9</v>
      </c>
      <c r="AA177" s="945" t="s">
        <v>67</v>
      </c>
      <c r="AB177" s="1042">
        <f t="shared" si="9"/>
        <v>2</v>
      </c>
      <c r="AC177" s="945" t="s">
        <v>1149</v>
      </c>
      <c r="AD177" s="1043" t="s">
        <v>1150</v>
      </c>
      <c r="AE177" s="1044"/>
      <c r="AF177" s="1045"/>
    </row>
    <row r="178" spans="2:32" ht="20" customHeight="1">
      <c r="B178" s="1259"/>
      <c r="C178" s="1262"/>
      <c r="D178" s="1038" t="s">
        <v>1247</v>
      </c>
      <c r="E178" s="941">
        <v>168</v>
      </c>
      <c r="F178" s="943" t="s">
        <v>1145</v>
      </c>
      <c r="G178" s="1039"/>
      <c r="H178" s="1040" t="s">
        <v>1145</v>
      </c>
      <c r="I178" s="943"/>
      <c r="J178" s="971" t="s">
        <v>1145</v>
      </c>
      <c r="K178" s="943">
        <f t="shared" si="10"/>
        <v>0</v>
      </c>
      <c r="L178" s="943" t="s">
        <v>922</v>
      </c>
      <c r="M178" s="1041">
        <v>1</v>
      </c>
      <c r="N178" s="943">
        <f t="shared" si="11"/>
        <v>0</v>
      </c>
      <c r="O178" s="943" t="s">
        <v>922</v>
      </c>
      <c r="P178" s="940"/>
      <c r="Q178" s="946">
        <v>2025</v>
      </c>
      <c r="R178" s="945" t="s">
        <v>1146</v>
      </c>
      <c r="S178" s="946">
        <v>9</v>
      </c>
      <c r="T178" s="943" t="s">
        <v>1147</v>
      </c>
      <c r="U178" s="946">
        <v>8</v>
      </c>
      <c r="V178" s="943" t="s">
        <v>1148</v>
      </c>
      <c r="W178" s="943" t="s">
        <v>249</v>
      </c>
      <c r="X178" s="946">
        <v>9</v>
      </c>
      <c r="Y178" s="943" t="s">
        <v>1147</v>
      </c>
      <c r="Z178" s="946">
        <v>9</v>
      </c>
      <c r="AA178" s="945" t="s">
        <v>67</v>
      </c>
      <c r="AB178" s="1042">
        <f t="shared" si="9"/>
        <v>2</v>
      </c>
      <c r="AC178" s="945" t="s">
        <v>1149</v>
      </c>
      <c r="AD178" s="1043" t="s">
        <v>1150</v>
      </c>
      <c r="AE178" s="1044"/>
      <c r="AF178" s="1045"/>
    </row>
    <row r="179" spans="2:32" ht="20" customHeight="1">
      <c r="B179" s="1259"/>
      <c r="C179" s="1262"/>
      <c r="D179" s="1038" t="s">
        <v>1197</v>
      </c>
      <c r="E179" s="941"/>
      <c r="F179" s="943" t="s">
        <v>1145</v>
      </c>
      <c r="G179" s="1039"/>
      <c r="H179" s="1040" t="s">
        <v>1145</v>
      </c>
      <c r="I179" s="943"/>
      <c r="J179" s="971" t="s">
        <v>1145</v>
      </c>
      <c r="K179" s="943">
        <f t="shared" si="10"/>
        <v>0</v>
      </c>
      <c r="L179" s="943" t="s">
        <v>922</v>
      </c>
      <c r="M179" s="1041">
        <v>1</v>
      </c>
      <c r="N179" s="943">
        <f t="shared" si="11"/>
        <v>0</v>
      </c>
      <c r="O179" s="943" t="s">
        <v>922</v>
      </c>
      <c r="P179" s="940"/>
      <c r="Q179" s="946">
        <v>2025</v>
      </c>
      <c r="R179" s="945" t="s">
        <v>1146</v>
      </c>
      <c r="S179" s="946">
        <v>9</v>
      </c>
      <c r="T179" s="943" t="s">
        <v>1147</v>
      </c>
      <c r="U179" s="946">
        <v>8</v>
      </c>
      <c r="V179" s="943" t="s">
        <v>1148</v>
      </c>
      <c r="W179" s="943" t="s">
        <v>249</v>
      </c>
      <c r="X179" s="946">
        <v>9</v>
      </c>
      <c r="Y179" s="943" t="s">
        <v>1147</v>
      </c>
      <c r="Z179" s="946">
        <v>9</v>
      </c>
      <c r="AA179" s="945" t="s">
        <v>67</v>
      </c>
      <c r="AB179" s="1042">
        <f t="shared" si="9"/>
        <v>2</v>
      </c>
      <c r="AC179" s="945" t="s">
        <v>1149</v>
      </c>
      <c r="AD179" s="1043" t="s">
        <v>1150</v>
      </c>
      <c r="AE179" s="1044"/>
      <c r="AF179" s="1045"/>
    </row>
    <row r="180" spans="2:32" ht="20" customHeight="1">
      <c r="B180" s="1259"/>
      <c r="C180" s="1262"/>
      <c r="D180" s="1038" t="s">
        <v>1249</v>
      </c>
      <c r="E180" s="941"/>
      <c r="F180" s="943" t="s">
        <v>1145</v>
      </c>
      <c r="G180" s="1039"/>
      <c r="H180" s="1040" t="s">
        <v>1145</v>
      </c>
      <c r="I180" s="943"/>
      <c r="J180" s="971" t="s">
        <v>1145</v>
      </c>
      <c r="K180" s="943">
        <f t="shared" si="10"/>
        <v>0</v>
      </c>
      <c r="L180" s="943" t="s">
        <v>922</v>
      </c>
      <c r="M180" s="1041">
        <v>28</v>
      </c>
      <c r="N180" s="943">
        <f t="shared" si="11"/>
        <v>0</v>
      </c>
      <c r="O180" s="943" t="s">
        <v>922</v>
      </c>
      <c r="P180" s="940"/>
      <c r="Q180" s="946">
        <v>2025</v>
      </c>
      <c r="R180" s="945" t="s">
        <v>1146</v>
      </c>
      <c r="S180" s="946">
        <v>9</v>
      </c>
      <c r="T180" s="943" t="s">
        <v>1147</v>
      </c>
      <c r="U180" s="946">
        <v>8</v>
      </c>
      <c r="V180" s="943" t="s">
        <v>1148</v>
      </c>
      <c r="W180" s="943" t="s">
        <v>249</v>
      </c>
      <c r="X180" s="946">
        <v>9</v>
      </c>
      <c r="Y180" s="943" t="s">
        <v>1147</v>
      </c>
      <c r="Z180" s="946">
        <v>9</v>
      </c>
      <c r="AA180" s="945" t="s">
        <v>67</v>
      </c>
      <c r="AB180" s="1042">
        <f t="shared" si="9"/>
        <v>2</v>
      </c>
      <c r="AC180" s="945" t="s">
        <v>1149</v>
      </c>
      <c r="AD180" s="1043" t="s">
        <v>1150</v>
      </c>
      <c r="AE180" s="1044"/>
      <c r="AF180" s="1045"/>
    </row>
    <row r="181" spans="2:32" ht="20" customHeight="1">
      <c r="B181" s="1259"/>
      <c r="C181" s="1262"/>
      <c r="D181" s="1038" t="s">
        <v>1249</v>
      </c>
      <c r="E181" s="941"/>
      <c r="F181" s="943" t="s">
        <v>1145</v>
      </c>
      <c r="G181" s="1039"/>
      <c r="H181" s="1040" t="s">
        <v>1145</v>
      </c>
      <c r="I181" s="943"/>
      <c r="J181" s="971" t="s">
        <v>1145</v>
      </c>
      <c r="K181" s="943">
        <f t="shared" si="10"/>
        <v>0</v>
      </c>
      <c r="L181" s="943" t="s">
        <v>922</v>
      </c>
      <c r="M181" s="1041">
        <v>14</v>
      </c>
      <c r="N181" s="943">
        <f t="shared" si="11"/>
        <v>0</v>
      </c>
      <c r="O181" s="943" t="s">
        <v>922</v>
      </c>
      <c r="P181" s="940"/>
      <c r="Q181" s="946">
        <v>2025</v>
      </c>
      <c r="R181" s="945" t="s">
        <v>1146</v>
      </c>
      <c r="S181" s="946">
        <v>9</v>
      </c>
      <c r="T181" s="943" t="s">
        <v>1147</v>
      </c>
      <c r="U181" s="946">
        <v>8</v>
      </c>
      <c r="V181" s="943" t="s">
        <v>1148</v>
      </c>
      <c r="W181" s="943" t="s">
        <v>249</v>
      </c>
      <c r="X181" s="946">
        <v>9</v>
      </c>
      <c r="Y181" s="943" t="s">
        <v>1147</v>
      </c>
      <c r="Z181" s="946">
        <v>9</v>
      </c>
      <c r="AA181" s="945" t="s">
        <v>67</v>
      </c>
      <c r="AB181" s="1042">
        <f t="shared" si="9"/>
        <v>2</v>
      </c>
      <c r="AC181" s="945" t="s">
        <v>1149</v>
      </c>
      <c r="AD181" s="1043" t="s">
        <v>1150</v>
      </c>
      <c r="AE181" s="1044"/>
      <c r="AF181" s="1045"/>
    </row>
    <row r="182" spans="2:32" ht="20" customHeight="1">
      <c r="B182" s="1259"/>
      <c r="C182" s="1262"/>
      <c r="D182" s="1038" t="s">
        <v>1253</v>
      </c>
      <c r="E182" s="941"/>
      <c r="F182" s="943" t="s">
        <v>1145</v>
      </c>
      <c r="G182" s="1039"/>
      <c r="H182" s="1040" t="s">
        <v>1145</v>
      </c>
      <c r="I182" s="943"/>
      <c r="J182" s="971" t="s">
        <v>1145</v>
      </c>
      <c r="K182" s="943">
        <f t="shared" si="10"/>
        <v>0</v>
      </c>
      <c r="L182" s="943" t="s">
        <v>922</v>
      </c>
      <c r="M182" s="1041">
        <v>1</v>
      </c>
      <c r="N182" s="943">
        <f t="shared" si="11"/>
        <v>0</v>
      </c>
      <c r="O182" s="943" t="s">
        <v>922</v>
      </c>
      <c r="P182" s="940"/>
      <c r="Q182" s="946">
        <v>2025</v>
      </c>
      <c r="R182" s="945" t="s">
        <v>1146</v>
      </c>
      <c r="S182" s="946">
        <v>9</v>
      </c>
      <c r="T182" s="943" t="s">
        <v>1147</v>
      </c>
      <c r="U182" s="946">
        <v>8</v>
      </c>
      <c r="V182" s="943" t="s">
        <v>1148</v>
      </c>
      <c r="W182" s="943" t="s">
        <v>249</v>
      </c>
      <c r="X182" s="946">
        <v>9</v>
      </c>
      <c r="Y182" s="943" t="s">
        <v>1147</v>
      </c>
      <c r="Z182" s="946">
        <v>9</v>
      </c>
      <c r="AA182" s="945" t="s">
        <v>67</v>
      </c>
      <c r="AB182" s="1042">
        <f t="shared" si="9"/>
        <v>2</v>
      </c>
      <c r="AC182" s="945" t="s">
        <v>1149</v>
      </c>
      <c r="AD182" s="1043" t="s">
        <v>1150</v>
      </c>
      <c r="AE182" s="1044"/>
      <c r="AF182" s="1045"/>
    </row>
    <row r="183" spans="2:32" ht="20" customHeight="1">
      <c r="B183" s="1259"/>
      <c r="C183" s="1262"/>
      <c r="D183" s="1038" t="s">
        <v>1251</v>
      </c>
      <c r="E183" s="941"/>
      <c r="F183" s="943" t="s">
        <v>1145</v>
      </c>
      <c r="G183" s="1039"/>
      <c r="H183" s="1040" t="s">
        <v>1145</v>
      </c>
      <c r="I183" s="943"/>
      <c r="J183" s="971" t="s">
        <v>1145</v>
      </c>
      <c r="K183" s="943">
        <f t="shared" si="10"/>
        <v>0</v>
      </c>
      <c r="L183" s="943" t="s">
        <v>922</v>
      </c>
      <c r="M183" s="1041">
        <v>1</v>
      </c>
      <c r="N183" s="943">
        <f t="shared" si="11"/>
        <v>0</v>
      </c>
      <c r="O183" s="943" t="s">
        <v>922</v>
      </c>
      <c r="P183" s="940"/>
      <c r="Q183" s="946">
        <v>2025</v>
      </c>
      <c r="R183" s="945" t="s">
        <v>1146</v>
      </c>
      <c r="S183" s="946">
        <v>9</v>
      </c>
      <c r="T183" s="943" t="s">
        <v>1147</v>
      </c>
      <c r="U183" s="946">
        <v>8</v>
      </c>
      <c r="V183" s="943" t="s">
        <v>1148</v>
      </c>
      <c r="W183" s="943" t="s">
        <v>249</v>
      </c>
      <c r="X183" s="946">
        <v>9</v>
      </c>
      <c r="Y183" s="943" t="s">
        <v>1147</v>
      </c>
      <c r="Z183" s="946">
        <v>9</v>
      </c>
      <c r="AA183" s="945" t="s">
        <v>67</v>
      </c>
      <c r="AB183" s="1042">
        <f t="shared" si="9"/>
        <v>2</v>
      </c>
      <c r="AC183" s="945" t="s">
        <v>1149</v>
      </c>
      <c r="AD183" s="1043" t="s">
        <v>1150</v>
      </c>
      <c r="AE183" s="1044"/>
      <c r="AF183" s="1045"/>
    </row>
    <row r="184" spans="2:32" ht="20" customHeight="1">
      <c r="B184" s="1259"/>
      <c r="C184" s="1262"/>
      <c r="D184" s="1038" t="s">
        <v>1254</v>
      </c>
      <c r="E184" s="941"/>
      <c r="F184" s="943" t="s">
        <v>1145</v>
      </c>
      <c r="G184" s="1039"/>
      <c r="H184" s="1040" t="s">
        <v>1145</v>
      </c>
      <c r="I184" s="943"/>
      <c r="J184" s="971" t="s">
        <v>1145</v>
      </c>
      <c r="K184" s="943">
        <f t="shared" si="10"/>
        <v>0</v>
      </c>
      <c r="L184" s="943" t="s">
        <v>922</v>
      </c>
      <c r="M184" s="1041">
        <v>1</v>
      </c>
      <c r="N184" s="943">
        <f t="shared" si="11"/>
        <v>0</v>
      </c>
      <c r="O184" s="943" t="s">
        <v>922</v>
      </c>
      <c r="P184" s="940"/>
      <c r="Q184" s="946">
        <v>2025</v>
      </c>
      <c r="R184" s="945" t="s">
        <v>1146</v>
      </c>
      <c r="S184" s="946">
        <v>9</v>
      </c>
      <c r="T184" s="943" t="s">
        <v>1147</v>
      </c>
      <c r="U184" s="946">
        <v>8</v>
      </c>
      <c r="V184" s="943" t="s">
        <v>1148</v>
      </c>
      <c r="W184" s="943" t="s">
        <v>249</v>
      </c>
      <c r="X184" s="946">
        <v>9</v>
      </c>
      <c r="Y184" s="943" t="s">
        <v>1147</v>
      </c>
      <c r="Z184" s="946">
        <v>9</v>
      </c>
      <c r="AA184" s="945" t="s">
        <v>67</v>
      </c>
      <c r="AB184" s="1042">
        <f t="shared" si="9"/>
        <v>2</v>
      </c>
      <c r="AC184" s="945" t="s">
        <v>1149</v>
      </c>
      <c r="AD184" s="1043" t="s">
        <v>1150</v>
      </c>
      <c r="AE184" s="1044"/>
      <c r="AF184" s="1045"/>
    </row>
    <row r="185" spans="2:32" ht="20" customHeight="1">
      <c r="B185" s="1259"/>
      <c r="C185" s="1262"/>
      <c r="D185" s="1038" t="s">
        <v>1255</v>
      </c>
      <c r="E185" s="941"/>
      <c r="F185" s="943" t="s">
        <v>1145</v>
      </c>
      <c r="G185" s="1039"/>
      <c r="H185" s="1040" t="s">
        <v>1145</v>
      </c>
      <c r="I185" s="943"/>
      <c r="J185" s="971" t="s">
        <v>1145</v>
      </c>
      <c r="K185" s="943">
        <f t="shared" si="10"/>
        <v>0</v>
      </c>
      <c r="L185" s="943" t="s">
        <v>922</v>
      </c>
      <c r="M185" s="1041">
        <v>1</v>
      </c>
      <c r="N185" s="943">
        <f t="shared" si="11"/>
        <v>0</v>
      </c>
      <c r="O185" s="943" t="s">
        <v>922</v>
      </c>
      <c r="P185" s="940"/>
      <c r="Q185" s="946">
        <v>2025</v>
      </c>
      <c r="R185" s="945" t="s">
        <v>1146</v>
      </c>
      <c r="S185" s="946">
        <v>9</v>
      </c>
      <c r="T185" s="943" t="s">
        <v>1147</v>
      </c>
      <c r="U185" s="946">
        <v>8</v>
      </c>
      <c r="V185" s="943" t="s">
        <v>1148</v>
      </c>
      <c r="W185" s="943" t="s">
        <v>249</v>
      </c>
      <c r="X185" s="946">
        <v>9</v>
      </c>
      <c r="Y185" s="943" t="s">
        <v>1147</v>
      </c>
      <c r="Z185" s="946">
        <v>9</v>
      </c>
      <c r="AA185" s="945" t="s">
        <v>67</v>
      </c>
      <c r="AB185" s="1042">
        <f t="shared" si="9"/>
        <v>2</v>
      </c>
      <c r="AC185" s="945" t="s">
        <v>1149</v>
      </c>
      <c r="AD185" s="1043" t="s">
        <v>1150</v>
      </c>
      <c r="AE185" s="1044"/>
      <c r="AF185" s="1045"/>
    </row>
    <row r="186" spans="2:32" ht="20" customHeight="1">
      <c r="B186" s="1259"/>
      <c r="C186" s="1262"/>
      <c r="D186" s="1038" t="s">
        <v>1256</v>
      </c>
      <c r="E186" s="941"/>
      <c r="F186" s="943" t="s">
        <v>1145</v>
      </c>
      <c r="G186" s="1039"/>
      <c r="H186" s="1040" t="s">
        <v>1145</v>
      </c>
      <c r="I186" s="943"/>
      <c r="J186" s="971" t="s">
        <v>1145</v>
      </c>
      <c r="K186" s="943">
        <f t="shared" si="10"/>
        <v>0</v>
      </c>
      <c r="L186" s="943" t="s">
        <v>922</v>
      </c>
      <c r="M186" s="1041">
        <v>1</v>
      </c>
      <c r="N186" s="943">
        <f t="shared" si="11"/>
        <v>0</v>
      </c>
      <c r="O186" s="943" t="s">
        <v>922</v>
      </c>
      <c r="P186" s="940"/>
      <c r="Q186" s="946">
        <v>2025</v>
      </c>
      <c r="R186" s="945" t="s">
        <v>1146</v>
      </c>
      <c r="S186" s="946">
        <v>9</v>
      </c>
      <c r="T186" s="943" t="s">
        <v>1147</v>
      </c>
      <c r="U186" s="946">
        <v>8</v>
      </c>
      <c r="V186" s="943" t="s">
        <v>1148</v>
      </c>
      <c r="W186" s="943" t="s">
        <v>249</v>
      </c>
      <c r="X186" s="946">
        <v>9</v>
      </c>
      <c r="Y186" s="943" t="s">
        <v>1147</v>
      </c>
      <c r="Z186" s="946">
        <v>9</v>
      </c>
      <c r="AA186" s="945" t="s">
        <v>67</v>
      </c>
      <c r="AB186" s="1042">
        <f t="shared" ref="AB186:AB249" si="12">_xlfn.DAYS(DATE(Q186,X186,Z186),DATE(Q186,S186,U186))+1</f>
        <v>2</v>
      </c>
      <c r="AC186" s="945" t="s">
        <v>1149</v>
      </c>
      <c r="AD186" s="1043" t="s">
        <v>1150</v>
      </c>
      <c r="AE186" s="1044"/>
      <c r="AF186" s="1045"/>
    </row>
    <row r="187" spans="2:32" ht="20" customHeight="1">
      <c r="B187" s="1259"/>
      <c r="C187" s="1262"/>
      <c r="D187" s="1038" t="s">
        <v>1257</v>
      </c>
      <c r="E187" s="941"/>
      <c r="F187" s="943" t="s">
        <v>1145</v>
      </c>
      <c r="G187" s="1039"/>
      <c r="H187" s="1040" t="s">
        <v>1145</v>
      </c>
      <c r="I187" s="943"/>
      <c r="J187" s="971" t="s">
        <v>1145</v>
      </c>
      <c r="K187" s="943">
        <f t="shared" si="10"/>
        <v>0</v>
      </c>
      <c r="L187" s="943" t="s">
        <v>922</v>
      </c>
      <c r="M187" s="1041">
        <v>1</v>
      </c>
      <c r="N187" s="943">
        <f t="shared" si="11"/>
        <v>0</v>
      </c>
      <c r="O187" s="943" t="s">
        <v>922</v>
      </c>
      <c r="P187" s="940"/>
      <c r="Q187" s="946">
        <v>2025</v>
      </c>
      <c r="R187" s="945" t="s">
        <v>1146</v>
      </c>
      <c r="S187" s="946">
        <v>9</v>
      </c>
      <c r="T187" s="943" t="s">
        <v>1147</v>
      </c>
      <c r="U187" s="946">
        <v>8</v>
      </c>
      <c r="V187" s="943" t="s">
        <v>1148</v>
      </c>
      <c r="W187" s="943" t="s">
        <v>249</v>
      </c>
      <c r="X187" s="946">
        <v>9</v>
      </c>
      <c r="Y187" s="943" t="s">
        <v>1147</v>
      </c>
      <c r="Z187" s="946">
        <v>9</v>
      </c>
      <c r="AA187" s="945" t="s">
        <v>67</v>
      </c>
      <c r="AB187" s="1042">
        <f t="shared" si="12"/>
        <v>2</v>
      </c>
      <c r="AC187" s="945" t="s">
        <v>1149</v>
      </c>
      <c r="AD187" s="1043" t="s">
        <v>1150</v>
      </c>
      <c r="AE187" s="1044"/>
      <c r="AF187" s="1045"/>
    </row>
    <row r="188" spans="2:32" ht="20" customHeight="1">
      <c r="B188" s="1259"/>
      <c r="C188" s="1262"/>
      <c r="D188" s="1038" t="s">
        <v>1258</v>
      </c>
      <c r="E188" s="941"/>
      <c r="F188" s="943" t="s">
        <v>1145</v>
      </c>
      <c r="G188" s="1039"/>
      <c r="H188" s="1040" t="s">
        <v>1145</v>
      </c>
      <c r="I188" s="943"/>
      <c r="J188" s="971" t="s">
        <v>1145</v>
      </c>
      <c r="K188" s="943">
        <f t="shared" si="10"/>
        <v>0</v>
      </c>
      <c r="L188" s="943" t="s">
        <v>922</v>
      </c>
      <c r="M188" s="1041">
        <v>1</v>
      </c>
      <c r="N188" s="943">
        <f t="shared" si="11"/>
        <v>0</v>
      </c>
      <c r="O188" s="943" t="s">
        <v>922</v>
      </c>
      <c r="P188" s="940"/>
      <c r="Q188" s="946">
        <v>2025</v>
      </c>
      <c r="R188" s="945" t="s">
        <v>1146</v>
      </c>
      <c r="S188" s="946">
        <v>9</v>
      </c>
      <c r="T188" s="943" t="s">
        <v>1147</v>
      </c>
      <c r="U188" s="946">
        <v>8</v>
      </c>
      <c r="V188" s="943" t="s">
        <v>1148</v>
      </c>
      <c r="W188" s="943" t="s">
        <v>249</v>
      </c>
      <c r="X188" s="946">
        <v>9</v>
      </c>
      <c r="Y188" s="943" t="s">
        <v>1147</v>
      </c>
      <c r="Z188" s="946">
        <v>9</v>
      </c>
      <c r="AA188" s="945" t="s">
        <v>67</v>
      </c>
      <c r="AB188" s="1042">
        <f t="shared" si="12"/>
        <v>2</v>
      </c>
      <c r="AC188" s="945" t="s">
        <v>1149</v>
      </c>
      <c r="AD188" s="1043" t="s">
        <v>1150</v>
      </c>
      <c r="AE188" s="1044"/>
      <c r="AF188" s="1045"/>
    </row>
    <row r="189" spans="2:32" ht="20" customHeight="1">
      <c r="B189" s="1259"/>
      <c r="C189" s="1262"/>
      <c r="D189" s="1038" t="s">
        <v>1259</v>
      </c>
      <c r="E189" s="941"/>
      <c r="F189" s="943" t="s">
        <v>1145</v>
      </c>
      <c r="G189" s="1039"/>
      <c r="H189" s="1040" t="s">
        <v>1145</v>
      </c>
      <c r="I189" s="943"/>
      <c r="J189" s="971" t="s">
        <v>1145</v>
      </c>
      <c r="K189" s="943">
        <f t="shared" si="10"/>
        <v>0</v>
      </c>
      <c r="L189" s="943" t="s">
        <v>922</v>
      </c>
      <c r="M189" s="1041">
        <v>2</v>
      </c>
      <c r="N189" s="943">
        <f t="shared" si="11"/>
        <v>0</v>
      </c>
      <c r="O189" s="943" t="s">
        <v>922</v>
      </c>
      <c r="P189" s="940"/>
      <c r="Q189" s="946">
        <v>2025</v>
      </c>
      <c r="R189" s="945" t="s">
        <v>1146</v>
      </c>
      <c r="S189" s="946">
        <v>9</v>
      </c>
      <c r="T189" s="943" t="s">
        <v>1147</v>
      </c>
      <c r="U189" s="946">
        <v>8</v>
      </c>
      <c r="V189" s="943" t="s">
        <v>1148</v>
      </c>
      <c r="W189" s="943" t="s">
        <v>249</v>
      </c>
      <c r="X189" s="946">
        <v>9</v>
      </c>
      <c r="Y189" s="943" t="s">
        <v>1147</v>
      </c>
      <c r="Z189" s="946">
        <v>9</v>
      </c>
      <c r="AA189" s="945" t="s">
        <v>67</v>
      </c>
      <c r="AB189" s="1042">
        <f t="shared" si="12"/>
        <v>2</v>
      </c>
      <c r="AC189" s="945" t="s">
        <v>1149</v>
      </c>
      <c r="AD189" s="1043" t="s">
        <v>1150</v>
      </c>
      <c r="AE189" s="1044"/>
      <c r="AF189" s="1045"/>
    </row>
    <row r="190" spans="2:32" ht="20" customHeight="1">
      <c r="B190" s="1259"/>
      <c r="C190" s="1262"/>
      <c r="D190" s="1038" t="s">
        <v>1260</v>
      </c>
      <c r="E190" s="941"/>
      <c r="F190" s="943" t="s">
        <v>1145</v>
      </c>
      <c r="G190" s="1039"/>
      <c r="H190" s="1040" t="s">
        <v>1145</v>
      </c>
      <c r="I190" s="943"/>
      <c r="J190" s="971" t="s">
        <v>1145</v>
      </c>
      <c r="K190" s="943">
        <f t="shared" si="10"/>
        <v>0</v>
      </c>
      <c r="L190" s="943" t="s">
        <v>922</v>
      </c>
      <c r="M190" s="1041">
        <v>2</v>
      </c>
      <c r="N190" s="943">
        <f t="shared" si="11"/>
        <v>0</v>
      </c>
      <c r="O190" s="943" t="s">
        <v>922</v>
      </c>
      <c r="P190" s="940"/>
      <c r="Q190" s="946">
        <v>2025</v>
      </c>
      <c r="R190" s="945" t="s">
        <v>1146</v>
      </c>
      <c r="S190" s="946">
        <v>9</v>
      </c>
      <c r="T190" s="943" t="s">
        <v>1147</v>
      </c>
      <c r="U190" s="946">
        <v>8</v>
      </c>
      <c r="V190" s="943" t="s">
        <v>1148</v>
      </c>
      <c r="W190" s="943" t="s">
        <v>249</v>
      </c>
      <c r="X190" s="946">
        <v>9</v>
      </c>
      <c r="Y190" s="943" t="s">
        <v>1147</v>
      </c>
      <c r="Z190" s="946">
        <v>9</v>
      </c>
      <c r="AA190" s="945" t="s">
        <v>67</v>
      </c>
      <c r="AB190" s="1042">
        <f t="shared" si="12"/>
        <v>2</v>
      </c>
      <c r="AC190" s="945" t="s">
        <v>1149</v>
      </c>
      <c r="AD190" s="1043" t="s">
        <v>1150</v>
      </c>
      <c r="AE190" s="1044"/>
      <c r="AF190" s="1045"/>
    </row>
    <row r="191" spans="2:32" ht="20" customHeight="1">
      <c r="B191" s="1259"/>
      <c r="C191" s="1262"/>
      <c r="D191" s="1038" t="s">
        <v>680</v>
      </c>
      <c r="E191" s="941"/>
      <c r="F191" s="943" t="s">
        <v>1145</v>
      </c>
      <c r="G191" s="1039"/>
      <c r="H191" s="1040" t="s">
        <v>1145</v>
      </c>
      <c r="I191" s="943"/>
      <c r="J191" s="971" t="s">
        <v>1145</v>
      </c>
      <c r="K191" s="943">
        <f t="shared" si="10"/>
        <v>0</v>
      </c>
      <c r="L191" s="943" t="s">
        <v>922</v>
      </c>
      <c r="M191" s="1041">
        <v>4</v>
      </c>
      <c r="N191" s="943">
        <f t="shared" si="11"/>
        <v>0</v>
      </c>
      <c r="O191" s="943" t="s">
        <v>922</v>
      </c>
      <c r="P191" s="940"/>
      <c r="Q191" s="946">
        <v>2025</v>
      </c>
      <c r="R191" s="945" t="s">
        <v>1146</v>
      </c>
      <c r="S191" s="946">
        <v>9</v>
      </c>
      <c r="T191" s="943" t="s">
        <v>1147</v>
      </c>
      <c r="U191" s="946">
        <v>8</v>
      </c>
      <c r="V191" s="943" t="s">
        <v>1148</v>
      </c>
      <c r="W191" s="943" t="s">
        <v>249</v>
      </c>
      <c r="X191" s="946">
        <v>9</v>
      </c>
      <c r="Y191" s="943" t="s">
        <v>1147</v>
      </c>
      <c r="Z191" s="946">
        <v>9</v>
      </c>
      <c r="AA191" s="945" t="s">
        <v>67</v>
      </c>
      <c r="AB191" s="1042">
        <f t="shared" si="12"/>
        <v>2</v>
      </c>
      <c r="AC191" s="945" t="s">
        <v>1149</v>
      </c>
      <c r="AD191" s="1043" t="s">
        <v>1150</v>
      </c>
      <c r="AE191" s="1044"/>
      <c r="AF191" s="1045"/>
    </row>
    <row r="192" spans="2:32" ht="20" customHeight="1">
      <c r="B192" s="1259"/>
      <c r="C192" s="1262"/>
      <c r="D192" s="1038" t="s">
        <v>1261</v>
      </c>
      <c r="E192" s="941"/>
      <c r="F192" s="943" t="s">
        <v>1145</v>
      </c>
      <c r="G192" s="1039"/>
      <c r="H192" s="1040" t="s">
        <v>1145</v>
      </c>
      <c r="I192" s="943"/>
      <c r="J192" s="971" t="s">
        <v>1145</v>
      </c>
      <c r="K192" s="943">
        <f t="shared" si="10"/>
        <v>0</v>
      </c>
      <c r="L192" s="943" t="s">
        <v>922</v>
      </c>
      <c r="M192" s="1041">
        <v>1</v>
      </c>
      <c r="N192" s="943">
        <f t="shared" si="11"/>
        <v>0</v>
      </c>
      <c r="O192" s="943" t="s">
        <v>922</v>
      </c>
      <c r="P192" s="940"/>
      <c r="Q192" s="946">
        <v>2025</v>
      </c>
      <c r="R192" s="945" t="s">
        <v>1146</v>
      </c>
      <c r="S192" s="946">
        <v>9</v>
      </c>
      <c r="T192" s="943" t="s">
        <v>1147</v>
      </c>
      <c r="U192" s="946">
        <v>8</v>
      </c>
      <c r="V192" s="943" t="s">
        <v>1148</v>
      </c>
      <c r="W192" s="943" t="s">
        <v>249</v>
      </c>
      <c r="X192" s="946">
        <v>9</v>
      </c>
      <c r="Y192" s="943" t="s">
        <v>1147</v>
      </c>
      <c r="Z192" s="946">
        <v>9</v>
      </c>
      <c r="AA192" s="945" t="s">
        <v>67</v>
      </c>
      <c r="AB192" s="1042">
        <f t="shared" si="12"/>
        <v>2</v>
      </c>
      <c r="AC192" s="945" t="s">
        <v>1149</v>
      </c>
      <c r="AD192" s="1043" t="s">
        <v>1150</v>
      </c>
      <c r="AE192" s="1044"/>
      <c r="AF192" s="1045"/>
    </row>
    <row r="193" spans="2:32" ht="20" customHeight="1">
      <c r="B193" s="1259"/>
      <c r="C193" s="1262"/>
      <c r="D193" s="1038" t="s">
        <v>1262</v>
      </c>
      <c r="E193" s="941"/>
      <c r="F193" s="943" t="s">
        <v>1145</v>
      </c>
      <c r="G193" s="1039"/>
      <c r="H193" s="1040" t="s">
        <v>1145</v>
      </c>
      <c r="I193" s="943"/>
      <c r="J193" s="971" t="s">
        <v>1145</v>
      </c>
      <c r="K193" s="943">
        <f t="shared" si="10"/>
        <v>0</v>
      </c>
      <c r="L193" s="943" t="s">
        <v>922</v>
      </c>
      <c r="M193" s="1041">
        <v>1</v>
      </c>
      <c r="N193" s="943">
        <f t="shared" si="11"/>
        <v>0</v>
      </c>
      <c r="O193" s="943" t="s">
        <v>922</v>
      </c>
      <c r="P193" s="940"/>
      <c r="Q193" s="946">
        <v>2025</v>
      </c>
      <c r="R193" s="945" t="s">
        <v>1146</v>
      </c>
      <c r="S193" s="946">
        <v>9</v>
      </c>
      <c r="T193" s="943" t="s">
        <v>1147</v>
      </c>
      <c r="U193" s="946">
        <v>8</v>
      </c>
      <c r="V193" s="943" t="s">
        <v>1148</v>
      </c>
      <c r="W193" s="943" t="s">
        <v>249</v>
      </c>
      <c r="X193" s="946">
        <v>9</v>
      </c>
      <c r="Y193" s="943" t="s">
        <v>1147</v>
      </c>
      <c r="Z193" s="946">
        <v>9</v>
      </c>
      <c r="AA193" s="945" t="s">
        <v>67</v>
      </c>
      <c r="AB193" s="1042">
        <f t="shared" si="12"/>
        <v>2</v>
      </c>
      <c r="AC193" s="945" t="s">
        <v>1149</v>
      </c>
      <c r="AD193" s="1043" t="s">
        <v>1150</v>
      </c>
      <c r="AE193" s="1044"/>
      <c r="AF193" s="1045"/>
    </row>
    <row r="194" spans="2:32" ht="20" customHeight="1">
      <c r="B194" s="1259"/>
      <c r="C194" s="1262"/>
      <c r="D194" s="1038" t="s">
        <v>1173</v>
      </c>
      <c r="E194" s="941"/>
      <c r="F194" s="943" t="s">
        <v>1145</v>
      </c>
      <c r="G194" s="1039"/>
      <c r="H194" s="1040" t="s">
        <v>1145</v>
      </c>
      <c r="I194" s="943"/>
      <c r="J194" s="971" t="s">
        <v>1145</v>
      </c>
      <c r="K194" s="943">
        <f t="shared" si="10"/>
        <v>0</v>
      </c>
      <c r="L194" s="943" t="s">
        <v>922</v>
      </c>
      <c r="M194" s="1041">
        <v>1</v>
      </c>
      <c r="N194" s="943">
        <f t="shared" si="11"/>
        <v>0</v>
      </c>
      <c r="O194" s="943" t="s">
        <v>922</v>
      </c>
      <c r="P194" s="940"/>
      <c r="Q194" s="946">
        <v>2025</v>
      </c>
      <c r="R194" s="945" t="s">
        <v>1146</v>
      </c>
      <c r="S194" s="946">
        <v>9</v>
      </c>
      <c r="T194" s="943" t="s">
        <v>1147</v>
      </c>
      <c r="U194" s="946">
        <v>8</v>
      </c>
      <c r="V194" s="943" t="s">
        <v>1148</v>
      </c>
      <c r="W194" s="943" t="s">
        <v>249</v>
      </c>
      <c r="X194" s="946">
        <v>9</v>
      </c>
      <c r="Y194" s="943" t="s">
        <v>1147</v>
      </c>
      <c r="Z194" s="946">
        <v>9</v>
      </c>
      <c r="AA194" s="945" t="s">
        <v>67</v>
      </c>
      <c r="AB194" s="1042">
        <f t="shared" si="12"/>
        <v>2</v>
      </c>
      <c r="AC194" s="945" t="s">
        <v>1149</v>
      </c>
      <c r="AD194" s="1043" t="s">
        <v>1150</v>
      </c>
      <c r="AE194" s="1044"/>
      <c r="AF194" s="1045"/>
    </row>
    <row r="195" spans="2:32" ht="20" customHeight="1" thickBot="1">
      <c r="B195" s="1260"/>
      <c r="C195" s="1263"/>
      <c r="D195" s="1047" t="s">
        <v>1263</v>
      </c>
      <c r="E195" s="963"/>
      <c r="F195" s="966" t="s">
        <v>1145</v>
      </c>
      <c r="G195" s="1048"/>
      <c r="H195" s="1049" t="s">
        <v>1145</v>
      </c>
      <c r="I195" s="966"/>
      <c r="J195" s="965" t="s">
        <v>1145</v>
      </c>
      <c r="K195" s="966">
        <f t="shared" si="10"/>
        <v>0</v>
      </c>
      <c r="L195" s="966" t="s">
        <v>922</v>
      </c>
      <c r="M195" s="1050">
        <v>1</v>
      </c>
      <c r="N195" s="966">
        <f t="shared" si="11"/>
        <v>0</v>
      </c>
      <c r="O195" s="966" t="s">
        <v>922</v>
      </c>
      <c r="P195" s="962"/>
      <c r="Q195" s="969">
        <v>2025</v>
      </c>
      <c r="R195" s="968" t="s">
        <v>1146</v>
      </c>
      <c r="S195" s="969">
        <v>9</v>
      </c>
      <c r="T195" s="966" t="s">
        <v>1147</v>
      </c>
      <c r="U195" s="969">
        <v>8</v>
      </c>
      <c r="V195" s="966" t="s">
        <v>1148</v>
      </c>
      <c r="W195" s="966" t="s">
        <v>249</v>
      </c>
      <c r="X195" s="969">
        <v>9</v>
      </c>
      <c r="Y195" s="966" t="s">
        <v>1147</v>
      </c>
      <c r="Z195" s="969">
        <v>9</v>
      </c>
      <c r="AA195" s="968" t="s">
        <v>67</v>
      </c>
      <c r="AB195" s="1051">
        <f t="shared" si="12"/>
        <v>2</v>
      </c>
      <c r="AC195" s="968" t="s">
        <v>1149</v>
      </c>
      <c r="AD195" s="1053" t="s">
        <v>1150</v>
      </c>
      <c r="AE195" s="1054"/>
      <c r="AF195" s="1055"/>
    </row>
    <row r="196" spans="2:32" ht="20" customHeight="1">
      <c r="B196" s="1264">
        <v>3</v>
      </c>
      <c r="C196" s="1265" t="s">
        <v>1264</v>
      </c>
      <c r="D196" s="1056" t="s">
        <v>1144</v>
      </c>
      <c r="E196" s="902">
        <v>0.45</v>
      </c>
      <c r="F196" s="905" t="s">
        <v>1145</v>
      </c>
      <c r="G196" s="1057">
        <v>1.8</v>
      </c>
      <c r="H196" s="1058" t="s">
        <v>1145</v>
      </c>
      <c r="I196" s="905"/>
      <c r="J196" s="904" t="s">
        <v>1145</v>
      </c>
      <c r="K196" s="905">
        <f t="shared" si="10"/>
        <v>0</v>
      </c>
      <c r="L196" s="905" t="s">
        <v>922</v>
      </c>
      <c r="M196" s="1059">
        <v>34</v>
      </c>
      <c r="N196" s="905">
        <f t="shared" si="11"/>
        <v>0</v>
      </c>
      <c r="O196" s="905" t="s">
        <v>922</v>
      </c>
      <c r="P196" s="901" t="s">
        <v>1265</v>
      </c>
      <c r="Q196" s="908">
        <v>2025</v>
      </c>
      <c r="R196" s="907" t="s">
        <v>1146</v>
      </c>
      <c r="S196" s="908">
        <v>9</v>
      </c>
      <c r="T196" s="905" t="s">
        <v>1147</v>
      </c>
      <c r="U196" s="908">
        <v>10</v>
      </c>
      <c r="V196" s="905" t="s">
        <v>1148</v>
      </c>
      <c r="W196" s="905" t="s">
        <v>249</v>
      </c>
      <c r="X196" s="908">
        <v>9</v>
      </c>
      <c r="Y196" s="905" t="s">
        <v>1147</v>
      </c>
      <c r="Z196" s="908">
        <v>15</v>
      </c>
      <c r="AA196" s="907" t="s">
        <v>67</v>
      </c>
      <c r="AB196" s="1060">
        <f t="shared" si="12"/>
        <v>6</v>
      </c>
      <c r="AC196" s="907" t="s">
        <v>1149</v>
      </c>
      <c r="AD196" s="1062" t="s">
        <v>1150</v>
      </c>
      <c r="AE196" s="1063"/>
      <c r="AF196" s="1064"/>
    </row>
    <row r="197" spans="2:32" ht="20" customHeight="1">
      <c r="B197" s="1259"/>
      <c r="C197" s="1262"/>
      <c r="D197" s="1038" t="s">
        <v>1144</v>
      </c>
      <c r="E197" s="941">
        <v>0.9</v>
      </c>
      <c r="F197" s="943" t="s">
        <v>1145</v>
      </c>
      <c r="G197" s="1039">
        <v>1.8</v>
      </c>
      <c r="H197" s="1040" t="s">
        <v>1145</v>
      </c>
      <c r="I197" s="943"/>
      <c r="J197" s="971" t="s">
        <v>1145</v>
      </c>
      <c r="K197" s="943">
        <f t="shared" ref="K197:K274" si="13">E197*I197</f>
        <v>0</v>
      </c>
      <c r="L197" s="943" t="s">
        <v>922</v>
      </c>
      <c r="M197" s="1041">
        <v>1</v>
      </c>
      <c r="N197" s="943">
        <f t="shared" ref="N197:N274" si="14">K197*M197</f>
        <v>0</v>
      </c>
      <c r="O197" s="943" t="s">
        <v>922</v>
      </c>
      <c r="P197" s="940" t="s">
        <v>1265</v>
      </c>
      <c r="Q197" s="946">
        <v>2025</v>
      </c>
      <c r="R197" s="945" t="s">
        <v>1146</v>
      </c>
      <c r="S197" s="946">
        <v>9</v>
      </c>
      <c r="T197" s="943" t="s">
        <v>1147</v>
      </c>
      <c r="U197" s="946">
        <v>10</v>
      </c>
      <c r="V197" s="943" t="s">
        <v>1148</v>
      </c>
      <c r="W197" s="943" t="s">
        <v>249</v>
      </c>
      <c r="X197" s="946">
        <v>9</v>
      </c>
      <c r="Y197" s="943" t="s">
        <v>1147</v>
      </c>
      <c r="Z197" s="946">
        <v>15</v>
      </c>
      <c r="AA197" s="945" t="s">
        <v>67</v>
      </c>
      <c r="AB197" s="1042">
        <f t="shared" si="12"/>
        <v>6</v>
      </c>
      <c r="AC197" s="945" t="s">
        <v>1149</v>
      </c>
      <c r="AD197" s="1043" t="s">
        <v>1150</v>
      </c>
      <c r="AE197" s="1044"/>
      <c r="AF197" s="1045"/>
    </row>
    <row r="198" spans="2:32" ht="20" customHeight="1">
      <c r="B198" s="1259"/>
      <c r="C198" s="1262"/>
      <c r="D198" s="1038" t="s">
        <v>1144</v>
      </c>
      <c r="E198" s="941">
        <v>0.9</v>
      </c>
      <c r="F198" s="943" t="s">
        <v>1145</v>
      </c>
      <c r="G198" s="1039">
        <v>2.1</v>
      </c>
      <c r="H198" s="1040" t="s">
        <v>1145</v>
      </c>
      <c r="I198" s="943"/>
      <c r="J198" s="971" t="s">
        <v>1145</v>
      </c>
      <c r="K198" s="943">
        <f t="shared" si="13"/>
        <v>0</v>
      </c>
      <c r="L198" s="943" t="s">
        <v>922</v>
      </c>
      <c r="M198" s="1041">
        <v>3</v>
      </c>
      <c r="N198" s="943">
        <f t="shared" si="14"/>
        <v>0</v>
      </c>
      <c r="O198" s="943" t="s">
        <v>922</v>
      </c>
      <c r="P198" s="940"/>
      <c r="Q198" s="946">
        <v>2025</v>
      </c>
      <c r="R198" s="945" t="s">
        <v>1146</v>
      </c>
      <c r="S198" s="946">
        <v>9</v>
      </c>
      <c r="T198" s="943" t="s">
        <v>1147</v>
      </c>
      <c r="U198" s="946">
        <v>10</v>
      </c>
      <c r="V198" s="943" t="s">
        <v>1148</v>
      </c>
      <c r="W198" s="943" t="s">
        <v>249</v>
      </c>
      <c r="X198" s="946">
        <v>9</v>
      </c>
      <c r="Y198" s="943" t="s">
        <v>1147</v>
      </c>
      <c r="Z198" s="946">
        <v>15</v>
      </c>
      <c r="AA198" s="945" t="s">
        <v>67</v>
      </c>
      <c r="AB198" s="1042">
        <f t="shared" si="12"/>
        <v>6</v>
      </c>
      <c r="AC198" s="945" t="s">
        <v>1149</v>
      </c>
      <c r="AD198" s="1043" t="s">
        <v>1150</v>
      </c>
      <c r="AE198" s="1044"/>
      <c r="AF198" s="1045"/>
    </row>
    <row r="199" spans="2:32" ht="20" customHeight="1">
      <c r="B199" s="1259"/>
      <c r="C199" s="1262"/>
      <c r="D199" s="1038" t="s">
        <v>1144</v>
      </c>
      <c r="E199" s="941">
        <v>1.5</v>
      </c>
      <c r="F199" s="943" t="s">
        <v>1145</v>
      </c>
      <c r="G199" s="1039">
        <v>1</v>
      </c>
      <c r="H199" s="1040" t="s">
        <v>1145</v>
      </c>
      <c r="I199" s="943"/>
      <c r="J199" s="971" t="s">
        <v>1145</v>
      </c>
      <c r="K199" s="943">
        <f t="shared" si="13"/>
        <v>0</v>
      </c>
      <c r="L199" s="943" t="s">
        <v>922</v>
      </c>
      <c r="M199" s="1041">
        <v>1</v>
      </c>
      <c r="N199" s="943">
        <f t="shared" si="14"/>
        <v>0</v>
      </c>
      <c r="O199" s="943" t="s">
        <v>922</v>
      </c>
      <c r="P199" s="940" t="s">
        <v>1202</v>
      </c>
      <c r="Q199" s="946">
        <v>2025</v>
      </c>
      <c r="R199" s="945" t="s">
        <v>1146</v>
      </c>
      <c r="S199" s="946">
        <v>9</v>
      </c>
      <c r="T199" s="943" t="s">
        <v>1147</v>
      </c>
      <c r="U199" s="946">
        <v>10</v>
      </c>
      <c r="V199" s="943" t="s">
        <v>1148</v>
      </c>
      <c r="W199" s="943" t="s">
        <v>249</v>
      </c>
      <c r="X199" s="946">
        <v>9</v>
      </c>
      <c r="Y199" s="943" t="s">
        <v>1147</v>
      </c>
      <c r="Z199" s="946">
        <v>15</v>
      </c>
      <c r="AA199" s="945" t="s">
        <v>67</v>
      </c>
      <c r="AB199" s="1042">
        <f t="shared" si="12"/>
        <v>6</v>
      </c>
      <c r="AC199" s="945" t="s">
        <v>1149</v>
      </c>
      <c r="AD199" s="1043" t="s">
        <v>1150</v>
      </c>
      <c r="AE199" s="1044"/>
      <c r="AF199" s="1045"/>
    </row>
    <row r="200" spans="2:32" ht="20" customHeight="1">
      <c r="B200" s="1259"/>
      <c r="C200" s="1262"/>
      <c r="D200" s="1038" t="s">
        <v>1203</v>
      </c>
      <c r="E200" s="941">
        <v>17.100000000000001</v>
      </c>
      <c r="F200" s="943" t="s">
        <v>1145</v>
      </c>
      <c r="G200" s="1039">
        <v>1.8</v>
      </c>
      <c r="H200" s="1040" t="s">
        <v>1145</v>
      </c>
      <c r="I200" s="943"/>
      <c r="J200" s="971" t="s">
        <v>1145</v>
      </c>
      <c r="K200" s="943">
        <f t="shared" si="13"/>
        <v>0</v>
      </c>
      <c r="L200" s="943" t="s">
        <v>922</v>
      </c>
      <c r="M200" s="1041">
        <v>1</v>
      </c>
      <c r="N200" s="943">
        <f t="shared" si="14"/>
        <v>0</v>
      </c>
      <c r="O200" s="943" t="s">
        <v>922</v>
      </c>
      <c r="P200" s="940" t="s">
        <v>1266</v>
      </c>
      <c r="Q200" s="946">
        <v>2025</v>
      </c>
      <c r="R200" s="945" t="s">
        <v>1146</v>
      </c>
      <c r="S200" s="946">
        <v>9</v>
      </c>
      <c r="T200" s="943" t="s">
        <v>1147</v>
      </c>
      <c r="U200" s="946">
        <v>10</v>
      </c>
      <c r="V200" s="943" t="s">
        <v>1148</v>
      </c>
      <c r="W200" s="943" t="s">
        <v>249</v>
      </c>
      <c r="X200" s="946">
        <v>9</v>
      </c>
      <c r="Y200" s="943" t="s">
        <v>1147</v>
      </c>
      <c r="Z200" s="946">
        <v>15</v>
      </c>
      <c r="AA200" s="945" t="s">
        <v>67</v>
      </c>
      <c r="AB200" s="1042">
        <f t="shared" si="12"/>
        <v>6</v>
      </c>
      <c r="AC200" s="945" t="s">
        <v>1149</v>
      </c>
      <c r="AD200" s="1043" t="s">
        <v>1150</v>
      </c>
      <c r="AE200" s="1044"/>
      <c r="AF200" s="1045"/>
    </row>
    <row r="201" spans="2:32" ht="20" customHeight="1">
      <c r="B201" s="1259"/>
      <c r="C201" s="1262"/>
      <c r="D201" s="1038" t="s">
        <v>1204</v>
      </c>
      <c r="E201" s="941">
        <v>2.7</v>
      </c>
      <c r="F201" s="943" t="s">
        <v>1145</v>
      </c>
      <c r="G201" s="1039">
        <v>2.1</v>
      </c>
      <c r="H201" s="1040" t="s">
        <v>1145</v>
      </c>
      <c r="I201" s="943"/>
      <c r="J201" s="971" t="s">
        <v>1145</v>
      </c>
      <c r="K201" s="943">
        <f t="shared" si="13"/>
        <v>0</v>
      </c>
      <c r="L201" s="943" t="s">
        <v>922</v>
      </c>
      <c r="M201" s="1041">
        <v>1</v>
      </c>
      <c r="N201" s="943">
        <f t="shared" si="14"/>
        <v>0</v>
      </c>
      <c r="O201" s="943" t="s">
        <v>922</v>
      </c>
      <c r="P201" s="940" t="s">
        <v>1267</v>
      </c>
      <c r="Q201" s="946">
        <v>2025</v>
      </c>
      <c r="R201" s="945" t="s">
        <v>1146</v>
      </c>
      <c r="S201" s="946">
        <v>9</v>
      </c>
      <c r="T201" s="943" t="s">
        <v>1147</v>
      </c>
      <c r="U201" s="946">
        <v>10</v>
      </c>
      <c r="V201" s="943" t="s">
        <v>1148</v>
      </c>
      <c r="W201" s="943" t="s">
        <v>249</v>
      </c>
      <c r="X201" s="946">
        <v>9</v>
      </c>
      <c r="Y201" s="943" t="s">
        <v>1147</v>
      </c>
      <c r="Z201" s="946">
        <v>15</v>
      </c>
      <c r="AA201" s="945" t="s">
        <v>67</v>
      </c>
      <c r="AB201" s="1042">
        <f t="shared" si="12"/>
        <v>6</v>
      </c>
      <c r="AC201" s="945" t="s">
        <v>1149</v>
      </c>
      <c r="AD201" s="1043" t="s">
        <v>1150</v>
      </c>
      <c r="AE201" s="1044"/>
      <c r="AF201" s="1045"/>
    </row>
    <row r="202" spans="2:32" ht="20" customHeight="1">
      <c r="B202" s="1259"/>
      <c r="C202" s="1262"/>
      <c r="D202" s="1038" t="s">
        <v>1205</v>
      </c>
      <c r="E202" s="941">
        <v>13.5</v>
      </c>
      <c r="F202" s="943" t="s">
        <v>1145</v>
      </c>
      <c r="G202" s="1039">
        <v>1.2</v>
      </c>
      <c r="H202" s="1040" t="s">
        <v>1145</v>
      </c>
      <c r="I202" s="943"/>
      <c r="J202" s="971" t="s">
        <v>1145</v>
      </c>
      <c r="K202" s="943">
        <f t="shared" si="13"/>
        <v>0</v>
      </c>
      <c r="L202" s="943" t="s">
        <v>922</v>
      </c>
      <c r="M202" s="1041">
        <v>1</v>
      </c>
      <c r="N202" s="943">
        <f t="shared" si="14"/>
        <v>0</v>
      </c>
      <c r="O202" s="943" t="s">
        <v>922</v>
      </c>
      <c r="P202" s="940" t="s">
        <v>1144</v>
      </c>
      <c r="Q202" s="946">
        <v>2025</v>
      </c>
      <c r="R202" s="945" t="s">
        <v>1146</v>
      </c>
      <c r="S202" s="946">
        <v>9</v>
      </c>
      <c r="T202" s="943" t="s">
        <v>1147</v>
      </c>
      <c r="U202" s="946">
        <v>10</v>
      </c>
      <c r="V202" s="943" t="s">
        <v>1148</v>
      </c>
      <c r="W202" s="943" t="s">
        <v>249</v>
      </c>
      <c r="X202" s="946">
        <v>9</v>
      </c>
      <c r="Y202" s="943" t="s">
        <v>1147</v>
      </c>
      <c r="Z202" s="946">
        <v>15</v>
      </c>
      <c r="AA202" s="945" t="s">
        <v>67</v>
      </c>
      <c r="AB202" s="1042">
        <f t="shared" si="12"/>
        <v>6</v>
      </c>
      <c r="AC202" s="945" t="s">
        <v>1149</v>
      </c>
      <c r="AD202" s="1043" t="s">
        <v>1150</v>
      </c>
      <c r="AE202" s="1044"/>
      <c r="AF202" s="1045"/>
    </row>
    <row r="203" spans="2:32" ht="20" customHeight="1">
      <c r="B203" s="1259"/>
      <c r="C203" s="1262"/>
      <c r="D203" s="1038" t="s">
        <v>1175</v>
      </c>
      <c r="E203" s="941">
        <v>0.75</v>
      </c>
      <c r="F203" s="943" t="s">
        <v>1145</v>
      </c>
      <c r="G203" s="1039">
        <v>0.75</v>
      </c>
      <c r="H203" s="1040" t="s">
        <v>1145</v>
      </c>
      <c r="I203" s="943"/>
      <c r="J203" s="971" t="s">
        <v>1145</v>
      </c>
      <c r="K203" s="943">
        <f t="shared" si="13"/>
        <v>0</v>
      </c>
      <c r="L203" s="943" t="s">
        <v>922</v>
      </c>
      <c r="M203" s="1041">
        <v>49</v>
      </c>
      <c r="N203" s="943">
        <f t="shared" si="14"/>
        <v>0</v>
      </c>
      <c r="O203" s="943" t="s">
        <v>922</v>
      </c>
      <c r="P203" s="940" t="s">
        <v>1175</v>
      </c>
      <c r="Q203" s="946">
        <v>2025</v>
      </c>
      <c r="R203" s="945" t="s">
        <v>1146</v>
      </c>
      <c r="S203" s="946">
        <v>9</v>
      </c>
      <c r="T203" s="943" t="s">
        <v>1147</v>
      </c>
      <c r="U203" s="946">
        <v>10</v>
      </c>
      <c r="V203" s="943" t="s">
        <v>1148</v>
      </c>
      <c r="W203" s="943" t="s">
        <v>249</v>
      </c>
      <c r="X203" s="946">
        <v>9</v>
      </c>
      <c r="Y203" s="943" t="s">
        <v>1147</v>
      </c>
      <c r="Z203" s="946">
        <v>15</v>
      </c>
      <c r="AA203" s="945" t="s">
        <v>67</v>
      </c>
      <c r="AB203" s="1042">
        <f t="shared" si="12"/>
        <v>6</v>
      </c>
      <c r="AC203" s="945" t="s">
        <v>1149</v>
      </c>
      <c r="AD203" s="1043" t="s">
        <v>1150</v>
      </c>
      <c r="AE203" s="1044"/>
      <c r="AF203" s="1045"/>
    </row>
    <row r="204" spans="2:32" ht="20" customHeight="1">
      <c r="B204" s="1259"/>
      <c r="C204" s="1262"/>
      <c r="D204" s="1038" t="s">
        <v>1206</v>
      </c>
      <c r="E204" s="941"/>
      <c r="F204" s="943" t="s">
        <v>1145</v>
      </c>
      <c r="G204" s="1039"/>
      <c r="H204" s="1040" t="s">
        <v>1145</v>
      </c>
      <c r="I204" s="943"/>
      <c r="J204" s="971" t="s">
        <v>1145</v>
      </c>
      <c r="K204" s="943">
        <f t="shared" si="13"/>
        <v>0</v>
      </c>
      <c r="L204" s="943" t="s">
        <v>922</v>
      </c>
      <c r="M204" s="1041">
        <v>3</v>
      </c>
      <c r="N204" s="943">
        <f t="shared" si="14"/>
        <v>0</v>
      </c>
      <c r="O204" s="943" t="s">
        <v>922</v>
      </c>
      <c r="P204" s="940"/>
      <c r="Q204" s="946">
        <v>2025</v>
      </c>
      <c r="R204" s="945" t="s">
        <v>1146</v>
      </c>
      <c r="S204" s="946">
        <v>9</v>
      </c>
      <c r="T204" s="943" t="s">
        <v>1147</v>
      </c>
      <c r="U204" s="946">
        <v>10</v>
      </c>
      <c r="V204" s="943" t="s">
        <v>1148</v>
      </c>
      <c r="W204" s="943" t="s">
        <v>249</v>
      </c>
      <c r="X204" s="946">
        <v>9</v>
      </c>
      <c r="Y204" s="943" t="s">
        <v>1147</v>
      </c>
      <c r="Z204" s="946">
        <v>15</v>
      </c>
      <c r="AA204" s="945" t="s">
        <v>67</v>
      </c>
      <c r="AB204" s="1042">
        <f t="shared" si="12"/>
        <v>6</v>
      </c>
      <c r="AC204" s="945" t="s">
        <v>1149</v>
      </c>
      <c r="AD204" s="1043" t="s">
        <v>1150</v>
      </c>
      <c r="AE204" s="1044"/>
      <c r="AF204" s="1045"/>
    </row>
    <row r="205" spans="2:32" ht="20" customHeight="1">
      <c r="B205" s="1259"/>
      <c r="C205" s="1262"/>
      <c r="D205" s="1038" t="s">
        <v>1268</v>
      </c>
      <c r="E205" s="941">
        <v>1.8</v>
      </c>
      <c r="F205" s="943" t="s">
        <v>1145</v>
      </c>
      <c r="G205" s="1039">
        <v>2.2999999999999998</v>
      </c>
      <c r="H205" s="1040" t="s">
        <v>1145</v>
      </c>
      <c r="I205" s="943"/>
      <c r="J205" s="971" t="s">
        <v>1145</v>
      </c>
      <c r="K205" s="943">
        <f t="shared" si="13"/>
        <v>0</v>
      </c>
      <c r="L205" s="943" t="s">
        <v>922</v>
      </c>
      <c r="M205" s="1041">
        <v>2</v>
      </c>
      <c r="N205" s="943">
        <f t="shared" si="14"/>
        <v>0</v>
      </c>
      <c r="O205" s="943" t="s">
        <v>922</v>
      </c>
      <c r="P205" s="940" t="s">
        <v>1144</v>
      </c>
      <c r="Q205" s="946">
        <v>2025</v>
      </c>
      <c r="R205" s="945" t="s">
        <v>1146</v>
      </c>
      <c r="S205" s="946">
        <v>9</v>
      </c>
      <c r="T205" s="943" t="s">
        <v>1147</v>
      </c>
      <c r="U205" s="946">
        <v>10</v>
      </c>
      <c r="V205" s="943" t="s">
        <v>1148</v>
      </c>
      <c r="W205" s="943" t="s">
        <v>249</v>
      </c>
      <c r="X205" s="946">
        <v>9</v>
      </c>
      <c r="Y205" s="943" t="s">
        <v>1147</v>
      </c>
      <c r="Z205" s="946">
        <v>15</v>
      </c>
      <c r="AA205" s="945" t="s">
        <v>67</v>
      </c>
      <c r="AB205" s="1042">
        <f t="shared" si="12"/>
        <v>6</v>
      </c>
      <c r="AC205" s="945" t="s">
        <v>1149</v>
      </c>
      <c r="AD205" s="1043" t="s">
        <v>1150</v>
      </c>
      <c r="AE205" s="1044"/>
      <c r="AF205" s="1045"/>
    </row>
    <row r="206" spans="2:32" ht="20" customHeight="1">
      <c r="B206" s="1259"/>
      <c r="C206" s="1262"/>
      <c r="D206" s="1038" t="s">
        <v>1151</v>
      </c>
      <c r="E206" s="941">
        <v>17.100000000000001</v>
      </c>
      <c r="F206" s="943" t="s">
        <v>1145</v>
      </c>
      <c r="G206" s="1039">
        <v>1.2</v>
      </c>
      <c r="H206" s="1040" t="s">
        <v>1145</v>
      </c>
      <c r="I206" s="943">
        <v>4.5</v>
      </c>
      <c r="J206" s="971" t="s">
        <v>1145</v>
      </c>
      <c r="K206" s="943">
        <f t="shared" si="13"/>
        <v>76.95</v>
      </c>
      <c r="L206" s="943" t="s">
        <v>922</v>
      </c>
      <c r="M206" s="1041">
        <v>1</v>
      </c>
      <c r="N206" s="943">
        <f t="shared" si="14"/>
        <v>76.95</v>
      </c>
      <c r="O206" s="943" t="s">
        <v>922</v>
      </c>
      <c r="P206" s="940"/>
      <c r="Q206" s="946">
        <v>2025</v>
      </c>
      <c r="R206" s="945" t="s">
        <v>1146</v>
      </c>
      <c r="S206" s="946">
        <v>9</v>
      </c>
      <c r="T206" s="943" t="s">
        <v>1147</v>
      </c>
      <c r="U206" s="946">
        <v>10</v>
      </c>
      <c r="V206" s="943" t="s">
        <v>1148</v>
      </c>
      <c r="W206" s="943" t="s">
        <v>249</v>
      </c>
      <c r="X206" s="946">
        <v>9</v>
      </c>
      <c r="Y206" s="943" t="s">
        <v>1147</v>
      </c>
      <c r="Z206" s="946">
        <v>15</v>
      </c>
      <c r="AA206" s="945" t="s">
        <v>67</v>
      </c>
      <c r="AB206" s="1042">
        <f t="shared" si="12"/>
        <v>6</v>
      </c>
      <c r="AC206" s="945" t="s">
        <v>1149</v>
      </c>
      <c r="AD206" s="1043" t="s">
        <v>1150</v>
      </c>
      <c r="AE206" s="1044"/>
      <c r="AF206" s="1045"/>
    </row>
    <row r="207" spans="2:32" ht="20" customHeight="1">
      <c r="B207" s="1259"/>
      <c r="C207" s="1262"/>
      <c r="D207" s="1038" t="s">
        <v>446</v>
      </c>
      <c r="E207" s="941"/>
      <c r="F207" s="943" t="s">
        <v>1145</v>
      </c>
      <c r="G207" s="1039"/>
      <c r="H207" s="1040" t="s">
        <v>1145</v>
      </c>
      <c r="I207" s="943"/>
      <c r="J207" s="971" t="s">
        <v>1145</v>
      </c>
      <c r="K207" s="943">
        <f t="shared" si="13"/>
        <v>0</v>
      </c>
      <c r="L207" s="943" t="s">
        <v>922</v>
      </c>
      <c r="M207" s="1041">
        <v>14</v>
      </c>
      <c r="N207" s="943">
        <f t="shared" si="14"/>
        <v>0</v>
      </c>
      <c r="O207" s="943" t="s">
        <v>922</v>
      </c>
      <c r="P207" s="940"/>
      <c r="Q207" s="946">
        <v>2025</v>
      </c>
      <c r="R207" s="945" t="s">
        <v>1146</v>
      </c>
      <c r="S207" s="946">
        <v>9</v>
      </c>
      <c r="T207" s="943" t="s">
        <v>1147</v>
      </c>
      <c r="U207" s="946">
        <v>10</v>
      </c>
      <c r="V207" s="943" t="s">
        <v>1148</v>
      </c>
      <c r="W207" s="943" t="s">
        <v>249</v>
      </c>
      <c r="X207" s="946">
        <v>9</v>
      </c>
      <c r="Y207" s="943" t="s">
        <v>1147</v>
      </c>
      <c r="Z207" s="946">
        <v>15</v>
      </c>
      <c r="AA207" s="945" t="s">
        <v>67</v>
      </c>
      <c r="AB207" s="1042">
        <f t="shared" si="12"/>
        <v>6</v>
      </c>
      <c r="AC207" s="945" t="s">
        <v>1149</v>
      </c>
      <c r="AD207" s="1043" t="s">
        <v>1150</v>
      </c>
      <c r="AE207" s="1044"/>
      <c r="AF207" s="1045"/>
    </row>
    <row r="208" spans="2:32" ht="20" customHeight="1">
      <c r="B208" s="1259"/>
      <c r="C208" s="1262"/>
      <c r="D208" s="1038" t="s">
        <v>1248</v>
      </c>
      <c r="E208" s="941">
        <v>149</v>
      </c>
      <c r="F208" s="943" t="s">
        <v>1145</v>
      </c>
      <c r="G208" s="1039"/>
      <c r="H208" s="1040" t="s">
        <v>1145</v>
      </c>
      <c r="I208" s="943"/>
      <c r="J208" s="971" t="s">
        <v>1145</v>
      </c>
      <c r="K208" s="943">
        <f t="shared" si="13"/>
        <v>0</v>
      </c>
      <c r="L208" s="943" t="s">
        <v>922</v>
      </c>
      <c r="M208" s="1041"/>
      <c r="N208" s="943">
        <f t="shared" si="14"/>
        <v>0</v>
      </c>
      <c r="O208" s="943" t="s">
        <v>922</v>
      </c>
      <c r="P208" s="940"/>
      <c r="Q208" s="946">
        <v>2025</v>
      </c>
      <c r="R208" s="945" t="s">
        <v>1146</v>
      </c>
      <c r="S208" s="946">
        <v>9</v>
      </c>
      <c r="T208" s="943" t="s">
        <v>66</v>
      </c>
      <c r="U208" s="946">
        <v>10</v>
      </c>
      <c r="V208" s="943" t="s">
        <v>1148</v>
      </c>
      <c r="W208" s="943" t="s">
        <v>249</v>
      </c>
      <c r="X208" s="946">
        <v>9</v>
      </c>
      <c r="Y208" s="943" t="s">
        <v>1147</v>
      </c>
      <c r="Z208" s="946">
        <v>15</v>
      </c>
      <c r="AA208" s="945" t="s">
        <v>67</v>
      </c>
      <c r="AB208" s="1042">
        <f t="shared" si="12"/>
        <v>6</v>
      </c>
      <c r="AC208" s="945" t="s">
        <v>1149</v>
      </c>
      <c r="AD208" s="1043" t="s">
        <v>1150</v>
      </c>
      <c r="AE208" s="1044"/>
      <c r="AF208" s="1045"/>
    </row>
    <row r="209" spans="2:32" ht="20" customHeight="1">
      <c r="B209" s="1259"/>
      <c r="C209" s="1262"/>
      <c r="D209" s="1038" t="s">
        <v>1247</v>
      </c>
      <c r="E209" s="941">
        <v>1648</v>
      </c>
      <c r="F209" s="943" t="s">
        <v>1145</v>
      </c>
      <c r="G209" s="1039"/>
      <c r="H209" s="1040" t="s">
        <v>1145</v>
      </c>
      <c r="I209" s="943"/>
      <c r="J209" s="971" t="s">
        <v>1145</v>
      </c>
      <c r="K209" s="943">
        <f t="shared" si="13"/>
        <v>0</v>
      </c>
      <c r="L209" s="943" t="s">
        <v>922</v>
      </c>
      <c r="M209" s="1041"/>
      <c r="N209" s="943">
        <f t="shared" si="14"/>
        <v>0</v>
      </c>
      <c r="O209" s="943" t="s">
        <v>922</v>
      </c>
      <c r="P209" s="940"/>
      <c r="Q209" s="946">
        <v>2025</v>
      </c>
      <c r="R209" s="945" t="s">
        <v>1146</v>
      </c>
      <c r="S209" s="946">
        <v>9</v>
      </c>
      <c r="T209" s="943" t="s">
        <v>66</v>
      </c>
      <c r="U209" s="946">
        <v>10</v>
      </c>
      <c r="V209" s="943" t="s">
        <v>1148</v>
      </c>
      <c r="W209" s="943" t="s">
        <v>249</v>
      </c>
      <c r="X209" s="946">
        <v>9</v>
      </c>
      <c r="Y209" s="943" t="s">
        <v>1147</v>
      </c>
      <c r="Z209" s="946">
        <v>15</v>
      </c>
      <c r="AA209" s="945" t="s">
        <v>67</v>
      </c>
      <c r="AB209" s="1042">
        <f t="shared" si="12"/>
        <v>6</v>
      </c>
      <c r="AC209" s="945" t="s">
        <v>1149</v>
      </c>
      <c r="AD209" s="1043" t="s">
        <v>1150</v>
      </c>
      <c r="AE209" s="1044"/>
      <c r="AF209" s="1045"/>
    </row>
    <row r="210" spans="2:32" ht="20" customHeight="1">
      <c r="B210" s="1259"/>
      <c r="C210" s="1262"/>
      <c r="D210" s="1038" t="s">
        <v>1246</v>
      </c>
      <c r="E210" s="941">
        <v>16</v>
      </c>
      <c r="F210" s="943" t="s">
        <v>1145</v>
      </c>
      <c r="G210" s="1039"/>
      <c r="H210" s="1040" t="s">
        <v>1145</v>
      </c>
      <c r="I210" s="943"/>
      <c r="J210" s="971" t="s">
        <v>1145</v>
      </c>
      <c r="K210" s="943">
        <f t="shared" si="13"/>
        <v>0</v>
      </c>
      <c r="L210" s="943" t="s">
        <v>922</v>
      </c>
      <c r="M210" s="1041"/>
      <c r="N210" s="943">
        <f t="shared" si="14"/>
        <v>0</v>
      </c>
      <c r="O210" s="943" t="s">
        <v>922</v>
      </c>
      <c r="P210" s="940"/>
      <c r="Q210" s="946">
        <v>2025</v>
      </c>
      <c r="R210" s="945" t="s">
        <v>1146</v>
      </c>
      <c r="S210" s="946">
        <v>9</v>
      </c>
      <c r="T210" s="943" t="s">
        <v>66</v>
      </c>
      <c r="U210" s="946">
        <v>10</v>
      </c>
      <c r="V210" s="943" t="s">
        <v>1148</v>
      </c>
      <c r="W210" s="943" t="s">
        <v>249</v>
      </c>
      <c r="X210" s="946">
        <v>9</v>
      </c>
      <c r="Y210" s="943" t="s">
        <v>1147</v>
      </c>
      <c r="Z210" s="946">
        <v>15</v>
      </c>
      <c r="AA210" s="945" t="s">
        <v>67</v>
      </c>
      <c r="AB210" s="1042">
        <f t="shared" si="12"/>
        <v>6</v>
      </c>
      <c r="AC210" s="945" t="s">
        <v>1149</v>
      </c>
      <c r="AD210" s="1043" t="s">
        <v>1150</v>
      </c>
      <c r="AE210" s="1044"/>
      <c r="AF210" s="1045"/>
    </row>
    <row r="211" spans="2:32" ht="20" customHeight="1">
      <c r="B211" s="1259"/>
      <c r="C211" s="1262"/>
      <c r="D211" s="1038" t="s">
        <v>1174</v>
      </c>
      <c r="E211" s="941"/>
      <c r="F211" s="943" t="s">
        <v>1145</v>
      </c>
      <c r="G211" s="1039"/>
      <c r="H211" s="1040" t="s">
        <v>1145</v>
      </c>
      <c r="I211" s="943"/>
      <c r="J211" s="971" t="s">
        <v>1145</v>
      </c>
      <c r="K211" s="943">
        <f t="shared" si="13"/>
        <v>0</v>
      </c>
      <c r="L211" s="943" t="s">
        <v>922</v>
      </c>
      <c r="M211" s="1041">
        <v>1</v>
      </c>
      <c r="N211" s="943">
        <f t="shared" si="14"/>
        <v>0</v>
      </c>
      <c r="O211" s="943" t="s">
        <v>922</v>
      </c>
      <c r="P211" s="940"/>
      <c r="Q211" s="946">
        <v>2025</v>
      </c>
      <c r="R211" s="945" t="s">
        <v>1146</v>
      </c>
      <c r="S211" s="946">
        <v>9</v>
      </c>
      <c r="T211" s="943" t="s">
        <v>66</v>
      </c>
      <c r="U211" s="946">
        <v>10</v>
      </c>
      <c r="V211" s="943" t="s">
        <v>1148</v>
      </c>
      <c r="W211" s="943" t="s">
        <v>249</v>
      </c>
      <c r="X211" s="946">
        <v>9</v>
      </c>
      <c r="Y211" s="943" t="s">
        <v>1147</v>
      </c>
      <c r="Z211" s="946">
        <v>15</v>
      </c>
      <c r="AA211" s="945" t="s">
        <v>67</v>
      </c>
      <c r="AB211" s="1042">
        <f t="shared" si="12"/>
        <v>6</v>
      </c>
      <c r="AC211" s="945" t="s">
        <v>1149</v>
      </c>
      <c r="AD211" s="1043" t="s">
        <v>1150</v>
      </c>
      <c r="AE211" s="1044"/>
      <c r="AF211" s="1045"/>
    </row>
    <row r="212" spans="2:32" ht="20" customHeight="1">
      <c r="B212" s="1259"/>
      <c r="C212" s="1262"/>
      <c r="D212" s="1038" t="s">
        <v>1221</v>
      </c>
      <c r="E212" s="941"/>
      <c r="F212" s="943" t="s">
        <v>1145</v>
      </c>
      <c r="G212" s="1039"/>
      <c r="H212" s="1040" t="s">
        <v>1145</v>
      </c>
      <c r="I212" s="943"/>
      <c r="J212" s="971" t="s">
        <v>1145</v>
      </c>
      <c r="K212" s="943">
        <f t="shared" si="13"/>
        <v>0</v>
      </c>
      <c r="L212" s="943" t="s">
        <v>922</v>
      </c>
      <c r="M212" s="1041">
        <v>10</v>
      </c>
      <c r="N212" s="943">
        <f t="shared" si="14"/>
        <v>0</v>
      </c>
      <c r="O212" s="943" t="s">
        <v>922</v>
      </c>
      <c r="P212" s="940"/>
      <c r="Q212" s="946">
        <v>2025</v>
      </c>
      <c r="R212" s="945" t="s">
        <v>1146</v>
      </c>
      <c r="S212" s="946">
        <v>9</v>
      </c>
      <c r="T212" s="943" t="s">
        <v>66</v>
      </c>
      <c r="U212" s="946">
        <v>10</v>
      </c>
      <c r="V212" s="943" t="s">
        <v>1148</v>
      </c>
      <c r="W212" s="943" t="s">
        <v>249</v>
      </c>
      <c r="X212" s="946">
        <v>9</v>
      </c>
      <c r="Y212" s="943" t="s">
        <v>1147</v>
      </c>
      <c r="Z212" s="946">
        <v>15</v>
      </c>
      <c r="AA212" s="945" t="s">
        <v>67</v>
      </c>
      <c r="AB212" s="1042">
        <f t="shared" si="12"/>
        <v>6</v>
      </c>
      <c r="AC212" s="945" t="s">
        <v>1149</v>
      </c>
      <c r="AD212" s="1043" t="s">
        <v>1150</v>
      </c>
      <c r="AE212" s="1044"/>
      <c r="AF212" s="1045"/>
    </row>
    <row r="213" spans="2:32" ht="20" customHeight="1">
      <c r="B213" s="1259"/>
      <c r="C213" s="1262"/>
      <c r="D213" s="1038" t="s">
        <v>1269</v>
      </c>
      <c r="E213" s="941"/>
      <c r="F213" s="943" t="s">
        <v>1145</v>
      </c>
      <c r="G213" s="1039"/>
      <c r="H213" s="1040" t="s">
        <v>1145</v>
      </c>
      <c r="I213" s="943"/>
      <c r="J213" s="971" t="s">
        <v>1145</v>
      </c>
      <c r="K213" s="943">
        <f t="shared" si="13"/>
        <v>0</v>
      </c>
      <c r="L213" s="943" t="s">
        <v>922</v>
      </c>
      <c r="M213" s="1041">
        <v>15</v>
      </c>
      <c r="N213" s="943">
        <f t="shared" si="14"/>
        <v>0</v>
      </c>
      <c r="O213" s="943" t="s">
        <v>922</v>
      </c>
      <c r="P213" s="940"/>
      <c r="Q213" s="946">
        <v>2025</v>
      </c>
      <c r="R213" s="945" t="s">
        <v>1146</v>
      </c>
      <c r="S213" s="946">
        <v>9</v>
      </c>
      <c r="T213" s="943" t="s">
        <v>66</v>
      </c>
      <c r="U213" s="946">
        <v>10</v>
      </c>
      <c r="V213" s="943" t="s">
        <v>1148</v>
      </c>
      <c r="W213" s="943" t="s">
        <v>249</v>
      </c>
      <c r="X213" s="946">
        <v>9</v>
      </c>
      <c r="Y213" s="943" t="s">
        <v>1147</v>
      </c>
      <c r="Z213" s="946">
        <v>15</v>
      </c>
      <c r="AA213" s="945" t="s">
        <v>67</v>
      </c>
      <c r="AB213" s="1042">
        <f t="shared" si="12"/>
        <v>6</v>
      </c>
      <c r="AC213" s="945" t="s">
        <v>1149</v>
      </c>
      <c r="AD213" s="1043" t="s">
        <v>1150</v>
      </c>
      <c r="AE213" s="1044"/>
      <c r="AF213" s="1045"/>
    </row>
    <row r="214" spans="2:32" ht="20" customHeight="1">
      <c r="B214" s="1259"/>
      <c r="C214" s="1262"/>
      <c r="D214" s="1038" t="s">
        <v>1270</v>
      </c>
      <c r="E214" s="941"/>
      <c r="F214" s="943" t="s">
        <v>1145</v>
      </c>
      <c r="G214" s="1065" t="s">
        <v>1271</v>
      </c>
      <c r="H214" s="1040" t="s">
        <v>1145</v>
      </c>
      <c r="I214" s="943"/>
      <c r="J214" s="971" t="s">
        <v>1145</v>
      </c>
      <c r="K214" s="943">
        <f t="shared" si="13"/>
        <v>0</v>
      </c>
      <c r="L214" s="943" t="s">
        <v>922</v>
      </c>
      <c r="M214" s="1041">
        <v>1</v>
      </c>
      <c r="N214" s="943">
        <f t="shared" si="14"/>
        <v>0</v>
      </c>
      <c r="O214" s="943" t="s">
        <v>922</v>
      </c>
      <c r="P214" s="940"/>
      <c r="Q214" s="946">
        <v>2025</v>
      </c>
      <c r="R214" s="945" t="s">
        <v>1146</v>
      </c>
      <c r="S214" s="946">
        <v>9</v>
      </c>
      <c r="T214" s="943" t="s">
        <v>66</v>
      </c>
      <c r="U214" s="946">
        <v>10</v>
      </c>
      <c r="V214" s="943" t="s">
        <v>1148</v>
      </c>
      <c r="W214" s="943" t="s">
        <v>249</v>
      </c>
      <c r="X214" s="946">
        <v>9</v>
      </c>
      <c r="Y214" s="943" t="s">
        <v>1147</v>
      </c>
      <c r="Z214" s="946">
        <v>15</v>
      </c>
      <c r="AA214" s="945" t="s">
        <v>67</v>
      </c>
      <c r="AB214" s="1042">
        <f t="shared" si="12"/>
        <v>6</v>
      </c>
      <c r="AC214" s="945" t="s">
        <v>1149</v>
      </c>
      <c r="AD214" s="1043" t="s">
        <v>1150</v>
      </c>
      <c r="AE214" s="1044"/>
      <c r="AF214" s="1045"/>
    </row>
    <row r="215" spans="2:32" ht="20" customHeight="1">
      <c r="B215" s="1259"/>
      <c r="C215" s="1262"/>
      <c r="D215" s="1038" t="s">
        <v>1272</v>
      </c>
      <c r="E215" s="941">
        <v>0.9</v>
      </c>
      <c r="F215" s="943" t="s">
        <v>1145</v>
      </c>
      <c r="G215" s="1039">
        <v>1.8</v>
      </c>
      <c r="H215" s="1040" t="s">
        <v>1145</v>
      </c>
      <c r="I215" s="943">
        <v>0.45</v>
      </c>
      <c r="J215" s="971" t="s">
        <v>1145</v>
      </c>
      <c r="K215" s="943">
        <f t="shared" si="13"/>
        <v>0.40500000000000003</v>
      </c>
      <c r="L215" s="943" t="s">
        <v>922</v>
      </c>
      <c r="M215" s="1041">
        <v>9</v>
      </c>
      <c r="N215" s="943">
        <f t="shared" si="14"/>
        <v>3.6450000000000005</v>
      </c>
      <c r="O215" s="943" t="s">
        <v>922</v>
      </c>
      <c r="P215" s="940"/>
      <c r="Q215" s="946">
        <v>2025</v>
      </c>
      <c r="R215" s="945" t="s">
        <v>1146</v>
      </c>
      <c r="S215" s="946">
        <v>9</v>
      </c>
      <c r="T215" s="943" t="s">
        <v>66</v>
      </c>
      <c r="U215" s="946">
        <v>10</v>
      </c>
      <c r="V215" s="943" t="s">
        <v>1148</v>
      </c>
      <c r="W215" s="943" t="s">
        <v>249</v>
      </c>
      <c r="X215" s="946">
        <v>9</v>
      </c>
      <c r="Y215" s="943" t="s">
        <v>1147</v>
      </c>
      <c r="Z215" s="946">
        <v>15</v>
      </c>
      <c r="AA215" s="945" t="s">
        <v>67</v>
      </c>
      <c r="AB215" s="1042">
        <f t="shared" si="12"/>
        <v>6</v>
      </c>
      <c r="AC215" s="945" t="s">
        <v>1149</v>
      </c>
      <c r="AD215" s="1043" t="s">
        <v>1150</v>
      </c>
      <c r="AE215" s="1044"/>
      <c r="AF215" s="1045"/>
    </row>
    <row r="216" spans="2:32" ht="20" customHeight="1">
      <c r="B216" s="1259"/>
      <c r="C216" s="1262"/>
      <c r="D216" s="1038" t="s">
        <v>1273</v>
      </c>
      <c r="E216" s="941"/>
      <c r="F216" s="943" t="s">
        <v>1145</v>
      </c>
      <c r="G216" s="1039"/>
      <c r="H216" s="1040" t="s">
        <v>1145</v>
      </c>
      <c r="I216" s="943"/>
      <c r="J216" s="971" t="s">
        <v>1145</v>
      </c>
      <c r="K216" s="943">
        <f t="shared" si="13"/>
        <v>0</v>
      </c>
      <c r="L216" s="943" t="s">
        <v>922</v>
      </c>
      <c r="M216" s="1041">
        <v>98</v>
      </c>
      <c r="N216" s="943">
        <f t="shared" si="14"/>
        <v>0</v>
      </c>
      <c r="O216" s="943" t="s">
        <v>922</v>
      </c>
      <c r="P216" s="940"/>
      <c r="Q216" s="946">
        <v>2025</v>
      </c>
      <c r="R216" s="945" t="s">
        <v>1146</v>
      </c>
      <c r="S216" s="946">
        <v>9</v>
      </c>
      <c r="T216" s="943" t="s">
        <v>66</v>
      </c>
      <c r="U216" s="946">
        <v>10</v>
      </c>
      <c r="V216" s="943" t="s">
        <v>1148</v>
      </c>
      <c r="W216" s="943" t="s">
        <v>249</v>
      </c>
      <c r="X216" s="946">
        <v>9</v>
      </c>
      <c r="Y216" s="943" t="s">
        <v>1147</v>
      </c>
      <c r="Z216" s="946">
        <v>15</v>
      </c>
      <c r="AA216" s="945" t="s">
        <v>67</v>
      </c>
      <c r="AB216" s="1042">
        <f t="shared" si="12"/>
        <v>6</v>
      </c>
      <c r="AC216" s="945" t="s">
        <v>1149</v>
      </c>
      <c r="AD216" s="1043" t="s">
        <v>1150</v>
      </c>
      <c r="AE216" s="1044"/>
      <c r="AF216" s="1045"/>
    </row>
    <row r="217" spans="2:32" ht="20" customHeight="1">
      <c r="B217" s="1259"/>
      <c r="C217" s="1262"/>
      <c r="D217" s="1038" t="s">
        <v>1274</v>
      </c>
      <c r="E217" s="941"/>
      <c r="F217" s="943" t="s">
        <v>1145</v>
      </c>
      <c r="G217" s="1039"/>
      <c r="H217" s="1040" t="s">
        <v>1145</v>
      </c>
      <c r="I217" s="943"/>
      <c r="J217" s="971" t="s">
        <v>1145</v>
      </c>
      <c r="K217" s="943">
        <f t="shared" si="13"/>
        <v>0</v>
      </c>
      <c r="L217" s="943" t="s">
        <v>922</v>
      </c>
      <c r="M217" s="1041">
        <v>4</v>
      </c>
      <c r="N217" s="943">
        <f t="shared" si="14"/>
        <v>0</v>
      </c>
      <c r="O217" s="943" t="s">
        <v>922</v>
      </c>
      <c r="P217" s="940"/>
      <c r="Q217" s="946">
        <v>2025</v>
      </c>
      <c r="R217" s="945" t="s">
        <v>1146</v>
      </c>
      <c r="S217" s="946">
        <v>9</v>
      </c>
      <c r="T217" s="943" t="s">
        <v>66</v>
      </c>
      <c r="U217" s="946">
        <v>10</v>
      </c>
      <c r="V217" s="943" t="s">
        <v>1148</v>
      </c>
      <c r="W217" s="943" t="s">
        <v>249</v>
      </c>
      <c r="X217" s="946">
        <v>9</v>
      </c>
      <c r="Y217" s="943" t="s">
        <v>1147</v>
      </c>
      <c r="Z217" s="946">
        <v>15</v>
      </c>
      <c r="AA217" s="945" t="s">
        <v>67</v>
      </c>
      <c r="AB217" s="1042">
        <f t="shared" si="12"/>
        <v>6</v>
      </c>
      <c r="AC217" s="945" t="s">
        <v>1149</v>
      </c>
      <c r="AD217" s="1043" t="s">
        <v>1150</v>
      </c>
      <c r="AE217" s="1044"/>
      <c r="AF217" s="1045"/>
    </row>
    <row r="218" spans="2:32" ht="20" customHeight="1">
      <c r="B218" s="1259"/>
      <c r="C218" s="1262"/>
      <c r="D218" s="1038" t="s">
        <v>698</v>
      </c>
      <c r="E218" s="941"/>
      <c r="F218" s="943" t="s">
        <v>1145</v>
      </c>
      <c r="G218" s="1039"/>
      <c r="H218" s="1040" t="s">
        <v>1145</v>
      </c>
      <c r="I218" s="943"/>
      <c r="J218" s="971" t="s">
        <v>1145</v>
      </c>
      <c r="K218" s="943">
        <f t="shared" si="13"/>
        <v>0</v>
      </c>
      <c r="L218" s="943" t="s">
        <v>922</v>
      </c>
      <c r="M218" s="1041">
        <v>350</v>
      </c>
      <c r="N218" s="943">
        <f t="shared" si="14"/>
        <v>0</v>
      </c>
      <c r="O218" s="943" t="s">
        <v>922</v>
      </c>
      <c r="P218" s="940"/>
      <c r="Q218" s="946">
        <v>2025</v>
      </c>
      <c r="R218" s="945" t="s">
        <v>1146</v>
      </c>
      <c r="S218" s="946">
        <v>9</v>
      </c>
      <c r="T218" s="943" t="s">
        <v>66</v>
      </c>
      <c r="U218" s="946">
        <v>10</v>
      </c>
      <c r="V218" s="943" t="s">
        <v>1148</v>
      </c>
      <c r="W218" s="943" t="s">
        <v>249</v>
      </c>
      <c r="X218" s="946">
        <v>9</v>
      </c>
      <c r="Y218" s="943" t="s">
        <v>1147</v>
      </c>
      <c r="Z218" s="946">
        <v>15</v>
      </c>
      <c r="AA218" s="945" t="s">
        <v>67</v>
      </c>
      <c r="AB218" s="1042">
        <f t="shared" si="12"/>
        <v>6</v>
      </c>
      <c r="AC218" s="945" t="s">
        <v>1149</v>
      </c>
      <c r="AD218" s="1043" t="s">
        <v>1150</v>
      </c>
      <c r="AE218" s="1044"/>
      <c r="AF218" s="1045"/>
    </row>
    <row r="219" spans="2:32" ht="20" customHeight="1">
      <c r="B219" s="1259"/>
      <c r="C219" s="1262"/>
      <c r="D219" s="1038" t="s">
        <v>1275</v>
      </c>
      <c r="E219" s="941"/>
      <c r="F219" s="943" t="s">
        <v>1145</v>
      </c>
      <c r="G219" s="1039"/>
      <c r="H219" s="1040" t="s">
        <v>1145</v>
      </c>
      <c r="I219" s="943"/>
      <c r="J219" s="971" t="s">
        <v>1145</v>
      </c>
      <c r="K219" s="943">
        <f t="shared" si="13"/>
        <v>0</v>
      </c>
      <c r="L219" s="943" t="s">
        <v>922</v>
      </c>
      <c r="M219" s="1041">
        <v>9</v>
      </c>
      <c r="N219" s="943">
        <f t="shared" si="14"/>
        <v>0</v>
      </c>
      <c r="O219" s="943" t="s">
        <v>922</v>
      </c>
      <c r="P219" s="940"/>
      <c r="Q219" s="946">
        <v>2025</v>
      </c>
      <c r="R219" s="945" t="s">
        <v>1146</v>
      </c>
      <c r="S219" s="946">
        <v>9</v>
      </c>
      <c r="T219" s="943" t="s">
        <v>66</v>
      </c>
      <c r="U219" s="946">
        <v>10</v>
      </c>
      <c r="V219" s="943" t="s">
        <v>1148</v>
      </c>
      <c r="W219" s="943" t="s">
        <v>249</v>
      </c>
      <c r="X219" s="946">
        <v>9</v>
      </c>
      <c r="Y219" s="943" t="s">
        <v>1147</v>
      </c>
      <c r="Z219" s="946">
        <v>15</v>
      </c>
      <c r="AA219" s="945" t="s">
        <v>67</v>
      </c>
      <c r="AB219" s="1042">
        <f t="shared" si="12"/>
        <v>6</v>
      </c>
      <c r="AC219" s="945" t="s">
        <v>1149</v>
      </c>
      <c r="AD219" s="1043" t="s">
        <v>1150</v>
      </c>
      <c r="AE219" s="1044"/>
      <c r="AF219" s="1045"/>
    </row>
    <row r="220" spans="2:32" ht="20" customHeight="1">
      <c r="B220" s="1259"/>
      <c r="C220" s="1262"/>
      <c r="D220" s="1038" t="s">
        <v>591</v>
      </c>
      <c r="E220" s="941"/>
      <c r="F220" s="943" t="s">
        <v>1145</v>
      </c>
      <c r="G220" s="1039"/>
      <c r="H220" s="1040" t="s">
        <v>1145</v>
      </c>
      <c r="I220" s="943"/>
      <c r="J220" s="971" t="s">
        <v>1145</v>
      </c>
      <c r="K220" s="943">
        <f t="shared" si="13"/>
        <v>0</v>
      </c>
      <c r="L220" s="943" t="s">
        <v>922</v>
      </c>
      <c r="M220" s="1041">
        <v>1</v>
      </c>
      <c r="N220" s="943">
        <f t="shared" si="14"/>
        <v>0</v>
      </c>
      <c r="O220" s="943" t="s">
        <v>922</v>
      </c>
      <c r="P220" s="940"/>
      <c r="Q220" s="946">
        <v>2025</v>
      </c>
      <c r="R220" s="945" t="s">
        <v>1146</v>
      </c>
      <c r="S220" s="946">
        <v>9</v>
      </c>
      <c r="T220" s="943" t="s">
        <v>66</v>
      </c>
      <c r="U220" s="946">
        <v>10</v>
      </c>
      <c r="V220" s="943" t="s">
        <v>1148</v>
      </c>
      <c r="W220" s="943" t="s">
        <v>249</v>
      </c>
      <c r="X220" s="946">
        <v>9</v>
      </c>
      <c r="Y220" s="943" t="s">
        <v>1147</v>
      </c>
      <c r="Z220" s="946">
        <v>15</v>
      </c>
      <c r="AA220" s="945" t="s">
        <v>67</v>
      </c>
      <c r="AB220" s="1042">
        <f t="shared" si="12"/>
        <v>6</v>
      </c>
      <c r="AC220" s="945" t="s">
        <v>1149</v>
      </c>
      <c r="AD220" s="1043" t="s">
        <v>1150</v>
      </c>
      <c r="AE220" s="1044"/>
      <c r="AF220" s="1045"/>
    </row>
    <row r="221" spans="2:32" ht="20" customHeight="1">
      <c r="B221" s="1259"/>
      <c r="C221" s="1262"/>
      <c r="D221" s="1038" t="s">
        <v>1153</v>
      </c>
      <c r="E221" s="941"/>
      <c r="F221" s="943" t="s">
        <v>1145</v>
      </c>
      <c r="G221" s="1039"/>
      <c r="H221" s="1040" t="s">
        <v>1145</v>
      </c>
      <c r="I221" s="943"/>
      <c r="J221" s="971" t="s">
        <v>1145</v>
      </c>
      <c r="K221" s="943">
        <f t="shared" si="13"/>
        <v>0</v>
      </c>
      <c r="L221" s="943" t="s">
        <v>922</v>
      </c>
      <c r="M221" s="1041">
        <v>10</v>
      </c>
      <c r="N221" s="943">
        <f t="shared" si="14"/>
        <v>0</v>
      </c>
      <c r="O221" s="943" t="s">
        <v>922</v>
      </c>
      <c r="P221" s="940"/>
      <c r="Q221" s="946">
        <v>2025</v>
      </c>
      <c r="R221" s="945" t="s">
        <v>1146</v>
      </c>
      <c r="S221" s="946">
        <v>9</v>
      </c>
      <c r="T221" s="943" t="s">
        <v>66</v>
      </c>
      <c r="U221" s="946">
        <v>10</v>
      </c>
      <c r="V221" s="943" t="s">
        <v>1148</v>
      </c>
      <c r="W221" s="943" t="s">
        <v>249</v>
      </c>
      <c r="X221" s="946">
        <v>9</v>
      </c>
      <c r="Y221" s="943" t="s">
        <v>1147</v>
      </c>
      <c r="Z221" s="946">
        <v>15</v>
      </c>
      <c r="AA221" s="945" t="s">
        <v>67</v>
      </c>
      <c r="AB221" s="1042">
        <f t="shared" si="12"/>
        <v>6</v>
      </c>
      <c r="AC221" s="945" t="s">
        <v>1149</v>
      </c>
      <c r="AD221" s="1043" t="s">
        <v>1150</v>
      </c>
      <c r="AE221" s="1044"/>
      <c r="AF221" s="1045"/>
    </row>
    <row r="222" spans="2:32" ht="20" customHeight="1">
      <c r="B222" s="1259"/>
      <c r="C222" s="1262"/>
      <c r="D222" s="1038" t="s">
        <v>701</v>
      </c>
      <c r="E222" s="941"/>
      <c r="F222" s="943" t="s">
        <v>1145</v>
      </c>
      <c r="G222" s="1039"/>
      <c r="H222" s="1040" t="s">
        <v>1145</v>
      </c>
      <c r="I222" s="943"/>
      <c r="J222" s="971" t="s">
        <v>1145</v>
      </c>
      <c r="K222" s="943">
        <f t="shared" si="13"/>
        <v>0</v>
      </c>
      <c r="L222" s="943" t="s">
        <v>922</v>
      </c>
      <c r="M222" s="1041">
        <v>350</v>
      </c>
      <c r="N222" s="943">
        <f t="shared" si="14"/>
        <v>0</v>
      </c>
      <c r="O222" s="943" t="s">
        <v>922</v>
      </c>
      <c r="P222" s="940"/>
      <c r="Q222" s="946">
        <v>2025</v>
      </c>
      <c r="R222" s="945" t="s">
        <v>1146</v>
      </c>
      <c r="S222" s="946">
        <v>9</v>
      </c>
      <c r="T222" s="943" t="s">
        <v>66</v>
      </c>
      <c r="U222" s="946">
        <v>10</v>
      </c>
      <c r="V222" s="943" t="s">
        <v>1148</v>
      </c>
      <c r="W222" s="943" t="s">
        <v>249</v>
      </c>
      <c r="X222" s="946">
        <v>9</v>
      </c>
      <c r="Y222" s="943" t="s">
        <v>1147</v>
      </c>
      <c r="Z222" s="946">
        <v>15</v>
      </c>
      <c r="AA222" s="945" t="s">
        <v>67</v>
      </c>
      <c r="AB222" s="1042">
        <f t="shared" si="12"/>
        <v>6</v>
      </c>
      <c r="AC222" s="945" t="s">
        <v>1149</v>
      </c>
      <c r="AD222" s="1043" t="s">
        <v>1150</v>
      </c>
      <c r="AE222" s="1044"/>
      <c r="AF222" s="1045"/>
    </row>
    <row r="223" spans="2:32" ht="20" customHeight="1">
      <c r="B223" s="1259"/>
      <c r="C223" s="1262"/>
      <c r="D223" s="1038" t="s">
        <v>1276</v>
      </c>
      <c r="E223" s="941"/>
      <c r="F223" s="943" t="s">
        <v>1145</v>
      </c>
      <c r="G223" s="1039"/>
      <c r="H223" s="1040" t="s">
        <v>1145</v>
      </c>
      <c r="I223" s="943"/>
      <c r="J223" s="971" t="s">
        <v>1145</v>
      </c>
      <c r="K223" s="943">
        <f t="shared" si="13"/>
        <v>0</v>
      </c>
      <c r="L223" s="943" t="s">
        <v>922</v>
      </c>
      <c r="M223" s="1041">
        <v>1</v>
      </c>
      <c r="N223" s="943">
        <f t="shared" si="14"/>
        <v>0</v>
      </c>
      <c r="O223" s="943" t="s">
        <v>922</v>
      </c>
      <c r="P223" s="940"/>
      <c r="Q223" s="946">
        <v>2025</v>
      </c>
      <c r="R223" s="945" t="s">
        <v>1146</v>
      </c>
      <c r="S223" s="946">
        <v>9</v>
      </c>
      <c r="T223" s="943" t="s">
        <v>66</v>
      </c>
      <c r="U223" s="946">
        <v>10</v>
      </c>
      <c r="V223" s="943" t="s">
        <v>1148</v>
      </c>
      <c r="W223" s="943" t="s">
        <v>249</v>
      </c>
      <c r="X223" s="946">
        <v>9</v>
      </c>
      <c r="Y223" s="943" t="s">
        <v>1147</v>
      </c>
      <c r="Z223" s="946">
        <v>15</v>
      </c>
      <c r="AA223" s="945" t="s">
        <v>67</v>
      </c>
      <c r="AB223" s="1042">
        <f t="shared" si="12"/>
        <v>6</v>
      </c>
      <c r="AC223" s="945" t="s">
        <v>1149</v>
      </c>
      <c r="AD223" s="1043" t="s">
        <v>1150</v>
      </c>
      <c r="AE223" s="1044"/>
      <c r="AF223" s="1045"/>
    </row>
    <row r="224" spans="2:32" ht="20" customHeight="1">
      <c r="B224" s="1259"/>
      <c r="C224" s="1262"/>
      <c r="D224" s="1038" t="s">
        <v>1277</v>
      </c>
      <c r="E224" s="941"/>
      <c r="F224" s="943" t="s">
        <v>1145</v>
      </c>
      <c r="G224" s="1039"/>
      <c r="H224" s="1040" t="s">
        <v>1145</v>
      </c>
      <c r="I224" s="943"/>
      <c r="J224" s="971" t="s">
        <v>1145</v>
      </c>
      <c r="K224" s="943">
        <f t="shared" si="13"/>
        <v>0</v>
      </c>
      <c r="L224" s="943" t="s">
        <v>922</v>
      </c>
      <c r="M224" s="1041">
        <v>2</v>
      </c>
      <c r="N224" s="943">
        <f t="shared" si="14"/>
        <v>0</v>
      </c>
      <c r="O224" s="943" t="s">
        <v>922</v>
      </c>
      <c r="P224" s="940"/>
      <c r="Q224" s="946">
        <v>2025</v>
      </c>
      <c r="R224" s="945" t="s">
        <v>1146</v>
      </c>
      <c r="S224" s="946">
        <v>9</v>
      </c>
      <c r="T224" s="943" t="s">
        <v>66</v>
      </c>
      <c r="U224" s="946">
        <v>10</v>
      </c>
      <c r="V224" s="943" t="s">
        <v>1148</v>
      </c>
      <c r="W224" s="943" t="s">
        <v>249</v>
      </c>
      <c r="X224" s="946">
        <v>9</v>
      </c>
      <c r="Y224" s="943" t="s">
        <v>1147</v>
      </c>
      <c r="Z224" s="946">
        <v>15</v>
      </c>
      <c r="AA224" s="945" t="s">
        <v>67</v>
      </c>
      <c r="AB224" s="1042">
        <f t="shared" si="12"/>
        <v>6</v>
      </c>
      <c r="AC224" s="945" t="s">
        <v>1149</v>
      </c>
      <c r="AD224" s="1043" t="s">
        <v>1150</v>
      </c>
      <c r="AE224" s="1044"/>
      <c r="AF224" s="1045"/>
    </row>
    <row r="225" spans="2:32" ht="20" customHeight="1">
      <c r="B225" s="1259"/>
      <c r="C225" s="1262"/>
      <c r="D225" s="1038" t="s">
        <v>1278</v>
      </c>
      <c r="E225" s="941"/>
      <c r="F225" s="943" t="s">
        <v>1145</v>
      </c>
      <c r="G225" s="1039"/>
      <c r="H225" s="1040" t="s">
        <v>1145</v>
      </c>
      <c r="I225" s="943"/>
      <c r="J225" s="971" t="s">
        <v>1145</v>
      </c>
      <c r="K225" s="943">
        <f t="shared" si="13"/>
        <v>0</v>
      </c>
      <c r="L225" s="943" t="s">
        <v>922</v>
      </c>
      <c r="M225" s="1041">
        <v>2</v>
      </c>
      <c r="N225" s="943">
        <f t="shared" si="14"/>
        <v>0</v>
      </c>
      <c r="O225" s="943" t="s">
        <v>922</v>
      </c>
      <c r="P225" s="940"/>
      <c r="Q225" s="946">
        <v>2025</v>
      </c>
      <c r="R225" s="945" t="s">
        <v>1146</v>
      </c>
      <c r="S225" s="946">
        <v>9</v>
      </c>
      <c r="T225" s="943" t="s">
        <v>66</v>
      </c>
      <c r="U225" s="946">
        <v>10</v>
      </c>
      <c r="V225" s="943" t="s">
        <v>1148</v>
      </c>
      <c r="W225" s="943" t="s">
        <v>249</v>
      </c>
      <c r="X225" s="946">
        <v>9</v>
      </c>
      <c r="Y225" s="943" t="s">
        <v>1147</v>
      </c>
      <c r="Z225" s="946">
        <v>15</v>
      </c>
      <c r="AA225" s="945" t="s">
        <v>67</v>
      </c>
      <c r="AB225" s="1042">
        <f t="shared" si="12"/>
        <v>6</v>
      </c>
      <c r="AC225" s="945" t="s">
        <v>1149</v>
      </c>
      <c r="AD225" s="1043" t="s">
        <v>1150</v>
      </c>
      <c r="AE225" s="1044"/>
      <c r="AF225" s="1045"/>
    </row>
    <row r="226" spans="2:32" ht="20" customHeight="1">
      <c r="B226" s="1259"/>
      <c r="C226" s="1262"/>
      <c r="D226" s="1038" t="s">
        <v>1172</v>
      </c>
      <c r="E226" s="941"/>
      <c r="F226" s="943" t="s">
        <v>1145</v>
      </c>
      <c r="G226" s="1039"/>
      <c r="H226" s="1040" t="s">
        <v>1145</v>
      </c>
      <c r="I226" s="943"/>
      <c r="J226" s="971" t="s">
        <v>1145</v>
      </c>
      <c r="K226" s="943">
        <f t="shared" si="13"/>
        <v>0</v>
      </c>
      <c r="L226" s="943" t="s">
        <v>922</v>
      </c>
      <c r="M226" s="1041">
        <v>2</v>
      </c>
      <c r="N226" s="943">
        <f t="shared" si="14"/>
        <v>0</v>
      </c>
      <c r="O226" s="943" t="s">
        <v>922</v>
      </c>
      <c r="P226" s="940"/>
      <c r="Q226" s="946">
        <v>2025</v>
      </c>
      <c r="R226" s="945" t="s">
        <v>1146</v>
      </c>
      <c r="S226" s="946">
        <v>9</v>
      </c>
      <c r="T226" s="943" t="s">
        <v>66</v>
      </c>
      <c r="U226" s="946">
        <v>10</v>
      </c>
      <c r="V226" s="943" t="s">
        <v>1148</v>
      </c>
      <c r="W226" s="943" t="s">
        <v>249</v>
      </c>
      <c r="X226" s="946">
        <v>9</v>
      </c>
      <c r="Y226" s="943" t="s">
        <v>1147</v>
      </c>
      <c r="Z226" s="946">
        <v>15</v>
      </c>
      <c r="AA226" s="945" t="s">
        <v>67</v>
      </c>
      <c r="AB226" s="1042">
        <f t="shared" si="12"/>
        <v>6</v>
      </c>
      <c r="AC226" s="945" t="s">
        <v>1149</v>
      </c>
      <c r="AD226" s="1043" t="s">
        <v>1150</v>
      </c>
      <c r="AE226" s="1044"/>
      <c r="AF226" s="1045"/>
    </row>
    <row r="227" spans="2:32" ht="20" customHeight="1">
      <c r="B227" s="1259"/>
      <c r="C227" s="1262"/>
      <c r="D227" s="1038" t="s">
        <v>1173</v>
      </c>
      <c r="E227" s="941"/>
      <c r="F227" s="943" t="s">
        <v>1145</v>
      </c>
      <c r="G227" s="1039"/>
      <c r="H227" s="1040" t="s">
        <v>1145</v>
      </c>
      <c r="I227" s="943"/>
      <c r="J227" s="971" t="s">
        <v>1145</v>
      </c>
      <c r="K227" s="943">
        <f t="shared" si="13"/>
        <v>0</v>
      </c>
      <c r="L227" s="943" t="s">
        <v>922</v>
      </c>
      <c r="M227" s="1041">
        <v>5</v>
      </c>
      <c r="N227" s="943">
        <f t="shared" si="14"/>
        <v>0</v>
      </c>
      <c r="O227" s="943" t="s">
        <v>922</v>
      </c>
      <c r="P227" s="940"/>
      <c r="Q227" s="946">
        <v>2025</v>
      </c>
      <c r="R227" s="945" t="s">
        <v>1146</v>
      </c>
      <c r="S227" s="946">
        <v>9</v>
      </c>
      <c r="T227" s="943" t="s">
        <v>66</v>
      </c>
      <c r="U227" s="946">
        <v>10</v>
      </c>
      <c r="V227" s="943" t="s">
        <v>1148</v>
      </c>
      <c r="W227" s="943" t="s">
        <v>249</v>
      </c>
      <c r="X227" s="946">
        <v>9</v>
      </c>
      <c r="Y227" s="943" t="s">
        <v>1147</v>
      </c>
      <c r="Z227" s="946">
        <v>15</v>
      </c>
      <c r="AA227" s="945" t="s">
        <v>67</v>
      </c>
      <c r="AB227" s="1042">
        <f t="shared" si="12"/>
        <v>6</v>
      </c>
      <c r="AC227" s="945" t="s">
        <v>1149</v>
      </c>
      <c r="AD227" s="1043" t="s">
        <v>1150</v>
      </c>
      <c r="AE227" s="1044"/>
      <c r="AF227" s="1045"/>
    </row>
    <row r="228" spans="2:32" ht="20" customHeight="1">
      <c r="B228" s="1259"/>
      <c r="C228" s="1262"/>
      <c r="D228" s="1038" t="s">
        <v>1279</v>
      </c>
      <c r="E228" s="941"/>
      <c r="F228" s="943" t="s">
        <v>1145</v>
      </c>
      <c r="G228" s="1039"/>
      <c r="H228" s="1040" t="s">
        <v>1145</v>
      </c>
      <c r="I228" s="943"/>
      <c r="J228" s="971" t="s">
        <v>1145</v>
      </c>
      <c r="K228" s="943">
        <f t="shared" si="13"/>
        <v>0</v>
      </c>
      <c r="L228" s="943" t="s">
        <v>922</v>
      </c>
      <c r="M228" s="1041">
        <v>3</v>
      </c>
      <c r="N228" s="943">
        <f t="shared" si="14"/>
        <v>0</v>
      </c>
      <c r="O228" s="943" t="s">
        <v>922</v>
      </c>
      <c r="P228" s="940"/>
      <c r="Q228" s="946">
        <v>2025</v>
      </c>
      <c r="R228" s="945" t="s">
        <v>1146</v>
      </c>
      <c r="S228" s="946">
        <v>9</v>
      </c>
      <c r="T228" s="943" t="s">
        <v>1147</v>
      </c>
      <c r="U228" s="946">
        <v>10</v>
      </c>
      <c r="V228" s="943" t="s">
        <v>1148</v>
      </c>
      <c r="W228" s="943" t="s">
        <v>249</v>
      </c>
      <c r="X228" s="946">
        <v>9</v>
      </c>
      <c r="Y228" s="943" t="s">
        <v>1147</v>
      </c>
      <c r="Z228" s="946">
        <v>15</v>
      </c>
      <c r="AA228" s="945" t="s">
        <v>67</v>
      </c>
      <c r="AB228" s="1042">
        <f t="shared" si="12"/>
        <v>6</v>
      </c>
      <c r="AC228" s="945" t="s">
        <v>1149</v>
      </c>
      <c r="AD228" s="1043" t="s">
        <v>1150</v>
      </c>
      <c r="AE228" s="1044"/>
      <c r="AF228" s="1045"/>
    </row>
    <row r="229" spans="2:32" ht="20" customHeight="1">
      <c r="B229" s="1259"/>
      <c r="C229" s="1262"/>
      <c r="D229" s="1038" t="s">
        <v>1280</v>
      </c>
      <c r="E229" s="941"/>
      <c r="F229" s="943" t="s">
        <v>1145</v>
      </c>
      <c r="G229" s="1039"/>
      <c r="H229" s="1040" t="s">
        <v>1145</v>
      </c>
      <c r="I229" s="943"/>
      <c r="J229" s="971" t="s">
        <v>1145</v>
      </c>
      <c r="K229" s="943">
        <f t="shared" si="13"/>
        <v>0</v>
      </c>
      <c r="L229" s="943" t="s">
        <v>922</v>
      </c>
      <c r="M229" s="1041">
        <v>1</v>
      </c>
      <c r="N229" s="943">
        <f t="shared" si="14"/>
        <v>0</v>
      </c>
      <c r="O229" s="943" t="s">
        <v>922</v>
      </c>
      <c r="P229" s="940"/>
      <c r="Q229" s="946">
        <v>2025</v>
      </c>
      <c r="R229" s="945" t="s">
        <v>1146</v>
      </c>
      <c r="S229" s="946">
        <v>9</v>
      </c>
      <c r="T229" s="943" t="s">
        <v>1147</v>
      </c>
      <c r="U229" s="946">
        <v>10</v>
      </c>
      <c r="V229" s="943" t="s">
        <v>1148</v>
      </c>
      <c r="W229" s="943" t="s">
        <v>249</v>
      </c>
      <c r="X229" s="946">
        <v>9</v>
      </c>
      <c r="Y229" s="943" t="s">
        <v>1147</v>
      </c>
      <c r="Z229" s="946">
        <v>15</v>
      </c>
      <c r="AA229" s="945" t="s">
        <v>67</v>
      </c>
      <c r="AB229" s="1042">
        <f t="shared" si="12"/>
        <v>6</v>
      </c>
      <c r="AC229" s="945" t="s">
        <v>1149</v>
      </c>
      <c r="AD229" s="1043" t="s">
        <v>1150</v>
      </c>
      <c r="AE229" s="1044"/>
      <c r="AF229" s="1045"/>
    </row>
    <row r="230" spans="2:32" ht="20" customHeight="1">
      <c r="B230" s="1259"/>
      <c r="C230" s="1262"/>
      <c r="D230" s="1038" t="s">
        <v>1281</v>
      </c>
      <c r="E230" s="941"/>
      <c r="F230" s="943" t="s">
        <v>1145</v>
      </c>
      <c r="G230" s="1039"/>
      <c r="H230" s="1040" t="s">
        <v>1145</v>
      </c>
      <c r="I230" s="943"/>
      <c r="J230" s="971" t="s">
        <v>1145</v>
      </c>
      <c r="K230" s="943">
        <f t="shared" si="13"/>
        <v>0</v>
      </c>
      <c r="L230" s="943" t="s">
        <v>922</v>
      </c>
      <c r="M230" s="1041">
        <v>6</v>
      </c>
      <c r="N230" s="943">
        <f t="shared" si="14"/>
        <v>0</v>
      </c>
      <c r="O230" s="943" t="s">
        <v>922</v>
      </c>
      <c r="P230" s="940"/>
      <c r="Q230" s="946">
        <v>2025</v>
      </c>
      <c r="R230" s="945" t="s">
        <v>1146</v>
      </c>
      <c r="S230" s="946">
        <v>9</v>
      </c>
      <c r="T230" s="943" t="s">
        <v>1147</v>
      </c>
      <c r="U230" s="946">
        <v>10</v>
      </c>
      <c r="V230" s="943" t="s">
        <v>1148</v>
      </c>
      <c r="W230" s="943" t="s">
        <v>249</v>
      </c>
      <c r="X230" s="946">
        <v>9</v>
      </c>
      <c r="Y230" s="943" t="s">
        <v>1147</v>
      </c>
      <c r="Z230" s="946">
        <v>15</v>
      </c>
      <c r="AA230" s="945" t="s">
        <v>67</v>
      </c>
      <c r="AB230" s="1042">
        <f t="shared" si="12"/>
        <v>6</v>
      </c>
      <c r="AC230" s="945" t="s">
        <v>1149</v>
      </c>
      <c r="AD230" s="1043" t="s">
        <v>1150</v>
      </c>
      <c r="AE230" s="1044"/>
      <c r="AF230" s="1045"/>
    </row>
    <row r="231" spans="2:32" ht="20" customHeight="1">
      <c r="B231" s="1259"/>
      <c r="C231" s="1262"/>
      <c r="D231" s="1038" t="s">
        <v>1282</v>
      </c>
      <c r="E231" s="941"/>
      <c r="F231" s="943" t="s">
        <v>1145</v>
      </c>
      <c r="G231" s="1039"/>
      <c r="H231" s="1040" t="s">
        <v>1145</v>
      </c>
      <c r="I231" s="943"/>
      <c r="J231" s="971" t="s">
        <v>1145</v>
      </c>
      <c r="K231" s="943">
        <f t="shared" si="13"/>
        <v>0</v>
      </c>
      <c r="L231" s="943" t="s">
        <v>922</v>
      </c>
      <c r="M231" s="1041">
        <v>105</v>
      </c>
      <c r="N231" s="943">
        <f t="shared" si="14"/>
        <v>0</v>
      </c>
      <c r="O231" s="943" t="s">
        <v>922</v>
      </c>
      <c r="P231" s="940"/>
      <c r="Q231" s="946">
        <v>2025</v>
      </c>
      <c r="R231" s="945" t="s">
        <v>1146</v>
      </c>
      <c r="S231" s="946">
        <v>9</v>
      </c>
      <c r="T231" s="943" t="s">
        <v>1147</v>
      </c>
      <c r="U231" s="946">
        <v>10</v>
      </c>
      <c r="V231" s="943" t="s">
        <v>1148</v>
      </c>
      <c r="W231" s="943" t="s">
        <v>249</v>
      </c>
      <c r="X231" s="946">
        <v>9</v>
      </c>
      <c r="Y231" s="943" t="s">
        <v>1147</v>
      </c>
      <c r="Z231" s="946">
        <v>15</v>
      </c>
      <c r="AA231" s="945" t="s">
        <v>67</v>
      </c>
      <c r="AB231" s="1042">
        <f t="shared" si="12"/>
        <v>6</v>
      </c>
      <c r="AC231" s="945" t="s">
        <v>1149</v>
      </c>
      <c r="AD231" s="1043" t="s">
        <v>1150</v>
      </c>
      <c r="AE231" s="1044"/>
      <c r="AF231" s="1045"/>
    </row>
    <row r="232" spans="2:32" ht="20" customHeight="1">
      <c r="B232" s="1259"/>
      <c r="C232" s="1262"/>
      <c r="D232" s="1038" t="s">
        <v>1283</v>
      </c>
      <c r="E232" s="941"/>
      <c r="F232" s="943" t="s">
        <v>1145</v>
      </c>
      <c r="G232" s="1039"/>
      <c r="H232" s="1040" t="s">
        <v>1145</v>
      </c>
      <c r="I232" s="943"/>
      <c r="J232" s="971" t="s">
        <v>1145</v>
      </c>
      <c r="K232" s="943">
        <f t="shared" si="13"/>
        <v>0</v>
      </c>
      <c r="L232" s="943" t="s">
        <v>922</v>
      </c>
      <c r="M232" s="1041">
        <v>5</v>
      </c>
      <c r="N232" s="943">
        <f t="shared" si="14"/>
        <v>0</v>
      </c>
      <c r="O232" s="943" t="s">
        <v>922</v>
      </c>
      <c r="P232" s="940"/>
      <c r="Q232" s="946">
        <v>2025</v>
      </c>
      <c r="R232" s="945" t="s">
        <v>1146</v>
      </c>
      <c r="S232" s="946">
        <v>9</v>
      </c>
      <c r="T232" s="943" t="s">
        <v>1147</v>
      </c>
      <c r="U232" s="946">
        <v>10</v>
      </c>
      <c r="V232" s="943" t="s">
        <v>1148</v>
      </c>
      <c r="W232" s="943" t="s">
        <v>249</v>
      </c>
      <c r="X232" s="946">
        <v>9</v>
      </c>
      <c r="Y232" s="943" t="s">
        <v>1147</v>
      </c>
      <c r="Z232" s="946">
        <v>15</v>
      </c>
      <c r="AA232" s="945" t="s">
        <v>67</v>
      </c>
      <c r="AB232" s="1042">
        <f t="shared" si="12"/>
        <v>6</v>
      </c>
      <c r="AC232" s="945" t="s">
        <v>1149</v>
      </c>
      <c r="AD232" s="1043" t="s">
        <v>1150</v>
      </c>
      <c r="AE232" s="1044"/>
      <c r="AF232" s="1045"/>
    </row>
    <row r="233" spans="2:32" ht="20" customHeight="1">
      <c r="B233" s="1259"/>
      <c r="C233" s="1262"/>
      <c r="D233" s="1038" t="s">
        <v>1284</v>
      </c>
      <c r="E233" s="941"/>
      <c r="F233" s="943" t="s">
        <v>1145</v>
      </c>
      <c r="G233" s="1039"/>
      <c r="H233" s="1040" t="s">
        <v>1145</v>
      </c>
      <c r="I233" s="943"/>
      <c r="J233" s="971" t="s">
        <v>1145</v>
      </c>
      <c r="K233" s="943">
        <f t="shared" si="13"/>
        <v>0</v>
      </c>
      <c r="L233" s="943" t="s">
        <v>922</v>
      </c>
      <c r="M233" s="1041">
        <v>2</v>
      </c>
      <c r="N233" s="943">
        <f t="shared" si="14"/>
        <v>0</v>
      </c>
      <c r="O233" s="943" t="s">
        <v>922</v>
      </c>
      <c r="P233" s="940"/>
      <c r="Q233" s="946">
        <v>2025</v>
      </c>
      <c r="R233" s="945" t="s">
        <v>1146</v>
      </c>
      <c r="S233" s="946">
        <v>9</v>
      </c>
      <c r="T233" s="943" t="s">
        <v>1147</v>
      </c>
      <c r="U233" s="946">
        <v>10</v>
      </c>
      <c r="V233" s="943" t="s">
        <v>1148</v>
      </c>
      <c r="W233" s="943" t="s">
        <v>249</v>
      </c>
      <c r="X233" s="946">
        <v>9</v>
      </c>
      <c r="Y233" s="943" t="s">
        <v>1147</v>
      </c>
      <c r="Z233" s="946">
        <v>15</v>
      </c>
      <c r="AA233" s="945" t="s">
        <v>67</v>
      </c>
      <c r="AB233" s="1042">
        <f t="shared" si="12"/>
        <v>6</v>
      </c>
      <c r="AC233" s="945" t="s">
        <v>1149</v>
      </c>
      <c r="AD233" s="1043" t="s">
        <v>1150</v>
      </c>
      <c r="AE233" s="1044"/>
      <c r="AF233" s="1045"/>
    </row>
    <row r="234" spans="2:32" ht="20" customHeight="1">
      <c r="B234" s="1259"/>
      <c r="C234" s="1262"/>
      <c r="D234" s="1038" t="s">
        <v>1194</v>
      </c>
      <c r="E234" s="941">
        <v>11</v>
      </c>
      <c r="F234" s="943" t="s">
        <v>1145</v>
      </c>
      <c r="G234" s="1039"/>
      <c r="H234" s="1040" t="s">
        <v>1145</v>
      </c>
      <c r="I234" s="943"/>
      <c r="J234" s="971" t="s">
        <v>1145</v>
      </c>
      <c r="K234" s="943">
        <f t="shared" si="13"/>
        <v>0</v>
      </c>
      <c r="L234" s="943" t="s">
        <v>922</v>
      </c>
      <c r="M234" s="1041"/>
      <c r="N234" s="943">
        <f t="shared" si="14"/>
        <v>0</v>
      </c>
      <c r="O234" s="943" t="s">
        <v>922</v>
      </c>
      <c r="P234" s="940"/>
      <c r="Q234" s="946">
        <v>2025</v>
      </c>
      <c r="R234" s="945" t="s">
        <v>1146</v>
      </c>
      <c r="S234" s="946">
        <v>9</v>
      </c>
      <c r="T234" s="943" t="s">
        <v>1147</v>
      </c>
      <c r="U234" s="946">
        <v>10</v>
      </c>
      <c r="V234" s="943" t="s">
        <v>1148</v>
      </c>
      <c r="W234" s="943" t="s">
        <v>249</v>
      </c>
      <c r="X234" s="946">
        <v>9</v>
      </c>
      <c r="Y234" s="943" t="s">
        <v>1147</v>
      </c>
      <c r="Z234" s="946">
        <v>15</v>
      </c>
      <c r="AA234" s="945" t="s">
        <v>67</v>
      </c>
      <c r="AB234" s="1042">
        <f t="shared" si="12"/>
        <v>6</v>
      </c>
      <c r="AC234" s="945" t="s">
        <v>1149</v>
      </c>
      <c r="AD234" s="1043" t="s">
        <v>1150</v>
      </c>
      <c r="AE234" s="1044"/>
      <c r="AF234" s="1045"/>
    </row>
    <row r="235" spans="2:32" ht="20" customHeight="1">
      <c r="B235" s="1259"/>
      <c r="C235" s="1262"/>
      <c r="D235" s="1038" t="s">
        <v>1285</v>
      </c>
      <c r="E235" s="941"/>
      <c r="F235" s="943" t="s">
        <v>1145</v>
      </c>
      <c r="G235" s="1039"/>
      <c r="H235" s="1040" t="s">
        <v>1145</v>
      </c>
      <c r="I235" s="943"/>
      <c r="J235" s="971" t="s">
        <v>1145</v>
      </c>
      <c r="K235" s="943">
        <f t="shared" si="13"/>
        <v>0</v>
      </c>
      <c r="L235" s="943" t="s">
        <v>922</v>
      </c>
      <c r="M235" s="1041">
        <v>2</v>
      </c>
      <c r="N235" s="943">
        <f t="shared" si="14"/>
        <v>0</v>
      </c>
      <c r="O235" s="943" t="s">
        <v>922</v>
      </c>
      <c r="P235" s="940"/>
      <c r="Q235" s="946">
        <v>2025</v>
      </c>
      <c r="R235" s="945" t="s">
        <v>1146</v>
      </c>
      <c r="S235" s="946">
        <v>9</v>
      </c>
      <c r="T235" s="943" t="s">
        <v>1147</v>
      </c>
      <c r="U235" s="946">
        <v>10</v>
      </c>
      <c r="V235" s="943" t="s">
        <v>1148</v>
      </c>
      <c r="W235" s="943" t="s">
        <v>249</v>
      </c>
      <c r="X235" s="946">
        <v>9</v>
      </c>
      <c r="Y235" s="943" t="s">
        <v>1147</v>
      </c>
      <c r="Z235" s="946">
        <v>15</v>
      </c>
      <c r="AA235" s="945" t="s">
        <v>67</v>
      </c>
      <c r="AB235" s="1042">
        <f t="shared" si="12"/>
        <v>6</v>
      </c>
      <c r="AC235" s="945" t="s">
        <v>1149</v>
      </c>
      <c r="AD235" s="1043" t="s">
        <v>1150</v>
      </c>
      <c r="AE235" s="1044"/>
      <c r="AF235" s="1045"/>
    </row>
    <row r="236" spans="2:32" ht="20" customHeight="1">
      <c r="B236" s="1259"/>
      <c r="C236" s="1262"/>
      <c r="D236" s="1038" t="s">
        <v>1219</v>
      </c>
      <c r="E236" s="941"/>
      <c r="F236" s="943" t="s">
        <v>1145</v>
      </c>
      <c r="G236" s="1039"/>
      <c r="H236" s="1040" t="s">
        <v>1145</v>
      </c>
      <c r="I236" s="943"/>
      <c r="J236" s="971" t="s">
        <v>1145</v>
      </c>
      <c r="K236" s="943">
        <f t="shared" si="13"/>
        <v>0</v>
      </c>
      <c r="L236" s="943" t="s">
        <v>922</v>
      </c>
      <c r="M236" s="1041">
        <v>5</v>
      </c>
      <c r="N236" s="943">
        <f t="shared" si="14"/>
        <v>0</v>
      </c>
      <c r="O236" s="943" t="s">
        <v>922</v>
      </c>
      <c r="P236" s="940"/>
      <c r="Q236" s="946">
        <v>2025</v>
      </c>
      <c r="R236" s="945" t="s">
        <v>1146</v>
      </c>
      <c r="S236" s="946">
        <v>9</v>
      </c>
      <c r="T236" s="943" t="s">
        <v>1147</v>
      </c>
      <c r="U236" s="946">
        <v>10</v>
      </c>
      <c r="V236" s="943" t="s">
        <v>1148</v>
      </c>
      <c r="W236" s="943" t="s">
        <v>249</v>
      </c>
      <c r="X236" s="946">
        <v>9</v>
      </c>
      <c r="Y236" s="943" t="s">
        <v>1147</v>
      </c>
      <c r="Z236" s="946">
        <v>15</v>
      </c>
      <c r="AA236" s="945" t="s">
        <v>67</v>
      </c>
      <c r="AB236" s="1042">
        <f t="shared" si="12"/>
        <v>6</v>
      </c>
      <c r="AC236" s="945" t="s">
        <v>1149</v>
      </c>
      <c r="AD236" s="1043" t="s">
        <v>1150</v>
      </c>
      <c r="AE236" s="1044"/>
      <c r="AF236" s="1045"/>
    </row>
    <row r="237" spans="2:32" ht="20" customHeight="1">
      <c r="B237" s="1259"/>
      <c r="C237" s="1262"/>
      <c r="D237" s="1038" t="s">
        <v>1155</v>
      </c>
      <c r="E237" s="941"/>
      <c r="F237" s="943" t="s">
        <v>1145</v>
      </c>
      <c r="G237" s="1039">
        <v>2.4</v>
      </c>
      <c r="H237" s="1040" t="s">
        <v>1145</v>
      </c>
      <c r="I237" s="943"/>
      <c r="J237" s="971" t="s">
        <v>1145</v>
      </c>
      <c r="K237" s="943">
        <f t="shared" si="13"/>
        <v>0</v>
      </c>
      <c r="L237" s="943" t="s">
        <v>922</v>
      </c>
      <c r="M237" s="1041">
        <v>39</v>
      </c>
      <c r="N237" s="943">
        <f t="shared" si="14"/>
        <v>0</v>
      </c>
      <c r="O237" s="943" t="s">
        <v>922</v>
      </c>
      <c r="P237" s="940"/>
      <c r="Q237" s="946">
        <v>2025</v>
      </c>
      <c r="R237" s="945" t="s">
        <v>1146</v>
      </c>
      <c r="S237" s="946">
        <v>9</v>
      </c>
      <c r="T237" s="943" t="s">
        <v>1147</v>
      </c>
      <c r="U237" s="946">
        <v>10</v>
      </c>
      <c r="V237" s="943" t="s">
        <v>1148</v>
      </c>
      <c r="W237" s="943" t="s">
        <v>249</v>
      </c>
      <c r="X237" s="946">
        <v>9</v>
      </c>
      <c r="Y237" s="943" t="s">
        <v>1147</v>
      </c>
      <c r="Z237" s="946">
        <v>15</v>
      </c>
      <c r="AA237" s="945" t="s">
        <v>67</v>
      </c>
      <c r="AB237" s="1042">
        <f t="shared" si="12"/>
        <v>6</v>
      </c>
      <c r="AC237" s="945" t="s">
        <v>1149</v>
      </c>
      <c r="AD237" s="1043" t="s">
        <v>1150</v>
      </c>
      <c r="AE237" s="1044"/>
      <c r="AF237" s="1045"/>
    </row>
    <row r="238" spans="2:32" ht="20" customHeight="1">
      <c r="B238" s="1259"/>
      <c r="C238" s="1262"/>
      <c r="D238" s="1038" t="s">
        <v>1286</v>
      </c>
      <c r="E238" s="941"/>
      <c r="F238" s="943" t="s">
        <v>1145</v>
      </c>
      <c r="G238" s="1039"/>
      <c r="H238" s="1040" t="s">
        <v>1145</v>
      </c>
      <c r="I238" s="943"/>
      <c r="J238" s="971" t="s">
        <v>1145</v>
      </c>
      <c r="K238" s="943">
        <f t="shared" si="13"/>
        <v>0</v>
      </c>
      <c r="L238" s="943" t="s">
        <v>922</v>
      </c>
      <c r="M238" s="1041">
        <v>53</v>
      </c>
      <c r="N238" s="943">
        <f t="shared" si="14"/>
        <v>0</v>
      </c>
      <c r="O238" s="943" t="s">
        <v>922</v>
      </c>
      <c r="P238" s="940"/>
      <c r="Q238" s="946">
        <v>2025</v>
      </c>
      <c r="R238" s="945" t="s">
        <v>1146</v>
      </c>
      <c r="S238" s="946">
        <v>9</v>
      </c>
      <c r="T238" s="943" t="s">
        <v>1147</v>
      </c>
      <c r="U238" s="946">
        <v>10</v>
      </c>
      <c r="V238" s="943" t="s">
        <v>1148</v>
      </c>
      <c r="W238" s="943" t="s">
        <v>249</v>
      </c>
      <c r="X238" s="946">
        <v>9</v>
      </c>
      <c r="Y238" s="943" t="s">
        <v>1147</v>
      </c>
      <c r="Z238" s="946">
        <v>15</v>
      </c>
      <c r="AA238" s="945" t="s">
        <v>67</v>
      </c>
      <c r="AB238" s="1042">
        <f t="shared" si="12"/>
        <v>6</v>
      </c>
      <c r="AC238" s="945" t="s">
        <v>1149</v>
      </c>
      <c r="AD238" s="1043" t="s">
        <v>1150</v>
      </c>
      <c r="AE238" s="1044"/>
      <c r="AF238" s="1045"/>
    </row>
    <row r="239" spans="2:32" ht="20" customHeight="1">
      <c r="B239" s="1259"/>
      <c r="C239" s="1262"/>
      <c r="D239" s="1038" t="s">
        <v>1250</v>
      </c>
      <c r="E239" s="941"/>
      <c r="F239" s="943" t="s">
        <v>1145</v>
      </c>
      <c r="G239" s="1039"/>
      <c r="H239" s="1040" t="s">
        <v>1145</v>
      </c>
      <c r="I239" s="943"/>
      <c r="J239" s="971" t="s">
        <v>1145</v>
      </c>
      <c r="K239" s="943">
        <f t="shared" si="13"/>
        <v>0</v>
      </c>
      <c r="L239" s="943" t="s">
        <v>922</v>
      </c>
      <c r="M239" s="1041">
        <v>3</v>
      </c>
      <c r="N239" s="943">
        <f t="shared" si="14"/>
        <v>0</v>
      </c>
      <c r="O239" s="943" t="s">
        <v>922</v>
      </c>
      <c r="P239" s="940"/>
      <c r="Q239" s="946">
        <v>2025</v>
      </c>
      <c r="R239" s="945" t="s">
        <v>1146</v>
      </c>
      <c r="S239" s="946">
        <v>9</v>
      </c>
      <c r="T239" s="943" t="s">
        <v>1147</v>
      </c>
      <c r="U239" s="946">
        <v>10</v>
      </c>
      <c r="V239" s="943" t="s">
        <v>1148</v>
      </c>
      <c r="W239" s="943" t="s">
        <v>249</v>
      </c>
      <c r="X239" s="946">
        <v>9</v>
      </c>
      <c r="Y239" s="943" t="s">
        <v>1147</v>
      </c>
      <c r="Z239" s="946">
        <v>15</v>
      </c>
      <c r="AA239" s="945" t="s">
        <v>67</v>
      </c>
      <c r="AB239" s="1042">
        <f t="shared" si="12"/>
        <v>6</v>
      </c>
      <c r="AC239" s="945" t="s">
        <v>1149</v>
      </c>
      <c r="AD239" s="1043" t="s">
        <v>1150</v>
      </c>
      <c r="AE239" s="1044"/>
      <c r="AF239" s="1045"/>
    </row>
    <row r="240" spans="2:32" ht="20" customHeight="1">
      <c r="B240" s="1259"/>
      <c r="C240" s="1262"/>
      <c r="D240" s="1038" t="s">
        <v>1228</v>
      </c>
      <c r="E240" s="941"/>
      <c r="F240" s="943" t="s">
        <v>1145</v>
      </c>
      <c r="G240" s="1039"/>
      <c r="H240" s="1040" t="s">
        <v>1145</v>
      </c>
      <c r="I240" s="943"/>
      <c r="J240" s="971" t="s">
        <v>1145</v>
      </c>
      <c r="K240" s="943">
        <f t="shared" si="13"/>
        <v>0</v>
      </c>
      <c r="L240" s="943" t="s">
        <v>922</v>
      </c>
      <c r="M240" s="1041">
        <v>50</v>
      </c>
      <c r="N240" s="943">
        <f t="shared" si="14"/>
        <v>0</v>
      </c>
      <c r="O240" s="943" t="s">
        <v>922</v>
      </c>
      <c r="P240" s="940"/>
      <c r="Q240" s="946">
        <v>2025</v>
      </c>
      <c r="R240" s="945" t="s">
        <v>1146</v>
      </c>
      <c r="S240" s="946">
        <v>9</v>
      </c>
      <c r="T240" s="943" t="s">
        <v>1147</v>
      </c>
      <c r="U240" s="946">
        <v>10</v>
      </c>
      <c r="V240" s="943" t="s">
        <v>1148</v>
      </c>
      <c r="W240" s="943" t="s">
        <v>249</v>
      </c>
      <c r="X240" s="946">
        <v>9</v>
      </c>
      <c r="Y240" s="943" t="s">
        <v>1147</v>
      </c>
      <c r="Z240" s="946">
        <v>15</v>
      </c>
      <c r="AA240" s="945" t="s">
        <v>67</v>
      </c>
      <c r="AB240" s="1042">
        <f t="shared" si="12"/>
        <v>6</v>
      </c>
      <c r="AC240" s="945" t="s">
        <v>1149</v>
      </c>
      <c r="AD240" s="1043" t="s">
        <v>1150</v>
      </c>
      <c r="AE240" s="1044"/>
      <c r="AF240" s="1045"/>
    </row>
    <row r="241" spans="2:32" ht="20" customHeight="1">
      <c r="B241" s="1259"/>
      <c r="C241" s="1262"/>
      <c r="D241" s="1038" t="s">
        <v>1227</v>
      </c>
      <c r="E241" s="941"/>
      <c r="F241" s="943" t="s">
        <v>1145</v>
      </c>
      <c r="G241" s="1039"/>
      <c r="H241" s="1040" t="s">
        <v>1145</v>
      </c>
      <c r="I241" s="943"/>
      <c r="J241" s="971" t="s">
        <v>1145</v>
      </c>
      <c r="K241" s="943">
        <f t="shared" si="13"/>
        <v>0</v>
      </c>
      <c r="L241" s="943" t="s">
        <v>922</v>
      </c>
      <c r="M241" s="1041">
        <v>5</v>
      </c>
      <c r="N241" s="943">
        <f t="shared" si="14"/>
        <v>0</v>
      </c>
      <c r="O241" s="943" t="s">
        <v>922</v>
      </c>
      <c r="P241" s="940"/>
      <c r="Q241" s="946">
        <v>2025</v>
      </c>
      <c r="R241" s="945" t="s">
        <v>1146</v>
      </c>
      <c r="S241" s="946">
        <v>9</v>
      </c>
      <c r="T241" s="943" t="s">
        <v>1147</v>
      </c>
      <c r="U241" s="946">
        <v>10</v>
      </c>
      <c r="V241" s="943" t="s">
        <v>1148</v>
      </c>
      <c r="W241" s="943" t="s">
        <v>249</v>
      </c>
      <c r="X241" s="946">
        <v>9</v>
      </c>
      <c r="Y241" s="943" t="s">
        <v>1147</v>
      </c>
      <c r="Z241" s="946">
        <v>15</v>
      </c>
      <c r="AA241" s="945" t="s">
        <v>67</v>
      </c>
      <c r="AB241" s="1042">
        <f t="shared" si="12"/>
        <v>6</v>
      </c>
      <c r="AC241" s="945" t="s">
        <v>1149</v>
      </c>
      <c r="AD241" s="1043" t="s">
        <v>1150</v>
      </c>
      <c r="AE241" s="1044"/>
      <c r="AF241" s="1045"/>
    </row>
    <row r="242" spans="2:32" ht="20" customHeight="1">
      <c r="B242" s="1259"/>
      <c r="C242" s="1262"/>
      <c r="D242" s="1038" t="s">
        <v>1287</v>
      </c>
      <c r="E242" s="941">
        <v>3.5</v>
      </c>
      <c r="F242" s="943" t="s">
        <v>1145</v>
      </c>
      <c r="G242" s="1039">
        <v>0.3</v>
      </c>
      <c r="H242" s="1040" t="s">
        <v>1145</v>
      </c>
      <c r="I242" s="943">
        <v>0.9</v>
      </c>
      <c r="J242" s="971" t="s">
        <v>1145</v>
      </c>
      <c r="K242" s="943">
        <f t="shared" si="13"/>
        <v>3.15</v>
      </c>
      <c r="L242" s="943" t="s">
        <v>922</v>
      </c>
      <c r="M242" s="1041">
        <v>1</v>
      </c>
      <c r="N242" s="943">
        <f t="shared" si="14"/>
        <v>3.15</v>
      </c>
      <c r="O242" s="943" t="s">
        <v>922</v>
      </c>
      <c r="P242" s="940"/>
      <c r="Q242" s="946">
        <v>2025</v>
      </c>
      <c r="R242" s="945" t="s">
        <v>1146</v>
      </c>
      <c r="S242" s="946">
        <v>9</v>
      </c>
      <c r="T242" s="943" t="s">
        <v>1147</v>
      </c>
      <c r="U242" s="946">
        <v>10</v>
      </c>
      <c r="V242" s="943" t="s">
        <v>1148</v>
      </c>
      <c r="W242" s="943" t="s">
        <v>249</v>
      </c>
      <c r="X242" s="946">
        <v>9</v>
      </c>
      <c r="Y242" s="943" t="s">
        <v>1147</v>
      </c>
      <c r="Z242" s="946">
        <v>15</v>
      </c>
      <c r="AA242" s="945" t="s">
        <v>67</v>
      </c>
      <c r="AB242" s="1042">
        <f t="shared" si="12"/>
        <v>6</v>
      </c>
      <c r="AC242" s="945" t="s">
        <v>1149</v>
      </c>
      <c r="AD242" s="1043" t="s">
        <v>1150</v>
      </c>
      <c r="AE242" s="1044"/>
      <c r="AF242" s="1045"/>
    </row>
    <row r="243" spans="2:32" ht="20" customHeight="1">
      <c r="B243" s="1259"/>
      <c r="C243" s="1262"/>
      <c r="D243" s="1038" t="s">
        <v>1287</v>
      </c>
      <c r="E243" s="941">
        <v>3.5</v>
      </c>
      <c r="F243" s="943" t="s">
        <v>1145</v>
      </c>
      <c r="G243" s="1039">
        <v>0.4</v>
      </c>
      <c r="H243" s="1040" t="s">
        <v>1145</v>
      </c>
      <c r="I243" s="943">
        <v>0.9</v>
      </c>
      <c r="J243" s="971" t="s">
        <v>1145</v>
      </c>
      <c r="K243" s="943">
        <f t="shared" si="13"/>
        <v>3.15</v>
      </c>
      <c r="L243" s="943" t="s">
        <v>922</v>
      </c>
      <c r="M243" s="1041">
        <v>1</v>
      </c>
      <c r="N243" s="943">
        <f t="shared" si="14"/>
        <v>3.15</v>
      </c>
      <c r="O243" s="943" t="s">
        <v>922</v>
      </c>
      <c r="P243" s="940"/>
      <c r="Q243" s="946">
        <v>2025</v>
      </c>
      <c r="R243" s="945" t="s">
        <v>1146</v>
      </c>
      <c r="S243" s="946">
        <v>9</v>
      </c>
      <c r="T243" s="943" t="s">
        <v>1147</v>
      </c>
      <c r="U243" s="946">
        <v>10</v>
      </c>
      <c r="V243" s="943" t="s">
        <v>1148</v>
      </c>
      <c r="W243" s="943" t="s">
        <v>249</v>
      </c>
      <c r="X243" s="946">
        <v>9</v>
      </c>
      <c r="Y243" s="943" t="s">
        <v>1147</v>
      </c>
      <c r="Z243" s="946">
        <v>15</v>
      </c>
      <c r="AA243" s="945" t="s">
        <v>67</v>
      </c>
      <c r="AB243" s="1042">
        <f t="shared" si="12"/>
        <v>6</v>
      </c>
      <c r="AC243" s="945" t="s">
        <v>1149</v>
      </c>
      <c r="AD243" s="1043" t="s">
        <v>1150</v>
      </c>
      <c r="AE243" s="1044"/>
      <c r="AF243" s="1045"/>
    </row>
    <row r="244" spans="2:32" ht="20" customHeight="1">
      <c r="B244" s="1259"/>
      <c r="C244" s="1262"/>
      <c r="D244" s="1038" t="s">
        <v>1287</v>
      </c>
      <c r="E244" s="941">
        <v>3.5</v>
      </c>
      <c r="F244" s="943" t="s">
        <v>1145</v>
      </c>
      <c r="G244" s="1039">
        <v>0.6</v>
      </c>
      <c r="H244" s="1040" t="s">
        <v>1145</v>
      </c>
      <c r="I244" s="943">
        <v>0.9</v>
      </c>
      <c r="J244" s="971" t="s">
        <v>1145</v>
      </c>
      <c r="K244" s="943">
        <f t="shared" si="13"/>
        <v>3.15</v>
      </c>
      <c r="L244" s="943" t="s">
        <v>922</v>
      </c>
      <c r="M244" s="1041">
        <v>1</v>
      </c>
      <c r="N244" s="943">
        <f t="shared" si="14"/>
        <v>3.15</v>
      </c>
      <c r="O244" s="943" t="s">
        <v>922</v>
      </c>
      <c r="P244" s="940"/>
      <c r="Q244" s="946">
        <v>2025</v>
      </c>
      <c r="R244" s="945" t="s">
        <v>1146</v>
      </c>
      <c r="S244" s="946">
        <v>9</v>
      </c>
      <c r="T244" s="943" t="s">
        <v>1147</v>
      </c>
      <c r="U244" s="946">
        <v>10</v>
      </c>
      <c r="V244" s="943" t="s">
        <v>1148</v>
      </c>
      <c r="W244" s="943" t="s">
        <v>249</v>
      </c>
      <c r="X244" s="946">
        <v>9</v>
      </c>
      <c r="Y244" s="943" t="s">
        <v>1147</v>
      </c>
      <c r="Z244" s="946">
        <v>15</v>
      </c>
      <c r="AA244" s="945" t="s">
        <v>67</v>
      </c>
      <c r="AB244" s="1042">
        <f t="shared" si="12"/>
        <v>6</v>
      </c>
      <c r="AC244" s="945" t="s">
        <v>1149</v>
      </c>
      <c r="AD244" s="1043" t="s">
        <v>1150</v>
      </c>
      <c r="AE244" s="1044"/>
      <c r="AF244" s="1045"/>
    </row>
    <row r="245" spans="2:32" ht="20" customHeight="1">
      <c r="B245" s="1259"/>
      <c r="C245" s="1262"/>
      <c r="D245" s="1038" t="s">
        <v>1288</v>
      </c>
      <c r="E245" s="941"/>
      <c r="F245" s="943" t="s">
        <v>1145</v>
      </c>
      <c r="G245" s="1039"/>
      <c r="H245" s="1040" t="s">
        <v>1145</v>
      </c>
      <c r="I245" s="943"/>
      <c r="J245" s="971" t="s">
        <v>1145</v>
      </c>
      <c r="K245" s="943">
        <f t="shared" si="13"/>
        <v>0</v>
      </c>
      <c r="L245" s="943" t="s">
        <v>922</v>
      </c>
      <c r="M245" s="1041">
        <v>10</v>
      </c>
      <c r="N245" s="943">
        <f t="shared" si="14"/>
        <v>0</v>
      </c>
      <c r="O245" s="943" t="s">
        <v>922</v>
      </c>
      <c r="P245" s="940"/>
      <c r="Q245" s="946">
        <v>2025</v>
      </c>
      <c r="R245" s="945" t="s">
        <v>1146</v>
      </c>
      <c r="S245" s="946">
        <v>9</v>
      </c>
      <c r="T245" s="943" t="s">
        <v>1147</v>
      </c>
      <c r="U245" s="946">
        <v>10</v>
      </c>
      <c r="V245" s="943" t="s">
        <v>1148</v>
      </c>
      <c r="W245" s="943" t="s">
        <v>249</v>
      </c>
      <c r="X245" s="946">
        <v>9</v>
      </c>
      <c r="Y245" s="943" t="s">
        <v>1147</v>
      </c>
      <c r="Z245" s="946">
        <v>15</v>
      </c>
      <c r="AA245" s="945" t="s">
        <v>67</v>
      </c>
      <c r="AB245" s="1042">
        <f t="shared" si="12"/>
        <v>6</v>
      </c>
      <c r="AC245" s="945" t="s">
        <v>1149</v>
      </c>
      <c r="AD245" s="1043" t="s">
        <v>1150</v>
      </c>
      <c r="AE245" s="1044"/>
      <c r="AF245" s="1045"/>
    </row>
    <row r="246" spans="2:32" ht="20" customHeight="1">
      <c r="B246" s="1259"/>
      <c r="C246" s="1262"/>
      <c r="D246" s="1038" t="s">
        <v>1289</v>
      </c>
      <c r="E246" s="941"/>
      <c r="F246" s="943" t="s">
        <v>1145</v>
      </c>
      <c r="G246" s="1039"/>
      <c r="H246" s="1040" t="s">
        <v>1145</v>
      </c>
      <c r="I246" s="943"/>
      <c r="J246" s="971" t="s">
        <v>1145</v>
      </c>
      <c r="K246" s="943">
        <f t="shared" si="13"/>
        <v>0</v>
      </c>
      <c r="L246" s="943" t="s">
        <v>922</v>
      </c>
      <c r="M246" s="1041">
        <v>3</v>
      </c>
      <c r="N246" s="943">
        <f t="shared" si="14"/>
        <v>0</v>
      </c>
      <c r="O246" s="943" t="s">
        <v>922</v>
      </c>
      <c r="P246" s="940"/>
      <c r="Q246" s="946">
        <v>2025</v>
      </c>
      <c r="R246" s="945" t="s">
        <v>1146</v>
      </c>
      <c r="S246" s="946">
        <v>9</v>
      </c>
      <c r="T246" s="943" t="s">
        <v>1147</v>
      </c>
      <c r="U246" s="946">
        <v>10</v>
      </c>
      <c r="V246" s="943" t="s">
        <v>1148</v>
      </c>
      <c r="W246" s="943" t="s">
        <v>249</v>
      </c>
      <c r="X246" s="946">
        <v>9</v>
      </c>
      <c r="Y246" s="943" t="s">
        <v>1147</v>
      </c>
      <c r="Z246" s="946">
        <v>15</v>
      </c>
      <c r="AA246" s="945" t="s">
        <v>67</v>
      </c>
      <c r="AB246" s="1042">
        <f t="shared" si="12"/>
        <v>6</v>
      </c>
      <c r="AC246" s="945" t="s">
        <v>1149</v>
      </c>
      <c r="AD246" s="1043" t="s">
        <v>1150</v>
      </c>
      <c r="AE246" s="1044"/>
      <c r="AF246" s="1045"/>
    </row>
    <row r="247" spans="2:32" ht="20" customHeight="1">
      <c r="B247" s="1259"/>
      <c r="C247" s="1262"/>
      <c r="D247" s="1038" t="s">
        <v>1253</v>
      </c>
      <c r="E247" s="941"/>
      <c r="F247" s="943" t="s">
        <v>1145</v>
      </c>
      <c r="G247" s="1039"/>
      <c r="H247" s="1040" t="s">
        <v>1145</v>
      </c>
      <c r="I247" s="943"/>
      <c r="J247" s="971" t="s">
        <v>1145</v>
      </c>
      <c r="K247" s="943">
        <f t="shared" si="13"/>
        <v>0</v>
      </c>
      <c r="L247" s="943" t="s">
        <v>922</v>
      </c>
      <c r="M247" s="1041">
        <v>1</v>
      </c>
      <c r="N247" s="943">
        <f t="shared" si="14"/>
        <v>0</v>
      </c>
      <c r="O247" s="943" t="s">
        <v>922</v>
      </c>
      <c r="P247" s="940"/>
      <c r="Q247" s="946">
        <v>2025</v>
      </c>
      <c r="R247" s="945" t="s">
        <v>1146</v>
      </c>
      <c r="S247" s="946">
        <v>9</v>
      </c>
      <c r="T247" s="943" t="s">
        <v>1147</v>
      </c>
      <c r="U247" s="946">
        <v>10</v>
      </c>
      <c r="V247" s="943" t="s">
        <v>1148</v>
      </c>
      <c r="W247" s="943" t="s">
        <v>249</v>
      </c>
      <c r="X247" s="946">
        <v>9</v>
      </c>
      <c r="Y247" s="943" t="s">
        <v>1147</v>
      </c>
      <c r="Z247" s="946">
        <v>15</v>
      </c>
      <c r="AA247" s="945" t="s">
        <v>67</v>
      </c>
      <c r="AB247" s="1042">
        <f t="shared" si="12"/>
        <v>6</v>
      </c>
      <c r="AC247" s="945" t="s">
        <v>1149</v>
      </c>
      <c r="AD247" s="1043" t="s">
        <v>1150</v>
      </c>
      <c r="AE247" s="1044"/>
      <c r="AF247" s="1045"/>
    </row>
    <row r="248" spans="2:32" ht="20" customHeight="1">
      <c r="B248" s="1259"/>
      <c r="C248" s="1262"/>
      <c r="D248" s="1038" t="s">
        <v>1154</v>
      </c>
      <c r="E248" s="941"/>
      <c r="F248" s="943" t="s">
        <v>1145</v>
      </c>
      <c r="G248" s="1039"/>
      <c r="H248" s="1040" t="s">
        <v>1145</v>
      </c>
      <c r="I248" s="943"/>
      <c r="J248" s="971" t="s">
        <v>1145</v>
      </c>
      <c r="K248" s="943">
        <f t="shared" si="13"/>
        <v>0</v>
      </c>
      <c r="L248" s="943" t="s">
        <v>922</v>
      </c>
      <c r="M248" s="1041">
        <v>14</v>
      </c>
      <c r="N248" s="943">
        <f t="shared" si="14"/>
        <v>0</v>
      </c>
      <c r="O248" s="943" t="s">
        <v>922</v>
      </c>
      <c r="P248" s="940"/>
      <c r="Q248" s="946">
        <v>2025</v>
      </c>
      <c r="R248" s="945" t="s">
        <v>1146</v>
      </c>
      <c r="S248" s="946">
        <v>9</v>
      </c>
      <c r="T248" s="943" t="s">
        <v>1147</v>
      </c>
      <c r="U248" s="946">
        <v>10</v>
      </c>
      <c r="V248" s="943" t="s">
        <v>1148</v>
      </c>
      <c r="W248" s="943" t="s">
        <v>249</v>
      </c>
      <c r="X248" s="946">
        <v>9</v>
      </c>
      <c r="Y248" s="943" t="s">
        <v>1147</v>
      </c>
      <c r="Z248" s="946">
        <v>15</v>
      </c>
      <c r="AA248" s="945" t="s">
        <v>67</v>
      </c>
      <c r="AB248" s="1042">
        <f t="shared" si="12"/>
        <v>6</v>
      </c>
      <c r="AC248" s="945" t="s">
        <v>1149</v>
      </c>
      <c r="AD248" s="1043" t="s">
        <v>1150</v>
      </c>
      <c r="AE248" s="1044"/>
      <c r="AF248" s="1045"/>
    </row>
    <row r="249" spans="2:32" ht="20" customHeight="1">
      <c r="B249" s="1259"/>
      <c r="C249" s="1262"/>
      <c r="D249" s="1038" t="s">
        <v>470</v>
      </c>
      <c r="E249" s="941"/>
      <c r="F249" s="943" t="s">
        <v>1145</v>
      </c>
      <c r="G249" s="1039"/>
      <c r="H249" s="1040" t="s">
        <v>1145</v>
      </c>
      <c r="I249" s="943"/>
      <c r="J249" s="971" t="s">
        <v>1145</v>
      </c>
      <c r="K249" s="943">
        <f t="shared" si="13"/>
        <v>0</v>
      </c>
      <c r="L249" s="943" t="s">
        <v>922</v>
      </c>
      <c r="M249" s="1041">
        <v>12</v>
      </c>
      <c r="N249" s="943">
        <f t="shared" si="14"/>
        <v>0</v>
      </c>
      <c r="O249" s="943" t="s">
        <v>922</v>
      </c>
      <c r="P249" s="940"/>
      <c r="Q249" s="946">
        <v>2025</v>
      </c>
      <c r="R249" s="945" t="s">
        <v>1146</v>
      </c>
      <c r="S249" s="946">
        <v>9</v>
      </c>
      <c r="T249" s="943" t="s">
        <v>1147</v>
      </c>
      <c r="U249" s="946">
        <v>10</v>
      </c>
      <c r="V249" s="943" t="s">
        <v>1148</v>
      </c>
      <c r="W249" s="943" t="s">
        <v>249</v>
      </c>
      <c r="X249" s="946">
        <v>9</v>
      </c>
      <c r="Y249" s="943" t="s">
        <v>1147</v>
      </c>
      <c r="Z249" s="946">
        <v>15</v>
      </c>
      <c r="AA249" s="945" t="s">
        <v>67</v>
      </c>
      <c r="AB249" s="1042">
        <f t="shared" si="12"/>
        <v>6</v>
      </c>
      <c r="AC249" s="945" t="s">
        <v>1149</v>
      </c>
      <c r="AD249" s="1043" t="s">
        <v>1150</v>
      </c>
      <c r="AE249" s="1044"/>
      <c r="AF249" s="1045"/>
    </row>
    <row r="250" spans="2:32" ht="20" customHeight="1">
      <c r="B250" s="1259"/>
      <c r="C250" s="1262"/>
      <c r="D250" s="1038" t="s">
        <v>860</v>
      </c>
      <c r="E250" s="941"/>
      <c r="F250" s="943" t="s">
        <v>1145</v>
      </c>
      <c r="G250" s="1039"/>
      <c r="H250" s="1040" t="s">
        <v>1145</v>
      </c>
      <c r="I250" s="943"/>
      <c r="J250" s="971" t="s">
        <v>1145</v>
      </c>
      <c r="K250" s="943">
        <f t="shared" si="13"/>
        <v>0</v>
      </c>
      <c r="L250" s="943" t="s">
        <v>922</v>
      </c>
      <c r="M250" s="1041">
        <v>1</v>
      </c>
      <c r="N250" s="943">
        <f t="shared" si="14"/>
        <v>0</v>
      </c>
      <c r="O250" s="943" t="s">
        <v>922</v>
      </c>
      <c r="P250" s="940"/>
      <c r="Q250" s="946">
        <v>2025</v>
      </c>
      <c r="R250" s="945" t="s">
        <v>1146</v>
      </c>
      <c r="S250" s="946">
        <v>9</v>
      </c>
      <c r="T250" s="943" t="s">
        <v>1147</v>
      </c>
      <c r="U250" s="946">
        <v>10</v>
      </c>
      <c r="V250" s="943" t="s">
        <v>1148</v>
      </c>
      <c r="W250" s="943" t="s">
        <v>249</v>
      </c>
      <c r="X250" s="946">
        <v>9</v>
      </c>
      <c r="Y250" s="943" t="s">
        <v>1147</v>
      </c>
      <c r="Z250" s="946">
        <v>15</v>
      </c>
      <c r="AA250" s="945" t="s">
        <v>67</v>
      </c>
      <c r="AB250" s="1042">
        <f t="shared" ref="AB250:AB313" si="15">_xlfn.DAYS(DATE(Q250,X250,Z250),DATE(Q250,S250,U250))+1</f>
        <v>6</v>
      </c>
      <c r="AC250" s="945" t="s">
        <v>1149</v>
      </c>
      <c r="AD250" s="1043" t="s">
        <v>1150</v>
      </c>
      <c r="AE250" s="1044"/>
      <c r="AF250" s="1045"/>
    </row>
    <row r="251" spans="2:32" ht="20" customHeight="1">
      <c r="B251" s="1259"/>
      <c r="C251" s="1262"/>
      <c r="D251" s="1038" t="s">
        <v>1290</v>
      </c>
      <c r="E251" s="941"/>
      <c r="F251" s="943" t="s">
        <v>1145</v>
      </c>
      <c r="G251" s="1039"/>
      <c r="H251" s="1040" t="s">
        <v>1145</v>
      </c>
      <c r="I251" s="943"/>
      <c r="J251" s="971" t="s">
        <v>1145</v>
      </c>
      <c r="K251" s="943">
        <f t="shared" si="13"/>
        <v>0</v>
      </c>
      <c r="L251" s="943" t="s">
        <v>922</v>
      </c>
      <c r="M251" s="1041">
        <v>3</v>
      </c>
      <c r="N251" s="943">
        <f t="shared" si="14"/>
        <v>0</v>
      </c>
      <c r="O251" s="943" t="s">
        <v>922</v>
      </c>
      <c r="P251" s="940"/>
      <c r="Q251" s="946">
        <v>2025</v>
      </c>
      <c r="R251" s="945" t="s">
        <v>1146</v>
      </c>
      <c r="S251" s="946">
        <v>9</v>
      </c>
      <c r="T251" s="943" t="s">
        <v>1147</v>
      </c>
      <c r="U251" s="946">
        <v>10</v>
      </c>
      <c r="V251" s="943" t="s">
        <v>1148</v>
      </c>
      <c r="W251" s="943" t="s">
        <v>249</v>
      </c>
      <c r="X251" s="946">
        <v>9</v>
      </c>
      <c r="Y251" s="943" t="s">
        <v>1147</v>
      </c>
      <c r="Z251" s="946">
        <v>15</v>
      </c>
      <c r="AA251" s="945" t="s">
        <v>67</v>
      </c>
      <c r="AB251" s="1042">
        <f t="shared" si="15"/>
        <v>6</v>
      </c>
      <c r="AC251" s="945" t="s">
        <v>1149</v>
      </c>
      <c r="AD251" s="1043" t="s">
        <v>1150</v>
      </c>
      <c r="AE251" s="1044"/>
      <c r="AF251" s="1045"/>
    </row>
    <row r="252" spans="2:32" ht="20" customHeight="1">
      <c r="B252" s="1259"/>
      <c r="C252" s="1262"/>
      <c r="D252" s="1038" t="s">
        <v>1291</v>
      </c>
      <c r="E252" s="941"/>
      <c r="F252" s="943" t="s">
        <v>1145</v>
      </c>
      <c r="G252" s="1039"/>
      <c r="H252" s="1040" t="s">
        <v>1145</v>
      </c>
      <c r="I252" s="943"/>
      <c r="J252" s="971" t="s">
        <v>1145</v>
      </c>
      <c r="K252" s="943">
        <f t="shared" si="13"/>
        <v>0</v>
      </c>
      <c r="L252" s="943" t="s">
        <v>922</v>
      </c>
      <c r="M252" s="1041">
        <v>8</v>
      </c>
      <c r="N252" s="943">
        <f t="shared" si="14"/>
        <v>0</v>
      </c>
      <c r="O252" s="943" t="s">
        <v>922</v>
      </c>
      <c r="P252" s="940"/>
      <c r="Q252" s="946">
        <v>2025</v>
      </c>
      <c r="R252" s="945" t="s">
        <v>1146</v>
      </c>
      <c r="S252" s="946">
        <v>9</v>
      </c>
      <c r="T252" s="943" t="s">
        <v>1147</v>
      </c>
      <c r="U252" s="946">
        <v>10</v>
      </c>
      <c r="V252" s="943" t="s">
        <v>1148</v>
      </c>
      <c r="W252" s="943" t="s">
        <v>249</v>
      </c>
      <c r="X252" s="946">
        <v>9</v>
      </c>
      <c r="Y252" s="943" t="s">
        <v>1147</v>
      </c>
      <c r="Z252" s="946">
        <v>15</v>
      </c>
      <c r="AA252" s="945" t="s">
        <v>67</v>
      </c>
      <c r="AB252" s="1042">
        <f t="shared" si="15"/>
        <v>6</v>
      </c>
      <c r="AC252" s="945" t="s">
        <v>1149</v>
      </c>
      <c r="AD252" s="1043" t="s">
        <v>1150</v>
      </c>
      <c r="AE252" s="1044"/>
      <c r="AF252" s="1045"/>
    </row>
    <row r="253" spans="2:32" ht="20" customHeight="1">
      <c r="B253" s="1259"/>
      <c r="C253" s="1262"/>
      <c r="D253" s="1038" t="s">
        <v>1186</v>
      </c>
      <c r="E253" s="941"/>
      <c r="F253" s="943" t="s">
        <v>1145</v>
      </c>
      <c r="G253" s="1039"/>
      <c r="H253" s="1040" t="s">
        <v>1145</v>
      </c>
      <c r="I253" s="943"/>
      <c r="J253" s="971" t="s">
        <v>1145</v>
      </c>
      <c r="K253" s="943">
        <f t="shared" si="13"/>
        <v>0</v>
      </c>
      <c r="L253" s="943" t="s">
        <v>922</v>
      </c>
      <c r="M253" s="1041">
        <v>1</v>
      </c>
      <c r="N253" s="943">
        <f t="shared" si="14"/>
        <v>0</v>
      </c>
      <c r="O253" s="943" t="s">
        <v>922</v>
      </c>
      <c r="P253" s="940"/>
      <c r="Q253" s="946">
        <v>2025</v>
      </c>
      <c r="R253" s="945" t="s">
        <v>1146</v>
      </c>
      <c r="S253" s="946">
        <v>9</v>
      </c>
      <c r="T253" s="943" t="s">
        <v>1147</v>
      </c>
      <c r="U253" s="946">
        <v>10</v>
      </c>
      <c r="V253" s="943" t="s">
        <v>1148</v>
      </c>
      <c r="W253" s="943" t="s">
        <v>249</v>
      </c>
      <c r="X253" s="946">
        <v>9</v>
      </c>
      <c r="Y253" s="943" t="s">
        <v>1147</v>
      </c>
      <c r="Z253" s="946">
        <v>15</v>
      </c>
      <c r="AA253" s="945" t="s">
        <v>67</v>
      </c>
      <c r="AB253" s="1042">
        <f t="shared" si="15"/>
        <v>6</v>
      </c>
      <c r="AC253" s="945" t="s">
        <v>1149</v>
      </c>
      <c r="AD253" s="1043" t="s">
        <v>1150</v>
      </c>
      <c r="AE253" s="1044"/>
      <c r="AF253" s="1045"/>
    </row>
    <row r="254" spans="2:32" ht="20" customHeight="1">
      <c r="B254" s="1259"/>
      <c r="C254" s="1262"/>
      <c r="D254" s="1038" t="s">
        <v>1220</v>
      </c>
      <c r="E254" s="941"/>
      <c r="F254" s="943" t="s">
        <v>1145</v>
      </c>
      <c r="G254" s="1039"/>
      <c r="H254" s="1040" t="s">
        <v>1145</v>
      </c>
      <c r="I254" s="943"/>
      <c r="J254" s="971" t="s">
        <v>1145</v>
      </c>
      <c r="K254" s="943">
        <f t="shared" si="13"/>
        <v>0</v>
      </c>
      <c r="L254" s="943" t="s">
        <v>922</v>
      </c>
      <c r="M254" s="1041">
        <v>4</v>
      </c>
      <c r="N254" s="943">
        <f t="shared" si="14"/>
        <v>0</v>
      </c>
      <c r="O254" s="943" t="s">
        <v>922</v>
      </c>
      <c r="P254" s="940"/>
      <c r="Q254" s="946">
        <v>2025</v>
      </c>
      <c r="R254" s="945" t="s">
        <v>1146</v>
      </c>
      <c r="S254" s="946">
        <v>9</v>
      </c>
      <c r="T254" s="943" t="s">
        <v>1147</v>
      </c>
      <c r="U254" s="946">
        <v>10</v>
      </c>
      <c r="V254" s="943" t="s">
        <v>1148</v>
      </c>
      <c r="W254" s="943" t="s">
        <v>249</v>
      </c>
      <c r="X254" s="946">
        <v>9</v>
      </c>
      <c r="Y254" s="943" t="s">
        <v>1147</v>
      </c>
      <c r="Z254" s="946">
        <v>15</v>
      </c>
      <c r="AA254" s="945" t="s">
        <v>67</v>
      </c>
      <c r="AB254" s="1042">
        <f t="shared" si="15"/>
        <v>6</v>
      </c>
      <c r="AC254" s="945" t="s">
        <v>1149</v>
      </c>
      <c r="AD254" s="1043" t="s">
        <v>1150</v>
      </c>
      <c r="AE254" s="1044"/>
      <c r="AF254" s="1045"/>
    </row>
    <row r="255" spans="2:32" ht="20" customHeight="1">
      <c r="B255" s="1259"/>
      <c r="C255" s="1262"/>
      <c r="D255" s="1038" t="s">
        <v>1292</v>
      </c>
      <c r="E255" s="941"/>
      <c r="F255" s="943" t="s">
        <v>1145</v>
      </c>
      <c r="G255" s="1039"/>
      <c r="H255" s="1040" t="s">
        <v>1145</v>
      </c>
      <c r="I255" s="943"/>
      <c r="J255" s="971" t="s">
        <v>1145</v>
      </c>
      <c r="K255" s="943">
        <f t="shared" si="13"/>
        <v>0</v>
      </c>
      <c r="L255" s="943" t="s">
        <v>922</v>
      </c>
      <c r="M255" s="1041">
        <v>2</v>
      </c>
      <c r="N255" s="943">
        <f t="shared" si="14"/>
        <v>0</v>
      </c>
      <c r="O255" s="943" t="s">
        <v>922</v>
      </c>
      <c r="P255" s="940"/>
      <c r="Q255" s="946">
        <v>2025</v>
      </c>
      <c r="R255" s="945" t="s">
        <v>1146</v>
      </c>
      <c r="S255" s="946">
        <v>9</v>
      </c>
      <c r="T255" s="943" t="s">
        <v>1147</v>
      </c>
      <c r="U255" s="946">
        <v>10</v>
      </c>
      <c r="V255" s="943" t="s">
        <v>1148</v>
      </c>
      <c r="W255" s="943" t="s">
        <v>249</v>
      </c>
      <c r="X255" s="946">
        <v>9</v>
      </c>
      <c r="Y255" s="943" t="s">
        <v>1147</v>
      </c>
      <c r="Z255" s="946">
        <v>15</v>
      </c>
      <c r="AA255" s="945" t="s">
        <v>67</v>
      </c>
      <c r="AB255" s="1042">
        <f t="shared" si="15"/>
        <v>6</v>
      </c>
      <c r="AC255" s="945" t="s">
        <v>1149</v>
      </c>
      <c r="AD255" s="1043" t="s">
        <v>1150</v>
      </c>
      <c r="AE255" s="1044"/>
      <c r="AF255" s="1045"/>
    </row>
    <row r="256" spans="2:32" ht="20" customHeight="1">
      <c r="B256" s="1259"/>
      <c r="C256" s="1262"/>
      <c r="D256" s="1038" t="s">
        <v>1180</v>
      </c>
      <c r="E256" s="941">
        <v>3</v>
      </c>
      <c r="F256" s="943" t="s">
        <v>1145</v>
      </c>
      <c r="G256" s="1039">
        <v>2</v>
      </c>
      <c r="H256" s="1040" t="s">
        <v>1145</v>
      </c>
      <c r="I256" s="943">
        <v>2</v>
      </c>
      <c r="J256" s="971" t="s">
        <v>1145</v>
      </c>
      <c r="K256" s="943">
        <f t="shared" si="13"/>
        <v>6</v>
      </c>
      <c r="L256" s="943" t="s">
        <v>922</v>
      </c>
      <c r="M256" s="1041">
        <v>1</v>
      </c>
      <c r="N256" s="943">
        <f t="shared" si="14"/>
        <v>6</v>
      </c>
      <c r="O256" s="943" t="s">
        <v>922</v>
      </c>
      <c r="P256" s="940"/>
      <c r="Q256" s="946">
        <v>2025</v>
      </c>
      <c r="R256" s="945" t="s">
        <v>1146</v>
      </c>
      <c r="S256" s="946">
        <v>9</v>
      </c>
      <c r="T256" s="943" t="s">
        <v>1147</v>
      </c>
      <c r="U256" s="946">
        <v>10</v>
      </c>
      <c r="V256" s="943" t="s">
        <v>1148</v>
      </c>
      <c r="W256" s="943" t="s">
        <v>249</v>
      </c>
      <c r="X256" s="946">
        <v>9</v>
      </c>
      <c r="Y256" s="943" t="s">
        <v>1147</v>
      </c>
      <c r="Z256" s="946">
        <v>15</v>
      </c>
      <c r="AA256" s="945" t="s">
        <v>67</v>
      </c>
      <c r="AB256" s="1042">
        <f t="shared" si="15"/>
        <v>6</v>
      </c>
      <c r="AC256" s="945" t="s">
        <v>1149</v>
      </c>
      <c r="AD256" s="1043" t="s">
        <v>1150</v>
      </c>
      <c r="AE256" s="1044"/>
      <c r="AF256" s="1045"/>
    </row>
    <row r="257" spans="2:32" ht="20" customHeight="1">
      <c r="B257" s="1259"/>
      <c r="C257" s="1262"/>
      <c r="D257" s="1038" t="s">
        <v>1181</v>
      </c>
      <c r="E257" s="941">
        <v>0.6</v>
      </c>
      <c r="F257" s="943" t="s">
        <v>1145</v>
      </c>
      <c r="G257" s="1039">
        <v>0.9</v>
      </c>
      <c r="H257" s="1040" t="s">
        <v>1145</v>
      </c>
      <c r="I257" s="943">
        <v>0.5</v>
      </c>
      <c r="J257" s="971" t="s">
        <v>1145</v>
      </c>
      <c r="K257" s="943">
        <f t="shared" si="13"/>
        <v>0.3</v>
      </c>
      <c r="L257" s="943" t="s">
        <v>922</v>
      </c>
      <c r="M257" s="1041">
        <v>1</v>
      </c>
      <c r="N257" s="943">
        <f t="shared" si="14"/>
        <v>0.3</v>
      </c>
      <c r="O257" s="943" t="s">
        <v>922</v>
      </c>
      <c r="P257" s="940" t="s">
        <v>1293</v>
      </c>
      <c r="Q257" s="946">
        <v>2025</v>
      </c>
      <c r="R257" s="945" t="s">
        <v>1146</v>
      </c>
      <c r="S257" s="946">
        <v>9</v>
      </c>
      <c r="T257" s="943" t="s">
        <v>1147</v>
      </c>
      <c r="U257" s="946">
        <v>10</v>
      </c>
      <c r="V257" s="943" t="s">
        <v>1148</v>
      </c>
      <c r="W257" s="943" t="s">
        <v>249</v>
      </c>
      <c r="X257" s="946">
        <v>9</v>
      </c>
      <c r="Y257" s="943" t="s">
        <v>1147</v>
      </c>
      <c r="Z257" s="946">
        <v>15</v>
      </c>
      <c r="AA257" s="945" t="s">
        <v>67</v>
      </c>
      <c r="AB257" s="1042">
        <f t="shared" si="15"/>
        <v>6</v>
      </c>
      <c r="AC257" s="945" t="s">
        <v>1149</v>
      </c>
      <c r="AD257" s="1043" t="s">
        <v>1150</v>
      </c>
      <c r="AE257" s="1044"/>
      <c r="AF257" s="1045"/>
    </row>
    <row r="258" spans="2:32" ht="20" customHeight="1">
      <c r="B258" s="1259"/>
      <c r="C258" s="1262"/>
      <c r="D258" s="1038" t="s">
        <v>1182</v>
      </c>
      <c r="E258" s="941">
        <v>1</v>
      </c>
      <c r="F258" s="943" t="s">
        <v>1145</v>
      </c>
      <c r="G258" s="1039"/>
      <c r="H258" s="1040" t="s">
        <v>1145</v>
      </c>
      <c r="I258" s="943">
        <v>0.5</v>
      </c>
      <c r="J258" s="971" t="s">
        <v>1145</v>
      </c>
      <c r="K258" s="943">
        <f t="shared" si="13"/>
        <v>0.5</v>
      </c>
      <c r="L258" s="943" t="s">
        <v>922</v>
      </c>
      <c r="M258" s="1041">
        <v>1</v>
      </c>
      <c r="N258" s="943">
        <f t="shared" si="14"/>
        <v>0.5</v>
      </c>
      <c r="O258" s="943" t="s">
        <v>922</v>
      </c>
      <c r="P258" s="940"/>
      <c r="Q258" s="946">
        <v>2025</v>
      </c>
      <c r="R258" s="945" t="s">
        <v>1146</v>
      </c>
      <c r="S258" s="946">
        <v>9</v>
      </c>
      <c r="T258" s="943" t="s">
        <v>1147</v>
      </c>
      <c r="U258" s="946">
        <v>10</v>
      </c>
      <c r="V258" s="943" t="s">
        <v>1148</v>
      </c>
      <c r="W258" s="943" t="s">
        <v>249</v>
      </c>
      <c r="X258" s="946">
        <v>9</v>
      </c>
      <c r="Y258" s="943" t="s">
        <v>1147</v>
      </c>
      <c r="Z258" s="946">
        <v>15</v>
      </c>
      <c r="AA258" s="945" t="s">
        <v>67</v>
      </c>
      <c r="AB258" s="1042">
        <f t="shared" si="15"/>
        <v>6</v>
      </c>
      <c r="AC258" s="945" t="s">
        <v>1149</v>
      </c>
      <c r="AD258" s="1043" t="s">
        <v>1150</v>
      </c>
      <c r="AE258" s="1044"/>
      <c r="AF258" s="1045"/>
    </row>
    <row r="259" spans="2:32" ht="20" customHeight="1">
      <c r="B259" s="1259"/>
      <c r="C259" s="1262"/>
      <c r="D259" s="1038" t="s">
        <v>1174</v>
      </c>
      <c r="E259" s="941"/>
      <c r="F259" s="943" t="s">
        <v>1145</v>
      </c>
      <c r="G259" s="1039"/>
      <c r="H259" s="1040" t="s">
        <v>1145</v>
      </c>
      <c r="I259" s="943"/>
      <c r="J259" s="971" t="s">
        <v>1145</v>
      </c>
      <c r="K259" s="943">
        <f t="shared" si="13"/>
        <v>0</v>
      </c>
      <c r="L259" s="943" t="s">
        <v>922</v>
      </c>
      <c r="M259" s="1041">
        <v>1</v>
      </c>
      <c r="N259" s="943">
        <f t="shared" si="14"/>
        <v>0</v>
      </c>
      <c r="O259" s="943" t="s">
        <v>922</v>
      </c>
      <c r="P259" s="940"/>
      <c r="Q259" s="946">
        <v>2025</v>
      </c>
      <c r="R259" s="945" t="s">
        <v>1146</v>
      </c>
      <c r="S259" s="946">
        <v>9</v>
      </c>
      <c r="T259" s="943" t="s">
        <v>66</v>
      </c>
      <c r="U259" s="946">
        <v>8</v>
      </c>
      <c r="V259" s="943" t="s">
        <v>67</v>
      </c>
      <c r="W259" s="943" t="s">
        <v>249</v>
      </c>
      <c r="X259" s="946">
        <v>9</v>
      </c>
      <c r="Y259" s="943" t="s">
        <v>66</v>
      </c>
      <c r="Z259" s="946">
        <v>15</v>
      </c>
      <c r="AA259" s="945" t="s">
        <v>67</v>
      </c>
      <c r="AB259" s="1042">
        <f t="shared" si="15"/>
        <v>8</v>
      </c>
      <c r="AC259" s="945" t="s">
        <v>1149</v>
      </c>
      <c r="AD259" s="1043" t="s">
        <v>1294</v>
      </c>
      <c r="AE259" s="1044"/>
      <c r="AF259" s="1045"/>
    </row>
    <row r="260" spans="2:32" ht="20" customHeight="1">
      <c r="B260" s="1259"/>
      <c r="C260" s="1262"/>
      <c r="D260" s="1038" t="s">
        <v>1295</v>
      </c>
      <c r="E260" s="941"/>
      <c r="F260" s="943" t="s">
        <v>1145</v>
      </c>
      <c r="G260" s="1039"/>
      <c r="H260" s="1040" t="s">
        <v>1145</v>
      </c>
      <c r="I260" s="943"/>
      <c r="J260" s="971" t="s">
        <v>1145</v>
      </c>
      <c r="K260" s="943">
        <f t="shared" si="13"/>
        <v>0</v>
      </c>
      <c r="L260" s="943" t="s">
        <v>922</v>
      </c>
      <c r="M260" s="1041">
        <v>4</v>
      </c>
      <c r="N260" s="943">
        <f t="shared" si="14"/>
        <v>0</v>
      </c>
      <c r="O260" s="943" t="s">
        <v>922</v>
      </c>
      <c r="P260" s="940"/>
      <c r="Q260" s="946">
        <v>2025</v>
      </c>
      <c r="R260" s="945" t="s">
        <v>1146</v>
      </c>
      <c r="S260" s="946">
        <v>9</v>
      </c>
      <c r="T260" s="943" t="s">
        <v>66</v>
      </c>
      <c r="U260" s="946">
        <v>8</v>
      </c>
      <c r="V260" s="943" t="s">
        <v>67</v>
      </c>
      <c r="W260" s="943" t="s">
        <v>249</v>
      </c>
      <c r="X260" s="946">
        <v>9</v>
      </c>
      <c r="Y260" s="943" t="s">
        <v>66</v>
      </c>
      <c r="Z260" s="946">
        <v>15</v>
      </c>
      <c r="AA260" s="945" t="s">
        <v>67</v>
      </c>
      <c r="AB260" s="1042">
        <f t="shared" si="15"/>
        <v>8</v>
      </c>
      <c r="AC260" s="945" t="s">
        <v>1149</v>
      </c>
      <c r="AD260" s="1043" t="s">
        <v>1294</v>
      </c>
      <c r="AE260" s="1044"/>
      <c r="AF260" s="1045"/>
    </row>
    <row r="261" spans="2:32" ht="20" customHeight="1">
      <c r="B261" s="1259"/>
      <c r="C261" s="1262"/>
      <c r="D261" s="1038" t="s">
        <v>1296</v>
      </c>
      <c r="E261" s="941"/>
      <c r="F261" s="943" t="s">
        <v>1145</v>
      </c>
      <c r="G261" s="1039"/>
      <c r="H261" s="1040" t="s">
        <v>1145</v>
      </c>
      <c r="I261" s="943"/>
      <c r="J261" s="971" t="s">
        <v>1145</v>
      </c>
      <c r="K261" s="943">
        <f t="shared" si="13"/>
        <v>0</v>
      </c>
      <c r="L261" s="943" t="s">
        <v>922</v>
      </c>
      <c r="M261" s="1041">
        <v>3</v>
      </c>
      <c r="N261" s="943">
        <f t="shared" si="14"/>
        <v>0</v>
      </c>
      <c r="O261" s="943" t="s">
        <v>922</v>
      </c>
      <c r="P261" s="940"/>
      <c r="Q261" s="946">
        <v>2025</v>
      </c>
      <c r="R261" s="945" t="s">
        <v>1146</v>
      </c>
      <c r="S261" s="946">
        <v>9</v>
      </c>
      <c r="T261" s="943" t="s">
        <v>66</v>
      </c>
      <c r="U261" s="946">
        <v>8</v>
      </c>
      <c r="V261" s="943" t="s">
        <v>67</v>
      </c>
      <c r="W261" s="943" t="s">
        <v>249</v>
      </c>
      <c r="X261" s="946">
        <v>9</v>
      </c>
      <c r="Y261" s="943" t="s">
        <v>66</v>
      </c>
      <c r="Z261" s="946">
        <v>15</v>
      </c>
      <c r="AA261" s="945" t="s">
        <v>67</v>
      </c>
      <c r="AB261" s="1042">
        <f t="shared" si="15"/>
        <v>8</v>
      </c>
      <c r="AC261" s="945" t="s">
        <v>1149</v>
      </c>
      <c r="AD261" s="1043" t="s">
        <v>1294</v>
      </c>
      <c r="AE261" s="1044"/>
      <c r="AF261" s="1045"/>
    </row>
    <row r="262" spans="2:32" ht="20" customHeight="1">
      <c r="B262" s="1259"/>
      <c r="C262" s="1262"/>
      <c r="D262" s="1038" t="s">
        <v>1172</v>
      </c>
      <c r="E262" s="941"/>
      <c r="F262" s="943" t="s">
        <v>1145</v>
      </c>
      <c r="G262" s="1039"/>
      <c r="H262" s="1040" t="s">
        <v>1145</v>
      </c>
      <c r="I262" s="943"/>
      <c r="J262" s="971" t="s">
        <v>1145</v>
      </c>
      <c r="K262" s="943">
        <f t="shared" si="13"/>
        <v>0</v>
      </c>
      <c r="L262" s="943" t="s">
        <v>922</v>
      </c>
      <c r="M262" s="1041">
        <v>2</v>
      </c>
      <c r="N262" s="943">
        <f t="shared" si="14"/>
        <v>0</v>
      </c>
      <c r="O262" s="943" t="s">
        <v>922</v>
      </c>
      <c r="P262" s="940"/>
      <c r="Q262" s="946">
        <v>2025</v>
      </c>
      <c r="R262" s="945" t="s">
        <v>1146</v>
      </c>
      <c r="S262" s="946">
        <v>9</v>
      </c>
      <c r="T262" s="943" t="s">
        <v>66</v>
      </c>
      <c r="U262" s="946">
        <v>8</v>
      </c>
      <c r="V262" s="943" t="s">
        <v>67</v>
      </c>
      <c r="W262" s="943" t="s">
        <v>249</v>
      </c>
      <c r="X262" s="946">
        <v>9</v>
      </c>
      <c r="Y262" s="943" t="s">
        <v>66</v>
      </c>
      <c r="Z262" s="946">
        <v>15</v>
      </c>
      <c r="AA262" s="945" t="s">
        <v>67</v>
      </c>
      <c r="AB262" s="1042">
        <f t="shared" si="15"/>
        <v>8</v>
      </c>
      <c r="AC262" s="945" t="s">
        <v>1149</v>
      </c>
      <c r="AD262" s="1043" t="s">
        <v>1294</v>
      </c>
      <c r="AE262" s="1044"/>
      <c r="AF262" s="1045"/>
    </row>
    <row r="263" spans="2:32" ht="20" customHeight="1">
      <c r="B263" s="1259"/>
      <c r="C263" s="1262"/>
      <c r="D263" s="1038" t="s">
        <v>1173</v>
      </c>
      <c r="E263" s="941"/>
      <c r="F263" s="943" t="s">
        <v>1145</v>
      </c>
      <c r="G263" s="1039"/>
      <c r="H263" s="1040" t="s">
        <v>1145</v>
      </c>
      <c r="I263" s="943"/>
      <c r="J263" s="971" t="s">
        <v>1145</v>
      </c>
      <c r="K263" s="943">
        <f t="shared" si="13"/>
        <v>0</v>
      </c>
      <c r="L263" s="943" t="s">
        <v>922</v>
      </c>
      <c r="M263" s="1041">
        <v>5</v>
      </c>
      <c r="N263" s="943">
        <f t="shared" si="14"/>
        <v>0</v>
      </c>
      <c r="O263" s="943" t="s">
        <v>922</v>
      </c>
      <c r="P263" s="940"/>
      <c r="Q263" s="946">
        <v>2025</v>
      </c>
      <c r="R263" s="945" t="s">
        <v>1146</v>
      </c>
      <c r="S263" s="946">
        <v>9</v>
      </c>
      <c r="T263" s="943" t="s">
        <v>66</v>
      </c>
      <c r="U263" s="946">
        <v>8</v>
      </c>
      <c r="V263" s="943" t="s">
        <v>67</v>
      </c>
      <c r="W263" s="943" t="s">
        <v>249</v>
      </c>
      <c r="X263" s="946">
        <v>9</v>
      </c>
      <c r="Y263" s="943" t="s">
        <v>66</v>
      </c>
      <c r="Z263" s="946">
        <v>15</v>
      </c>
      <c r="AA263" s="945" t="s">
        <v>67</v>
      </c>
      <c r="AB263" s="1042">
        <f t="shared" si="15"/>
        <v>8</v>
      </c>
      <c r="AC263" s="945" t="s">
        <v>1149</v>
      </c>
      <c r="AD263" s="1043" t="s">
        <v>1294</v>
      </c>
      <c r="AE263" s="1044"/>
      <c r="AF263" s="1045"/>
    </row>
    <row r="264" spans="2:32" ht="20" customHeight="1">
      <c r="B264" s="1259"/>
      <c r="C264" s="1262"/>
      <c r="D264" s="1038" t="s">
        <v>1155</v>
      </c>
      <c r="E264" s="941"/>
      <c r="F264" s="943" t="s">
        <v>1145</v>
      </c>
      <c r="G264" s="1039">
        <v>2.4</v>
      </c>
      <c r="H264" s="1040" t="s">
        <v>1145</v>
      </c>
      <c r="I264" s="943"/>
      <c r="J264" s="971" t="s">
        <v>1145</v>
      </c>
      <c r="K264" s="943">
        <f t="shared" si="13"/>
        <v>0</v>
      </c>
      <c r="L264" s="943" t="s">
        <v>922</v>
      </c>
      <c r="M264" s="1041">
        <v>7</v>
      </c>
      <c r="N264" s="943">
        <f t="shared" si="14"/>
        <v>0</v>
      </c>
      <c r="O264" s="943" t="s">
        <v>922</v>
      </c>
      <c r="P264" s="940"/>
      <c r="Q264" s="946">
        <v>2025</v>
      </c>
      <c r="R264" s="945" t="s">
        <v>1146</v>
      </c>
      <c r="S264" s="946">
        <v>9</v>
      </c>
      <c r="T264" s="943" t="s">
        <v>1147</v>
      </c>
      <c r="U264" s="946">
        <v>8</v>
      </c>
      <c r="V264" s="943" t="s">
        <v>1148</v>
      </c>
      <c r="W264" s="943" t="s">
        <v>249</v>
      </c>
      <c r="X264" s="946">
        <v>9</v>
      </c>
      <c r="Y264" s="943" t="s">
        <v>1147</v>
      </c>
      <c r="Z264" s="946">
        <v>15</v>
      </c>
      <c r="AA264" s="945" t="s">
        <v>67</v>
      </c>
      <c r="AB264" s="1042">
        <f t="shared" si="15"/>
        <v>8</v>
      </c>
      <c r="AC264" s="945" t="s">
        <v>1149</v>
      </c>
      <c r="AD264" s="1043" t="s">
        <v>1294</v>
      </c>
      <c r="AE264" s="1044"/>
      <c r="AF264" s="1045"/>
    </row>
    <row r="265" spans="2:32" ht="20" customHeight="1">
      <c r="B265" s="1259"/>
      <c r="C265" s="1262"/>
      <c r="D265" s="1038" t="s">
        <v>1250</v>
      </c>
      <c r="E265" s="941"/>
      <c r="F265" s="943" t="s">
        <v>1145</v>
      </c>
      <c r="G265" s="1039"/>
      <c r="H265" s="1040" t="s">
        <v>1145</v>
      </c>
      <c r="I265" s="943"/>
      <c r="J265" s="971" t="s">
        <v>1145</v>
      </c>
      <c r="K265" s="943">
        <f t="shared" si="13"/>
        <v>0</v>
      </c>
      <c r="L265" s="943" t="s">
        <v>922</v>
      </c>
      <c r="M265" s="1041">
        <v>1</v>
      </c>
      <c r="N265" s="943">
        <f t="shared" si="14"/>
        <v>0</v>
      </c>
      <c r="O265" s="943" t="s">
        <v>922</v>
      </c>
      <c r="P265" s="940"/>
      <c r="Q265" s="946">
        <v>2025</v>
      </c>
      <c r="R265" s="945" t="s">
        <v>1146</v>
      </c>
      <c r="S265" s="946">
        <v>9</v>
      </c>
      <c r="T265" s="943" t="s">
        <v>1147</v>
      </c>
      <c r="U265" s="946">
        <v>8</v>
      </c>
      <c r="V265" s="943" t="s">
        <v>1148</v>
      </c>
      <c r="W265" s="943" t="s">
        <v>249</v>
      </c>
      <c r="X265" s="946">
        <v>9</v>
      </c>
      <c r="Y265" s="943" t="s">
        <v>1147</v>
      </c>
      <c r="Z265" s="946">
        <v>15</v>
      </c>
      <c r="AA265" s="945" t="s">
        <v>67</v>
      </c>
      <c r="AB265" s="1042">
        <f t="shared" si="15"/>
        <v>8</v>
      </c>
      <c r="AC265" s="945" t="s">
        <v>1149</v>
      </c>
      <c r="AD265" s="1043" t="s">
        <v>1294</v>
      </c>
      <c r="AE265" s="1044"/>
      <c r="AF265" s="1045"/>
    </row>
    <row r="266" spans="2:32" ht="20" customHeight="1">
      <c r="B266" s="1259"/>
      <c r="C266" s="1262"/>
      <c r="D266" s="1038" t="s">
        <v>858</v>
      </c>
      <c r="E266" s="941"/>
      <c r="F266" s="943" t="s">
        <v>1145</v>
      </c>
      <c r="G266" s="1039"/>
      <c r="H266" s="1040" t="s">
        <v>1145</v>
      </c>
      <c r="I266" s="943"/>
      <c r="J266" s="971" t="s">
        <v>1145</v>
      </c>
      <c r="K266" s="943">
        <f t="shared" si="13"/>
        <v>0</v>
      </c>
      <c r="L266" s="943" t="s">
        <v>922</v>
      </c>
      <c r="M266" s="1041">
        <v>1</v>
      </c>
      <c r="N266" s="943">
        <f t="shared" si="14"/>
        <v>0</v>
      </c>
      <c r="O266" s="943" t="s">
        <v>922</v>
      </c>
      <c r="P266" s="940"/>
      <c r="Q266" s="946">
        <v>2025</v>
      </c>
      <c r="R266" s="945" t="s">
        <v>1146</v>
      </c>
      <c r="S266" s="946">
        <v>9</v>
      </c>
      <c r="T266" s="943" t="s">
        <v>1147</v>
      </c>
      <c r="U266" s="946">
        <v>8</v>
      </c>
      <c r="V266" s="943" t="s">
        <v>1148</v>
      </c>
      <c r="W266" s="943" t="s">
        <v>249</v>
      </c>
      <c r="X266" s="946">
        <v>9</v>
      </c>
      <c r="Y266" s="943" t="s">
        <v>1147</v>
      </c>
      <c r="Z266" s="946">
        <v>15</v>
      </c>
      <c r="AA266" s="945" t="s">
        <v>67</v>
      </c>
      <c r="AB266" s="1042">
        <f t="shared" si="15"/>
        <v>8</v>
      </c>
      <c r="AC266" s="945" t="s">
        <v>1149</v>
      </c>
      <c r="AD266" s="1043" t="s">
        <v>1294</v>
      </c>
      <c r="AE266" s="1044"/>
      <c r="AF266" s="1045"/>
    </row>
    <row r="267" spans="2:32" ht="20" customHeight="1">
      <c r="B267" s="1259"/>
      <c r="C267" s="1262"/>
      <c r="D267" s="1038" t="s">
        <v>860</v>
      </c>
      <c r="E267" s="941"/>
      <c r="F267" s="943" t="s">
        <v>1145</v>
      </c>
      <c r="G267" s="1039"/>
      <c r="H267" s="1040" t="s">
        <v>1145</v>
      </c>
      <c r="I267" s="943"/>
      <c r="J267" s="971" t="s">
        <v>1145</v>
      </c>
      <c r="K267" s="943">
        <f t="shared" si="13"/>
        <v>0</v>
      </c>
      <c r="L267" s="943" t="s">
        <v>922</v>
      </c>
      <c r="M267" s="1041">
        <v>1</v>
      </c>
      <c r="N267" s="943">
        <f t="shared" si="14"/>
        <v>0</v>
      </c>
      <c r="O267" s="943" t="s">
        <v>922</v>
      </c>
      <c r="P267" s="940"/>
      <c r="Q267" s="946">
        <v>2025</v>
      </c>
      <c r="R267" s="945" t="s">
        <v>1146</v>
      </c>
      <c r="S267" s="946">
        <v>9</v>
      </c>
      <c r="T267" s="943" t="s">
        <v>1147</v>
      </c>
      <c r="U267" s="946">
        <v>8</v>
      </c>
      <c r="V267" s="943" t="s">
        <v>1148</v>
      </c>
      <c r="W267" s="943" t="s">
        <v>249</v>
      </c>
      <c r="X267" s="946">
        <v>9</v>
      </c>
      <c r="Y267" s="943" t="s">
        <v>1147</v>
      </c>
      <c r="Z267" s="946">
        <v>15</v>
      </c>
      <c r="AA267" s="945" t="s">
        <v>67</v>
      </c>
      <c r="AB267" s="1042">
        <f t="shared" si="15"/>
        <v>8</v>
      </c>
      <c r="AC267" s="945" t="s">
        <v>1149</v>
      </c>
      <c r="AD267" s="1043" t="s">
        <v>1294</v>
      </c>
      <c r="AE267" s="1044"/>
      <c r="AF267" s="1045"/>
    </row>
    <row r="268" spans="2:32" ht="20" customHeight="1">
      <c r="B268" s="1259"/>
      <c r="C268" s="1262"/>
      <c r="D268" s="1038" t="s">
        <v>1297</v>
      </c>
      <c r="E268" s="941"/>
      <c r="F268" s="943" t="s">
        <v>1145</v>
      </c>
      <c r="G268" s="1039"/>
      <c r="H268" s="1040" t="s">
        <v>1145</v>
      </c>
      <c r="I268" s="943"/>
      <c r="J268" s="971" t="s">
        <v>1145</v>
      </c>
      <c r="K268" s="943">
        <f t="shared" si="13"/>
        <v>0</v>
      </c>
      <c r="L268" s="943" t="s">
        <v>922</v>
      </c>
      <c r="M268" s="1041">
        <v>8</v>
      </c>
      <c r="N268" s="943">
        <f t="shared" si="14"/>
        <v>0</v>
      </c>
      <c r="O268" s="943" t="s">
        <v>922</v>
      </c>
      <c r="P268" s="940"/>
      <c r="Q268" s="946">
        <v>2025</v>
      </c>
      <c r="R268" s="945" t="s">
        <v>1146</v>
      </c>
      <c r="S268" s="946">
        <v>9</v>
      </c>
      <c r="T268" s="943" t="s">
        <v>1147</v>
      </c>
      <c r="U268" s="946">
        <v>8</v>
      </c>
      <c r="V268" s="943" t="s">
        <v>1148</v>
      </c>
      <c r="W268" s="943" t="s">
        <v>249</v>
      </c>
      <c r="X268" s="946">
        <v>9</v>
      </c>
      <c r="Y268" s="943" t="s">
        <v>1147</v>
      </c>
      <c r="Z268" s="946">
        <v>15</v>
      </c>
      <c r="AA268" s="945" t="s">
        <v>67</v>
      </c>
      <c r="AB268" s="1042">
        <f t="shared" si="15"/>
        <v>8</v>
      </c>
      <c r="AC268" s="945" t="s">
        <v>1149</v>
      </c>
      <c r="AD268" s="1043" t="s">
        <v>1294</v>
      </c>
      <c r="AE268" s="1044"/>
      <c r="AF268" s="1045"/>
    </row>
    <row r="269" spans="2:32" ht="20" customHeight="1">
      <c r="B269" s="1259"/>
      <c r="C269" s="1262"/>
      <c r="D269" s="1038" t="s">
        <v>1174</v>
      </c>
      <c r="E269" s="941"/>
      <c r="F269" s="943" t="s">
        <v>1145</v>
      </c>
      <c r="G269" s="1039"/>
      <c r="H269" s="1040" t="s">
        <v>1145</v>
      </c>
      <c r="I269" s="943"/>
      <c r="J269" s="971" t="s">
        <v>1145</v>
      </c>
      <c r="K269" s="1066">
        <f t="shared" si="13"/>
        <v>0</v>
      </c>
      <c r="L269" s="943" t="s">
        <v>922</v>
      </c>
      <c r="M269" s="1041">
        <v>1</v>
      </c>
      <c r="N269" s="943">
        <f t="shared" si="14"/>
        <v>0</v>
      </c>
      <c r="O269" s="943" t="s">
        <v>922</v>
      </c>
      <c r="P269" s="940"/>
      <c r="Q269" s="946">
        <v>2025</v>
      </c>
      <c r="R269" s="945" t="s">
        <v>1146</v>
      </c>
      <c r="S269" s="946">
        <v>9</v>
      </c>
      <c r="T269" s="943" t="s">
        <v>66</v>
      </c>
      <c r="U269" s="946">
        <v>8</v>
      </c>
      <c r="V269" s="943" t="s">
        <v>67</v>
      </c>
      <c r="W269" s="943" t="s">
        <v>249</v>
      </c>
      <c r="X269" s="946">
        <v>9</v>
      </c>
      <c r="Y269" s="943" t="s">
        <v>66</v>
      </c>
      <c r="Z269" s="946">
        <v>15</v>
      </c>
      <c r="AA269" s="945" t="s">
        <v>67</v>
      </c>
      <c r="AB269" s="1042">
        <f t="shared" si="15"/>
        <v>8</v>
      </c>
      <c r="AC269" s="945" t="s">
        <v>1149</v>
      </c>
      <c r="AD269" s="1043" t="s">
        <v>1298</v>
      </c>
      <c r="AE269" s="1044"/>
      <c r="AF269" s="1045"/>
    </row>
    <row r="270" spans="2:32" ht="20" customHeight="1">
      <c r="B270" s="1259"/>
      <c r="C270" s="1262"/>
      <c r="D270" s="1038" t="s">
        <v>1172</v>
      </c>
      <c r="E270" s="941"/>
      <c r="F270" s="943" t="s">
        <v>1145</v>
      </c>
      <c r="G270" s="1039"/>
      <c r="H270" s="1040" t="s">
        <v>1145</v>
      </c>
      <c r="I270" s="943"/>
      <c r="J270" s="971" t="s">
        <v>1145</v>
      </c>
      <c r="K270" s="943">
        <f t="shared" si="13"/>
        <v>0</v>
      </c>
      <c r="L270" s="943" t="s">
        <v>922</v>
      </c>
      <c r="M270" s="1041">
        <v>2</v>
      </c>
      <c r="N270" s="943">
        <f t="shared" si="14"/>
        <v>0</v>
      </c>
      <c r="O270" s="943" t="s">
        <v>922</v>
      </c>
      <c r="P270" s="940"/>
      <c r="Q270" s="946">
        <v>2025</v>
      </c>
      <c r="R270" s="945" t="s">
        <v>1146</v>
      </c>
      <c r="S270" s="946">
        <v>9</v>
      </c>
      <c r="T270" s="943" t="s">
        <v>66</v>
      </c>
      <c r="U270" s="946">
        <v>8</v>
      </c>
      <c r="V270" s="943" t="s">
        <v>67</v>
      </c>
      <c r="W270" s="943" t="s">
        <v>249</v>
      </c>
      <c r="X270" s="946">
        <v>9</v>
      </c>
      <c r="Y270" s="943" t="s">
        <v>66</v>
      </c>
      <c r="Z270" s="946">
        <v>15</v>
      </c>
      <c r="AA270" s="945" t="s">
        <v>67</v>
      </c>
      <c r="AB270" s="1042">
        <f t="shared" si="15"/>
        <v>8</v>
      </c>
      <c r="AC270" s="945" t="s">
        <v>1149</v>
      </c>
      <c r="AD270" s="1043" t="s">
        <v>1298</v>
      </c>
      <c r="AE270" s="1044"/>
      <c r="AF270" s="1045"/>
    </row>
    <row r="271" spans="2:32" ht="20" customHeight="1">
      <c r="B271" s="1259"/>
      <c r="C271" s="1262"/>
      <c r="D271" s="1038" t="s">
        <v>1173</v>
      </c>
      <c r="E271" s="941"/>
      <c r="F271" s="943" t="s">
        <v>1145</v>
      </c>
      <c r="G271" s="1039"/>
      <c r="H271" s="1040" t="s">
        <v>1145</v>
      </c>
      <c r="I271" s="943"/>
      <c r="J271" s="971" t="s">
        <v>1145</v>
      </c>
      <c r="K271" s="943">
        <f t="shared" si="13"/>
        <v>0</v>
      </c>
      <c r="L271" s="943" t="s">
        <v>922</v>
      </c>
      <c r="M271" s="1041">
        <v>5</v>
      </c>
      <c r="N271" s="943">
        <f t="shared" si="14"/>
        <v>0</v>
      </c>
      <c r="O271" s="943" t="s">
        <v>922</v>
      </c>
      <c r="P271" s="940"/>
      <c r="Q271" s="946">
        <v>2025</v>
      </c>
      <c r="R271" s="945" t="s">
        <v>1146</v>
      </c>
      <c r="S271" s="946">
        <v>9</v>
      </c>
      <c r="T271" s="943" t="s">
        <v>66</v>
      </c>
      <c r="U271" s="946">
        <v>8</v>
      </c>
      <c r="V271" s="943" t="s">
        <v>67</v>
      </c>
      <c r="W271" s="943" t="s">
        <v>249</v>
      </c>
      <c r="X271" s="946">
        <v>9</v>
      </c>
      <c r="Y271" s="943" t="s">
        <v>66</v>
      </c>
      <c r="Z271" s="946">
        <v>15</v>
      </c>
      <c r="AA271" s="945" t="s">
        <v>67</v>
      </c>
      <c r="AB271" s="1042">
        <f t="shared" si="15"/>
        <v>8</v>
      </c>
      <c r="AC271" s="945" t="s">
        <v>1149</v>
      </c>
      <c r="AD271" s="1043" t="s">
        <v>1298</v>
      </c>
      <c r="AE271" s="1044"/>
      <c r="AF271" s="1045"/>
    </row>
    <row r="272" spans="2:32" ht="20" customHeight="1">
      <c r="B272" s="1259"/>
      <c r="C272" s="1262"/>
      <c r="D272" s="1038" t="s">
        <v>1155</v>
      </c>
      <c r="E272" s="941"/>
      <c r="F272" s="943" t="s">
        <v>1145</v>
      </c>
      <c r="G272" s="1039">
        <v>2.4</v>
      </c>
      <c r="H272" s="1040" t="s">
        <v>1145</v>
      </c>
      <c r="I272" s="943"/>
      <c r="J272" s="971" t="s">
        <v>1145</v>
      </c>
      <c r="K272" s="943">
        <f t="shared" si="13"/>
        <v>0</v>
      </c>
      <c r="L272" s="943" t="s">
        <v>922</v>
      </c>
      <c r="M272" s="1041">
        <v>7</v>
      </c>
      <c r="N272" s="943">
        <f t="shared" si="14"/>
        <v>0</v>
      </c>
      <c r="O272" s="943" t="s">
        <v>922</v>
      </c>
      <c r="P272" s="940"/>
      <c r="Q272" s="946">
        <v>2025</v>
      </c>
      <c r="R272" s="945" t="s">
        <v>1146</v>
      </c>
      <c r="S272" s="946">
        <v>9</v>
      </c>
      <c r="T272" s="943" t="s">
        <v>1147</v>
      </c>
      <c r="U272" s="946">
        <v>8</v>
      </c>
      <c r="V272" s="943" t="s">
        <v>1148</v>
      </c>
      <c r="W272" s="943" t="s">
        <v>249</v>
      </c>
      <c r="X272" s="946">
        <v>9</v>
      </c>
      <c r="Y272" s="943" t="s">
        <v>1147</v>
      </c>
      <c r="Z272" s="946">
        <v>15</v>
      </c>
      <c r="AA272" s="945" t="s">
        <v>67</v>
      </c>
      <c r="AB272" s="1042">
        <f t="shared" si="15"/>
        <v>8</v>
      </c>
      <c r="AC272" s="945" t="s">
        <v>1149</v>
      </c>
      <c r="AD272" s="1043" t="s">
        <v>1298</v>
      </c>
      <c r="AE272" s="1044"/>
      <c r="AF272" s="1045"/>
    </row>
    <row r="273" spans="2:32" ht="20" customHeight="1">
      <c r="B273" s="1259"/>
      <c r="C273" s="1262"/>
      <c r="D273" s="1038" t="s">
        <v>858</v>
      </c>
      <c r="E273" s="941"/>
      <c r="F273" s="943" t="s">
        <v>1145</v>
      </c>
      <c r="G273" s="1039"/>
      <c r="H273" s="1040" t="s">
        <v>1145</v>
      </c>
      <c r="I273" s="943"/>
      <c r="J273" s="971" t="s">
        <v>1145</v>
      </c>
      <c r="K273" s="943">
        <f t="shared" si="13"/>
        <v>0</v>
      </c>
      <c r="L273" s="943" t="s">
        <v>922</v>
      </c>
      <c r="M273" s="1041">
        <v>1</v>
      </c>
      <c r="N273" s="943">
        <f t="shared" si="14"/>
        <v>0</v>
      </c>
      <c r="O273" s="943" t="s">
        <v>922</v>
      </c>
      <c r="P273" s="940"/>
      <c r="Q273" s="946">
        <v>2025</v>
      </c>
      <c r="R273" s="945" t="s">
        <v>1146</v>
      </c>
      <c r="S273" s="946">
        <v>9</v>
      </c>
      <c r="T273" s="943" t="s">
        <v>1147</v>
      </c>
      <c r="U273" s="946">
        <v>8</v>
      </c>
      <c r="V273" s="943" t="s">
        <v>1148</v>
      </c>
      <c r="W273" s="943" t="s">
        <v>249</v>
      </c>
      <c r="X273" s="946">
        <v>9</v>
      </c>
      <c r="Y273" s="943" t="s">
        <v>1147</v>
      </c>
      <c r="Z273" s="946">
        <v>15</v>
      </c>
      <c r="AA273" s="945" t="s">
        <v>67</v>
      </c>
      <c r="AB273" s="1042">
        <f t="shared" si="15"/>
        <v>8</v>
      </c>
      <c r="AC273" s="945" t="s">
        <v>1149</v>
      </c>
      <c r="AD273" s="1043" t="s">
        <v>1298</v>
      </c>
      <c r="AE273" s="1044"/>
      <c r="AF273" s="1045"/>
    </row>
    <row r="274" spans="2:32" ht="20" customHeight="1" thickBot="1">
      <c r="B274" s="1260"/>
      <c r="C274" s="1263"/>
      <c r="D274" s="1047" t="s">
        <v>860</v>
      </c>
      <c r="E274" s="963"/>
      <c r="F274" s="966" t="s">
        <v>1145</v>
      </c>
      <c r="G274" s="1048"/>
      <c r="H274" s="1049" t="s">
        <v>1145</v>
      </c>
      <c r="I274" s="966"/>
      <c r="J274" s="965" t="s">
        <v>1145</v>
      </c>
      <c r="K274" s="966">
        <f t="shared" si="13"/>
        <v>0</v>
      </c>
      <c r="L274" s="966" t="s">
        <v>922</v>
      </c>
      <c r="M274" s="1050">
        <v>1</v>
      </c>
      <c r="N274" s="966">
        <f t="shared" si="14"/>
        <v>0</v>
      </c>
      <c r="O274" s="966" t="s">
        <v>922</v>
      </c>
      <c r="P274" s="962"/>
      <c r="Q274" s="969">
        <v>2025</v>
      </c>
      <c r="R274" s="968" t="s">
        <v>1146</v>
      </c>
      <c r="S274" s="969">
        <v>9</v>
      </c>
      <c r="T274" s="966" t="s">
        <v>1147</v>
      </c>
      <c r="U274" s="969">
        <v>8</v>
      </c>
      <c r="V274" s="966" t="s">
        <v>1148</v>
      </c>
      <c r="W274" s="966" t="s">
        <v>249</v>
      </c>
      <c r="X274" s="969">
        <v>9</v>
      </c>
      <c r="Y274" s="966" t="s">
        <v>1147</v>
      </c>
      <c r="Z274" s="969">
        <v>15</v>
      </c>
      <c r="AA274" s="968" t="s">
        <v>67</v>
      </c>
      <c r="AB274" s="1051">
        <f t="shared" si="15"/>
        <v>8</v>
      </c>
      <c r="AC274" s="968" t="s">
        <v>1149</v>
      </c>
      <c r="AD274" s="1053" t="s">
        <v>1298</v>
      </c>
      <c r="AE274" s="1054"/>
      <c r="AF274" s="1055"/>
    </row>
    <row r="275" spans="2:32" ht="20" customHeight="1">
      <c r="B275" s="1264">
        <v>4</v>
      </c>
      <c r="C275" s="1265" t="s">
        <v>590</v>
      </c>
      <c r="D275" s="1056" t="s">
        <v>1299</v>
      </c>
      <c r="E275" s="902">
        <v>0.5</v>
      </c>
      <c r="F275" s="905" t="s">
        <v>1145</v>
      </c>
      <c r="G275" s="1057">
        <v>3</v>
      </c>
      <c r="H275" s="1058" t="s">
        <v>1145</v>
      </c>
      <c r="I275" s="905">
        <v>0.5</v>
      </c>
      <c r="J275" s="904" t="s">
        <v>1145</v>
      </c>
      <c r="K275" s="905">
        <f t="shared" ref="K275:K338" si="16">E275*I275</f>
        <v>0.25</v>
      </c>
      <c r="L275" s="905" t="s">
        <v>922</v>
      </c>
      <c r="M275" s="1059">
        <v>77</v>
      </c>
      <c r="N275" s="905">
        <f t="shared" ref="N275:N338" si="17">K275*M275</f>
        <v>19.25</v>
      </c>
      <c r="O275" s="905" t="s">
        <v>922</v>
      </c>
      <c r="P275" s="901"/>
      <c r="Q275" s="908">
        <v>2025</v>
      </c>
      <c r="R275" s="907" t="s">
        <v>1146</v>
      </c>
      <c r="S275" s="908">
        <v>9</v>
      </c>
      <c r="T275" s="905" t="s">
        <v>1147</v>
      </c>
      <c r="U275" s="908">
        <v>26</v>
      </c>
      <c r="V275" s="905" t="s">
        <v>1148</v>
      </c>
      <c r="W275" s="905" t="s">
        <v>249</v>
      </c>
      <c r="X275" s="908">
        <v>10</v>
      </c>
      <c r="Y275" s="905" t="s">
        <v>1147</v>
      </c>
      <c r="Z275" s="908">
        <v>1</v>
      </c>
      <c r="AA275" s="907" t="s">
        <v>67</v>
      </c>
      <c r="AB275" s="1060">
        <f t="shared" si="15"/>
        <v>6</v>
      </c>
      <c r="AC275" s="907" t="s">
        <v>1149</v>
      </c>
      <c r="AD275" s="1062" t="s">
        <v>1300</v>
      </c>
      <c r="AE275" s="1063"/>
      <c r="AF275" s="1064"/>
    </row>
    <row r="276" spans="2:32" ht="20" customHeight="1">
      <c r="B276" s="1259"/>
      <c r="C276" s="1262"/>
      <c r="D276" s="1038" t="s">
        <v>1301</v>
      </c>
      <c r="E276" s="941"/>
      <c r="F276" s="943" t="s">
        <v>1145</v>
      </c>
      <c r="G276" s="1039"/>
      <c r="H276" s="1040" t="s">
        <v>1145</v>
      </c>
      <c r="I276" s="943"/>
      <c r="J276" s="971" t="s">
        <v>1145</v>
      </c>
      <c r="K276" s="943">
        <f t="shared" si="16"/>
        <v>0</v>
      </c>
      <c r="L276" s="943" t="s">
        <v>922</v>
      </c>
      <c r="M276" s="1041">
        <v>1</v>
      </c>
      <c r="N276" s="943">
        <f t="shared" si="17"/>
        <v>0</v>
      </c>
      <c r="O276" s="943" t="s">
        <v>922</v>
      </c>
      <c r="P276" s="940"/>
      <c r="Q276" s="946">
        <v>2025</v>
      </c>
      <c r="R276" s="945" t="s">
        <v>1146</v>
      </c>
      <c r="S276" s="946">
        <v>9</v>
      </c>
      <c r="T276" s="943" t="s">
        <v>66</v>
      </c>
      <c r="U276" s="946">
        <v>26</v>
      </c>
      <c r="V276" s="943" t="s">
        <v>67</v>
      </c>
      <c r="W276" s="943" t="s">
        <v>249</v>
      </c>
      <c r="X276" s="946">
        <v>10</v>
      </c>
      <c r="Y276" s="943" t="s">
        <v>66</v>
      </c>
      <c r="Z276" s="946">
        <v>1</v>
      </c>
      <c r="AA276" s="945" t="s">
        <v>67</v>
      </c>
      <c r="AB276" s="1042">
        <f t="shared" si="15"/>
        <v>6</v>
      </c>
      <c r="AC276" s="945" t="s">
        <v>1149</v>
      </c>
      <c r="AD276" s="1043" t="s">
        <v>1300</v>
      </c>
      <c r="AE276" s="1044"/>
      <c r="AF276" s="1045"/>
    </row>
    <row r="277" spans="2:32" ht="20" customHeight="1">
      <c r="B277" s="1259"/>
      <c r="C277" s="1262"/>
      <c r="D277" s="1038" t="s">
        <v>1302</v>
      </c>
      <c r="E277" s="941">
        <v>7.3</v>
      </c>
      <c r="F277" s="943" t="s">
        <v>1145</v>
      </c>
      <c r="G277" s="1039">
        <v>3.5</v>
      </c>
      <c r="H277" s="1040" t="s">
        <v>1145</v>
      </c>
      <c r="I277" s="943">
        <v>1.9</v>
      </c>
      <c r="J277" s="971" t="s">
        <v>1145</v>
      </c>
      <c r="K277" s="943">
        <f t="shared" si="16"/>
        <v>13.87</v>
      </c>
      <c r="L277" s="943" t="s">
        <v>922</v>
      </c>
      <c r="M277" s="1041">
        <v>2</v>
      </c>
      <c r="N277" s="943">
        <f t="shared" si="17"/>
        <v>27.74</v>
      </c>
      <c r="O277" s="943" t="s">
        <v>922</v>
      </c>
      <c r="P277" s="940"/>
      <c r="Q277" s="946">
        <v>2025</v>
      </c>
      <c r="R277" s="945" t="s">
        <v>1146</v>
      </c>
      <c r="S277" s="946">
        <v>9</v>
      </c>
      <c r="T277" s="943" t="s">
        <v>66</v>
      </c>
      <c r="U277" s="946">
        <v>26</v>
      </c>
      <c r="V277" s="943" t="s">
        <v>67</v>
      </c>
      <c r="W277" s="943" t="s">
        <v>249</v>
      </c>
      <c r="X277" s="946">
        <v>10</v>
      </c>
      <c r="Y277" s="943" t="s">
        <v>66</v>
      </c>
      <c r="Z277" s="946">
        <v>1</v>
      </c>
      <c r="AA277" s="945" t="s">
        <v>67</v>
      </c>
      <c r="AB277" s="1042">
        <f t="shared" si="15"/>
        <v>6</v>
      </c>
      <c r="AC277" s="945" t="s">
        <v>1149</v>
      </c>
      <c r="AD277" s="1043" t="s">
        <v>1300</v>
      </c>
      <c r="AE277" s="1044"/>
      <c r="AF277" s="1045"/>
    </row>
    <row r="278" spans="2:32" ht="20" customHeight="1">
      <c r="B278" s="1259"/>
      <c r="C278" s="1262"/>
      <c r="D278" s="1038" t="s">
        <v>1303</v>
      </c>
      <c r="E278" s="941"/>
      <c r="F278" s="943" t="s">
        <v>1145</v>
      </c>
      <c r="G278" s="1039"/>
      <c r="H278" s="1040" t="s">
        <v>1145</v>
      </c>
      <c r="I278" s="943"/>
      <c r="J278" s="971" t="s">
        <v>1145</v>
      </c>
      <c r="K278" s="943">
        <f t="shared" si="16"/>
        <v>0</v>
      </c>
      <c r="L278" s="943" t="s">
        <v>922</v>
      </c>
      <c r="M278" s="1041">
        <v>1</v>
      </c>
      <c r="N278" s="943">
        <f t="shared" si="17"/>
        <v>0</v>
      </c>
      <c r="O278" s="943" t="s">
        <v>922</v>
      </c>
      <c r="P278" s="940"/>
      <c r="Q278" s="946">
        <v>2025</v>
      </c>
      <c r="R278" s="945" t="s">
        <v>1146</v>
      </c>
      <c r="S278" s="946">
        <v>9</v>
      </c>
      <c r="T278" s="943" t="s">
        <v>66</v>
      </c>
      <c r="U278" s="946">
        <v>26</v>
      </c>
      <c r="V278" s="943" t="s">
        <v>67</v>
      </c>
      <c r="W278" s="943" t="s">
        <v>249</v>
      </c>
      <c r="X278" s="946">
        <v>10</v>
      </c>
      <c r="Y278" s="943" t="s">
        <v>66</v>
      </c>
      <c r="Z278" s="946">
        <v>1</v>
      </c>
      <c r="AA278" s="945" t="s">
        <v>67</v>
      </c>
      <c r="AB278" s="1042">
        <f t="shared" si="15"/>
        <v>6</v>
      </c>
      <c r="AC278" s="945" t="s">
        <v>1149</v>
      </c>
      <c r="AD278" s="1043" t="s">
        <v>1300</v>
      </c>
      <c r="AE278" s="1044"/>
      <c r="AF278" s="1045"/>
    </row>
    <row r="279" spans="2:32" ht="20" customHeight="1">
      <c r="B279" s="1259"/>
      <c r="C279" s="1262"/>
      <c r="D279" s="1038" t="s">
        <v>1304</v>
      </c>
      <c r="E279" s="941">
        <v>2.2999999999999998</v>
      </c>
      <c r="F279" s="943" t="s">
        <v>1145</v>
      </c>
      <c r="G279" s="1039">
        <v>2.4</v>
      </c>
      <c r="H279" s="1040" t="s">
        <v>1145</v>
      </c>
      <c r="I279" s="943">
        <v>0.9</v>
      </c>
      <c r="J279" s="971" t="s">
        <v>1145</v>
      </c>
      <c r="K279" s="943">
        <f t="shared" si="16"/>
        <v>2.0699999999999998</v>
      </c>
      <c r="L279" s="943" t="s">
        <v>922</v>
      </c>
      <c r="M279" s="1041">
        <v>4</v>
      </c>
      <c r="N279" s="943">
        <f t="shared" si="17"/>
        <v>8.2799999999999994</v>
      </c>
      <c r="O279" s="943" t="s">
        <v>922</v>
      </c>
      <c r="P279" s="940"/>
      <c r="Q279" s="946">
        <v>2025</v>
      </c>
      <c r="R279" s="945" t="s">
        <v>1146</v>
      </c>
      <c r="S279" s="946">
        <v>9</v>
      </c>
      <c r="T279" s="943" t="s">
        <v>66</v>
      </c>
      <c r="U279" s="946">
        <v>26</v>
      </c>
      <c r="V279" s="943" t="s">
        <v>67</v>
      </c>
      <c r="W279" s="943" t="s">
        <v>249</v>
      </c>
      <c r="X279" s="946">
        <v>10</v>
      </c>
      <c r="Y279" s="943" t="s">
        <v>66</v>
      </c>
      <c r="Z279" s="946">
        <v>1</v>
      </c>
      <c r="AA279" s="945" t="s">
        <v>67</v>
      </c>
      <c r="AB279" s="1042">
        <f t="shared" si="15"/>
        <v>6</v>
      </c>
      <c r="AC279" s="945" t="s">
        <v>1149</v>
      </c>
      <c r="AD279" s="1043" t="s">
        <v>1300</v>
      </c>
      <c r="AE279" s="1044"/>
      <c r="AF279" s="1045"/>
    </row>
    <row r="280" spans="2:32" ht="20" customHeight="1">
      <c r="B280" s="1259"/>
      <c r="C280" s="1262"/>
      <c r="D280" s="1038" t="s">
        <v>1296</v>
      </c>
      <c r="E280" s="941">
        <v>0.9</v>
      </c>
      <c r="F280" s="943" t="s">
        <v>1145</v>
      </c>
      <c r="G280" s="1039">
        <v>2.5</v>
      </c>
      <c r="H280" s="1040" t="s">
        <v>1145</v>
      </c>
      <c r="I280" s="943">
        <v>1.6</v>
      </c>
      <c r="J280" s="971" t="s">
        <v>1145</v>
      </c>
      <c r="K280" s="943">
        <f t="shared" si="16"/>
        <v>1.4400000000000002</v>
      </c>
      <c r="L280" s="943" t="s">
        <v>922</v>
      </c>
      <c r="M280" s="1041">
        <v>20</v>
      </c>
      <c r="N280" s="943">
        <f t="shared" si="17"/>
        <v>28.800000000000004</v>
      </c>
      <c r="O280" s="943" t="s">
        <v>922</v>
      </c>
      <c r="P280" s="940"/>
      <c r="Q280" s="946">
        <v>2025</v>
      </c>
      <c r="R280" s="945" t="s">
        <v>1146</v>
      </c>
      <c r="S280" s="946">
        <v>9</v>
      </c>
      <c r="T280" s="943" t="s">
        <v>66</v>
      </c>
      <c r="U280" s="946">
        <v>26</v>
      </c>
      <c r="V280" s="943" t="s">
        <v>67</v>
      </c>
      <c r="W280" s="943" t="s">
        <v>249</v>
      </c>
      <c r="X280" s="946">
        <v>10</v>
      </c>
      <c r="Y280" s="943" t="s">
        <v>66</v>
      </c>
      <c r="Z280" s="946">
        <v>1</v>
      </c>
      <c r="AA280" s="945" t="s">
        <v>67</v>
      </c>
      <c r="AB280" s="1042">
        <f t="shared" si="15"/>
        <v>6</v>
      </c>
      <c r="AC280" s="945" t="s">
        <v>1149</v>
      </c>
      <c r="AD280" s="1043" t="s">
        <v>1300</v>
      </c>
      <c r="AE280" s="1044"/>
      <c r="AF280" s="1045"/>
    </row>
    <row r="281" spans="2:32" ht="20" customHeight="1">
      <c r="B281" s="1259"/>
      <c r="C281" s="1262"/>
      <c r="D281" s="1038" t="s">
        <v>1305</v>
      </c>
      <c r="E281" s="941">
        <v>18</v>
      </c>
      <c r="F281" s="943" t="s">
        <v>1145</v>
      </c>
      <c r="G281" s="1039">
        <v>1.5</v>
      </c>
      <c r="H281" s="1040" t="s">
        <v>1145</v>
      </c>
      <c r="I281" s="943">
        <v>1.8</v>
      </c>
      <c r="J281" s="971" t="s">
        <v>1145</v>
      </c>
      <c r="K281" s="943">
        <f t="shared" si="16"/>
        <v>32.4</v>
      </c>
      <c r="L281" s="943" t="s">
        <v>922</v>
      </c>
      <c r="M281" s="1041">
        <v>1</v>
      </c>
      <c r="N281" s="943">
        <f t="shared" si="17"/>
        <v>32.4</v>
      </c>
      <c r="O281" s="943" t="s">
        <v>922</v>
      </c>
      <c r="P281" s="940"/>
      <c r="Q281" s="946">
        <v>2025</v>
      </c>
      <c r="R281" s="945" t="s">
        <v>1146</v>
      </c>
      <c r="S281" s="946">
        <v>9</v>
      </c>
      <c r="T281" s="943" t="s">
        <v>66</v>
      </c>
      <c r="U281" s="946">
        <v>26</v>
      </c>
      <c r="V281" s="943" t="s">
        <v>67</v>
      </c>
      <c r="W281" s="943" t="s">
        <v>249</v>
      </c>
      <c r="X281" s="946">
        <v>10</v>
      </c>
      <c r="Y281" s="943" t="s">
        <v>66</v>
      </c>
      <c r="Z281" s="946">
        <v>1</v>
      </c>
      <c r="AA281" s="945" t="s">
        <v>67</v>
      </c>
      <c r="AB281" s="1042">
        <f t="shared" si="15"/>
        <v>6</v>
      </c>
      <c r="AC281" s="945" t="s">
        <v>1149</v>
      </c>
      <c r="AD281" s="1043" t="s">
        <v>1300</v>
      </c>
      <c r="AE281" s="1044"/>
      <c r="AF281" s="1045"/>
    </row>
    <row r="282" spans="2:32" ht="20" customHeight="1">
      <c r="B282" s="1259"/>
      <c r="C282" s="1262"/>
      <c r="D282" s="1038" t="s">
        <v>1306</v>
      </c>
      <c r="E282" s="941"/>
      <c r="F282" s="943" t="s">
        <v>1145</v>
      </c>
      <c r="G282" s="1039"/>
      <c r="H282" s="1040" t="s">
        <v>1145</v>
      </c>
      <c r="I282" s="943"/>
      <c r="J282" s="971" t="s">
        <v>1145</v>
      </c>
      <c r="K282" s="943">
        <f t="shared" si="16"/>
        <v>0</v>
      </c>
      <c r="L282" s="943" t="s">
        <v>922</v>
      </c>
      <c r="M282" s="1041">
        <v>1</v>
      </c>
      <c r="N282" s="943">
        <f t="shared" si="17"/>
        <v>0</v>
      </c>
      <c r="O282" s="943" t="s">
        <v>922</v>
      </c>
      <c r="P282" s="940"/>
      <c r="Q282" s="946">
        <v>2025</v>
      </c>
      <c r="R282" s="945" t="s">
        <v>1146</v>
      </c>
      <c r="S282" s="946">
        <v>9</v>
      </c>
      <c r="T282" s="943" t="s">
        <v>66</v>
      </c>
      <c r="U282" s="946">
        <v>26</v>
      </c>
      <c r="V282" s="943" t="s">
        <v>67</v>
      </c>
      <c r="W282" s="943" t="s">
        <v>249</v>
      </c>
      <c r="X282" s="946">
        <v>10</v>
      </c>
      <c r="Y282" s="943" t="s">
        <v>66</v>
      </c>
      <c r="Z282" s="946">
        <v>1</v>
      </c>
      <c r="AA282" s="945" t="s">
        <v>67</v>
      </c>
      <c r="AB282" s="1042">
        <f t="shared" si="15"/>
        <v>6</v>
      </c>
      <c r="AC282" s="945" t="s">
        <v>1149</v>
      </c>
      <c r="AD282" s="1043" t="s">
        <v>1300</v>
      </c>
      <c r="AE282" s="1044"/>
      <c r="AF282" s="1045"/>
    </row>
    <row r="283" spans="2:32" ht="20" customHeight="1">
      <c r="B283" s="1259"/>
      <c r="C283" s="1262"/>
      <c r="D283" s="1038" t="s">
        <v>1307</v>
      </c>
      <c r="E283" s="941">
        <v>20</v>
      </c>
      <c r="F283" s="943" t="s">
        <v>1145</v>
      </c>
      <c r="G283" s="1039">
        <v>5.9</v>
      </c>
      <c r="H283" s="1040" t="s">
        <v>1145</v>
      </c>
      <c r="I283" s="943">
        <v>25</v>
      </c>
      <c r="J283" s="971" t="s">
        <v>1145</v>
      </c>
      <c r="K283" s="943">
        <f t="shared" si="16"/>
        <v>500</v>
      </c>
      <c r="L283" s="943" t="s">
        <v>922</v>
      </c>
      <c r="M283" s="1041">
        <v>1</v>
      </c>
      <c r="N283" s="943">
        <f t="shared" si="17"/>
        <v>500</v>
      </c>
      <c r="O283" s="943" t="s">
        <v>922</v>
      </c>
      <c r="P283" s="940"/>
      <c r="Q283" s="946">
        <v>2025</v>
      </c>
      <c r="R283" s="945" t="s">
        <v>1146</v>
      </c>
      <c r="S283" s="946">
        <v>9</v>
      </c>
      <c r="T283" s="943" t="s">
        <v>66</v>
      </c>
      <c r="U283" s="946">
        <v>26</v>
      </c>
      <c r="V283" s="943" t="s">
        <v>67</v>
      </c>
      <c r="W283" s="943" t="s">
        <v>249</v>
      </c>
      <c r="X283" s="946">
        <v>10</v>
      </c>
      <c r="Y283" s="943" t="s">
        <v>66</v>
      </c>
      <c r="Z283" s="946">
        <v>1</v>
      </c>
      <c r="AA283" s="945" t="s">
        <v>67</v>
      </c>
      <c r="AB283" s="1042">
        <f t="shared" si="15"/>
        <v>6</v>
      </c>
      <c r="AC283" s="945" t="s">
        <v>1149</v>
      </c>
      <c r="AD283" s="1043" t="s">
        <v>1300</v>
      </c>
      <c r="AE283" s="1044"/>
      <c r="AF283" s="1045"/>
    </row>
    <row r="284" spans="2:32" ht="20" customHeight="1">
      <c r="B284" s="1259"/>
      <c r="C284" s="1262"/>
      <c r="D284" s="1038" t="s">
        <v>1308</v>
      </c>
      <c r="E284" s="941">
        <v>3.6</v>
      </c>
      <c r="F284" s="943" t="s">
        <v>1145</v>
      </c>
      <c r="G284" s="1039">
        <v>2.8149999999999999</v>
      </c>
      <c r="H284" s="1040" t="s">
        <v>1145</v>
      </c>
      <c r="I284" s="943">
        <v>2.7</v>
      </c>
      <c r="J284" s="971" t="s">
        <v>1145</v>
      </c>
      <c r="K284" s="943">
        <f t="shared" si="16"/>
        <v>9.7200000000000006</v>
      </c>
      <c r="L284" s="943" t="s">
        <v>922</v>
      </c>
      <c r="M284" s="1041">
        <v>52</v>
      </c>
      <c r="N284" s="943">
        <f t="shared" si="17"/>
        <v>505.44000000000005</v>
      </c>
      <c r="O284" s="943" t="s">
        <v>922</v>
      </c>
      <c r="P284" s="940"/>
      <c r="Q284" s="946">
        <v>2025</v>
      </c>
      <c r="R284" s="945" t="s">
        <v>1146</v>
      </c>
      <c r="S284" s="946">
        <v>9</v>
      </c>
      <c r="T284" s="943" t="s">
        <v>66</v>
      </c>
      <c r="U284" s="946">
        <v>26</v>
      </c>
      <c r="V284" s="943" t="s">
        <v>67</v>
      </c>
      <c r="W284" s="943" t="s">
        <v>249</v>
      </c>
      <c r="X284" s="946">
        <v>10</v>
      </c>
      <c r="Y284" s="943" t="s">
        <v>66</v>
      </c>
      <c r="Z284" s="946">
        <v>1</v>
      </c>
      <c r="AA284" s="945" t="s">
        <v>67</v>
      </c>
      <c r="AB284" s="1042">
        <f t="shared" si="15"/>
        <v>6</v>
      </c>
      <c r="AC284" s="945" t="s">
        <v>1149</v>
      </c>
      <c r="AD284" s="1043" t="s">
        <v>1300</v>
      </c>
      <c r="AE284" s="1044"/>
      <c r="AF284" s="1045"/>
    </row>
    <row r="285" spans="2:32" ht="20" customHeight="1">
      <c r="B285" s="1259"/>
      <c r="C285" s="1262"/>
      <c r="D285" s="1038" t="s">
        <v>1309</v>
      </c>
      <c r="E285" s="941">
        <v>5.4</v>
      </c>
      <c r="F285" s="943" t="s">
        <v>1145</v>
      </c>
      <c r="G285" s="1039">
        <v>3.08</v>
      </c>
      <c r="H285" s="1040" t="s">
        <v>1145</v>
      </c>
      <c r="I285" s="943">
        <v>3.6</v>
      </c>
      <c r="J285" s="971" t="s">
        <v>1145</v>
      </c>
      <c r="K285" s="943">
        <f t="shared" si="16"/>
        <v>19.440000000000001</v>
      </c>
      <c r="L285" s="943" t="s">
        <v>922</v>
      </c>
      <c r="M285" s="1041">
        <v>26</v>
      </c>
      <c r="N285" s="943">
        <f t="shared" si="17"/>
        <v>505.44000000000005</v>
      </c>
      <c r="O285" s="943" t="s">
        <v>922</v>
      </c>
      <c r="P285" s="940"/>
      <c r="Q285" s="946">
        <v>2025</v>
      </c>
      <c r="R285" s="945" t="s">
        <v>1146</v>
      </c>
      <c r="S285" s="946">
        <v>9</v>
      </c>
      <c r="T285" s="943" t="s">
        <v>66</v>
      </c>
      <c r="U285" s="946">
        <v>26</v>
      </c>
      <c r="V285" s="943" t="s">
        <v>67</v>
      </c>
      <c r="W285" s="943" t="s">
        <v>249</v>
      </c>
      <c r="X285" s="946">
        <v>10</v>
      </c>
      <c r="Y285" s="943" t="s">
        <v>66</v>
      </c>
      <c r="Z285" s="946">
        <v>1</v>
      </c>
      <c r="AA285" s="945" t="s">
        <v>67</v>
      </c>
      <c r="AB285" s="1042">
        <f t="shared" si="15"/>
        <v>6</v>
      </c>
      <c r="AC285" s="945" t="s">
        <v>1149</v>
      </c>
      <c r="AD285" s="1043" t="s">
        <v>1300</v>
      </c>
      <c r="AE285" s="1044"/>
      <c r="AF285" s="1045"/>
    </row>
    <row r="286" spans="2:32" ht="20" customHeight="1">
      <c r="B286" s="1259"/>
      <c r="C286" s="1262"/>
      <c r="D286" s="1038" t="s">
        <v>1310</v>
      </c>
      <c r="E286" s="941">
        <v>23</v>
      </c>
      <c r="F286" s="943" t="s">
        <v>1145</v>
      </c>
      <c r="G286" s="1039">
        <v>2</v>
      </c>
      <c r="H286" s="1040" t="s">
        <v>1145</v>
      </c>
      <c r="I286" s="943">
        <v>1.5</v>
      </c>
      <c r="J286" s="971" t="s">
        <v>1145</v>
      </c>
      <c r="K286" s="943">
        <f t="shared" si="16"/>
        <v>34.5</v>
      </c>
      <c r="L286" s="943" t="s">
        <v>922</v>
      </c>
      <c r="M286" s="1041">
        <v>1</v>
      </c>
      <c r="N286" s="943">
        <f t="shared" si="17"/>
        <v>34.5</v>
      </c>
      <c r="O286" s="943" t="s">
        <v>922</v>
      </c>
      <c r="P286" s="940"/>
      <c r="Q286" s="946">
        <v>2025</v>
      </c>
      <c r="R286" s="945" t="s">
        <v>1146</v>
      </c>
      <c r="S286" s="946">
        <v>9</v>
      </c>
      <c r="T286" s="943" t="s">
        <v>66</v>
      </c>
      <c r="U286" s="946">
        <v>26</v>
      </c>
      <c r="V286" s="943" t="s">
        <v>67</v>
      </c>
      <c r="W286" s="943" t="s">
        <v>249</v>
      </c>
      <c r="X286" s="946">
        <v>10</v>
      </c>
      <c r="Y286" s="943" t="s">
        <v>66</v>
      </c>
      <c r="Z286" s="946">
        <v>1</v>
      </c>
      <c r="AA286" s="945" t="s">
        <v>67</v>
      </c>
      <c r="AB286" s="1042">
        <f t="shared" si="15"/>
        <v>6</v>
      </c>
      <c r="AC286" s="945" t="s">
        <v>1149</v>
      </c>
      <c r="AD286" s="1043" t="s">
        <v>1300</v>
      </c>
      <c r="AE286" s="1044"/>
      <c r="AF286" s="1045"/>
    </row>
    <row r="287" spans="2:32" ht="20" customHeight="1">
      <c r="B287" s="1259"/>
      <c r="C287" s="1262"/>
      <c r="D287" s="1038" t="s">
        <v>1311</v>
      </c>
      <c r="E287" s="941">
        <v>1.5</v>
      </c>
      <c r="F287" s="943" t="s">
        <v>1145</v>
      </c>
      <c r="G287" s="1039">
        <v>0.02</v>
      </c>
      <c r="H287" s="1040" t="s">
        <v>1145</v>
      </c>
      <c r="I287" s="943">
        <v>3</v>
      </c>
      <c r="J287" s="971" t="s">
        <v>1145</v>
      </c>
      <c r="K287" s="943">
        <f t="shared" si="16"/>
        <v>4.5</v>
      </c>
      <c r="L287" s="943" t="s">
        <v>922</v>
      </c>
      <c r="M287" s="1041">
        <v>78</v>
      </c>
      <c r="N287" s="943">
        <f t="shared" si="17"/>
        <v>351</v>
      </c>
      <c r="O287" s="943" t="s">
        <v>922</v>
      </c>
      <c r="P287" s="940"/>
      <c r="Q287" s="946">
        <v>2025</v>
      </c>
      <c r="R287" s="945" t="s">
        <v>1146</v>
      </c>
      <c r="S287" s="946">
        <v>9</v>
      </c>
      <c r="T287" s="943" t="s">
        <v>66</v>
      </c>
      <c r="U287" s="946">
        <v>26</v>
      </c>
      <c r="V287" s="943" t="s">
        <v>67</v>
      </c>
      <c r="W287" s="943" t="s">
        <v>249</v>
      </c>
      <c r="X287" s="946">
        <v>10</v>
      </c>
      <c r="Y287" s="943" t="s">
        <v>66</v>
      </c>
      <c r="Z287" s="946">
        <v>1</v>
      </c>
      <c r="AA287" s="945" t="s">
        <v>67</v>
      </c>
      <c r="AB287" s="1042">
        <f t="shared" si="15"/>
        <v>6</v>
      </c>
      <c r="AC287" s="945" t="s">
        <v>1149</v>
      </c>
      <c r="AD287" s="1043" t="s">
        <v>1300</v>
      </c>
      <c r="AE287" s="1044"/>
      <c r="AF287" s="1045"/>
    </row>
    <row r="288" spans="2:32" ht="20" customHeight="1">
      <c r="B288" s="1259"/>
      <c r="C288" s="1262"/>
      <c r="D288" s="1038" t="s">
        <v>1312</v>
      </c>
      <c r="E288" s="941"/>
      <c r="F288" s="943" t="s">
        <v>1145</v>
      </c>
      <c r="G288" s="1039"/>
      <c r="H288" s="1040" t="s">
        <v>1145</v>
      </c>
      <c r="I288" s="943"/>
      <c r="J288" s="971" t="s">
        <v>1145</v>
      </c>
      <c r="K288" s="943">
        <f t="shared" si="16"/>
        <v>0</v>
      </c>
      <c r="L288" s="943" t="s">
        <v>922</v>
      </c>
      <c r="M288" s="1041"/>
      <c r="N288" s="943">
        <f t="shared" si="17"/>
        <v>0</v>
      </c>
      <c r="O288" s="943" t="s">
        <v>922</v>
      </c>
      <c r="P288" s="940"/>
      <c r="Q288" s="946">
        <v>2025</v>
      </c>
      <c r="R288" s="945" t="s">
        <v>1146</v>
      </c>
      <c r="S288" s="946">
        <v>9</v>
      </c>
      <c r="T288" s="943" t="s">
        <v>66</v>
      </c>
      <c r="U288" s="946">
        <v>26</v>
      </c>
      <c r="V288" s="943" t="s">
        <v>67</v>
      </c>
      <c r="W288" s="943" t="s">
        <v>249</v>
      </c>
      <c r="X288" s="946">
        <v>10</v>
      </c>
      <c r="Y288" s="943" t="s">
        <v>66</v>
      </c>
      <c r="Z288" s="946">
        <v>1</v>
      </c>
      <c r="AA288" s="945" t="s">
        <v>67</v>
      </c>
      <c r="AB288" s="1042">
        <f t="shared" si="15"/>
        <v>6</v>
      </c>
      <c r="AC288" s="945" t="s">
        <v>1149</v>
      </c>
      <c r="AD288" s="1043" t="s">
        <v>1300</v>
      </c>
      <c r="AE288" s="1044"/>
      <c r="AF288" s="1045"/>
    </row>
    <row r="289" spans="2:32" ht="20" customHeight="1">
      <c r="B289" s="1259"/>
      <c r="C289" s="1262"/>
      <c r="D289" s="1038" t="s">
        <v>1313</v>
      </c>
      <c r="E289" s="941">
        <v>0.45</v>
      </c>
      <c r="F289" s="943" t="s">
        <v>1145</v>
      </c>
      <c r="G289" s="1039">
        <v>1.5</v>
      </c>
      <c r="H289" s="1040" t="s">
        <v>1145</v>
      </c>
      <c r="I289" s="943"/>
      <c r="J289" s="971" t="s">
        <v>1145</v>
      </c>
      <c r="K289" s="943">
        <f t="shared" si="16"/>
        <v>0</v>
      </c>
      <c r="L289" s="943" t="s">
        <v>922</v>
      </c>
      <c r="M289" s="1041">
        <v>1</v>
      </c>
      <c r="N289" s="943">
        <f t="shared" si="17"/>
        <v>0</v>
      </c>
      <c r="O289" s="943" t="s">
        <v>922</v>
      </c>
      <c r="P289" s="940" t="s">
        <v>1265</v>
      </c>
      <c r="Q289" s="946">
        <v>2025</v>
      </c>
      <c r="R289" s="945" t="s">
        <v>1146</v>
      </c>
      <c r="S289" s="946">
        <v>9</v>
      </c>
      <c r="T289" s="943" t="s">
        <v>66</v>
      </c>
      <c r="U289" s="946">
        <v>26</v>
      </c>
      <c r="V289" s="943" t="s">
        <v>67</v>
      </c>
      <c r="W289" s="943" t="s">
        <v>249</v>
      </c>
      <c r="X289" s="946">
        <v>10</v>
      </c>
      <c r="Y289" s="943" t="s">
        <v>66</v>
      </c>
      <c r="Z289" s="946">
        <v>1</v>
      </c>
      <c r="AA289" s="945" t="s">
        <v>67</v>
      </c>
      <c r="AB289" s="1042">
        <f t="shared" si="15"/>
        <v>6</v>
      </c>
      <c r="AC289" s="945" t="s">
        <v>1149</v>
      </c>
      <c r="AD289" s="1043" t="s">
        <v>1300</v>
      </c>
      <c r="AE289" s="1044"/>
      <c r="AF289" s="1045"/>
    </row>
    <row r="290" spans="2:32" ht="20" customHeight="1">
      <c r="B290" s="1259"/>
      <c r="C290" s="1262"/>
      <c r="D290" s="1038" t="s">
        <v>1314</v>
      </c>
      <c r="E290" s="941">
        <v>0.45</v>
      </c>
      <c r="F290" s="943" t="s">
        <v>1145</v>
      </c>
      <c r="G290" s="1039">
        <v>1.5</v>
      </c>
      <c r="H290" s="1040" t="s">
        <v>1145</v>
      </c>
      <c r="I290" s="943"/>
      <c r="J290" s="971" t="s">
        <v>1145</v>
      </c>
      <c r="K290" s="943">
        <f t="shared" si="16"/>
        <v>0</v>
      </c>
      <c r="L290" s="943" t="s">
        <v>922</v>
      </c>
      <c r="M290" s="1041">
        <v>1</v>
      </c>
      <c r="N290" s="943">
        <f t="shared" si="17"/>
        <v>0</v>
      </c>
      <c r="O290" s="943" t="s">
        <v>922</v>
      </c>
      <c r="P290" s="940" t="s">
        <v>1265</v>
      </c>
      <c r="Q290" s="946">
        <v>2025</v>
      </c>
      <c r="R290" s="945" t="s">
        <v>1146</v>
      </c>
      <c r="S290" s="946">
        <v>9</v>
      </c>
      <c r="T290" s="943" t="s">
        <v>66</v>
      </c>
      <c r="U290" s="946">
        <v>26</v>
      </c>
      <c r="V290" s="943" t="s">
        <v>67</v>
      </c>
      <c r="W290" s="943" t="s">
        <v>249</v>
      </c>
      <c r="X290" s="946">
        <v>10</v>
      </c>
      <c r="Y290" s="943" t="s">
        <v>66</v>
      </c>
      <c r="Z290" s="946">
        <v>1</v>
      </c>
      <c r="AA290" s="945" t="s">
        <v>67</v>
      </c>
      <c r="AB290" s="1042">
        <f t="shared" si="15"/>
        <v>6</v>
      </c>
      <c r="AC290" s="945" t="s">
        <v>1149</v>
      </c>
      <c r="AD290" s="1043" t="s">
        <v>1300</v>
      </c>
      <c r="AE290" s="1044"/>
      <c r="AF290" s="1045"/>
    </row>
    <row r="291" spans="2:32" ht="20" customHeight="1">
      <c r="B291" s="1259"/>
      <c r="C291" s="1262"/>
      <c r="D291" s="1038" t="s">
        <v>1315</v>
      </c>
      <c r="E291" s="941">
        <v>0.45</v>
      </c>
      <c r="F291" s="943" t="s">
        <v>1145</v>
      </c>
      <c r="G291" s="1039">
        <v>1.5</v>
      </c>
      <c r="H291" s="1040" t="s">
        <v>1145</v>
      </c>
      <c r="I291" s="943"/>
      <c r="J291" s="971" t="s">
        <v>1145</v>
      </c>
      <c r="K291" s="943">
        <f t="shared" si="16"/>
        <v>0</v>
      </c>
      <c r="L291" s="943" t="s">
        <v>922</v>
      </c>
      <c r="M291" s="1041">
        <v>1</v>
      </c>
      <c r="N291" s="943">
        <f t="shared" si="17"/>
        <v>0</v>
      </c>
      <c r="O291" s="943" t="s">
        <v>922</v>
      </c>
      <c r="P291" s="940" t="s">
        <v>1265</v>
      </c>
      <c r="Q291" s="946">
        <v>2025</v>
      </c>
      <c r="R291" s="945" t="s">
        <v>1146</v>
      </c>
      <c r="S291" s="946">
        <v>9</v>
      </c>
      <c r="T291" s="943" t="s">
        <v>66</v>
      </c>
      <c r="U291" s="946">
        <v>26</v>
      </c>
      <c r="V291" s="943" t="s">
        <v>67</v>
      </c>
      <c r="W291" s="943" t="s">
        <v>249</v>
      </c>
      <c r="X291" s="946">
        <v>10</v>
      </c>
      <c r="Y291" s="943" t="s">
        <v>66</v>
      </c>
      <c r="Z291" s="946">
        <v>1</v>
      </c>
      <c r="AA291" s="945" t="s">
        <v>67</v>
      </c>
      <c r="AB291" s="1042">
        <f t="shared" si="15"/>
        <v>6</v>
      </c>
      <c r="AC291" s="945" t="s">
        <v>1149</v>
      </c>
      <c r="AD291" s="1043" t="s">
        <v>1300</v>
      </c>
      <c r="AE291" s="1044"/>
      <c r="AF291" s="1045"/>
    </row>
    <row r="292" spans="2:32" ht="20" customHeight="1">
      <c r="B292" s="1259"/>
      <c r="C292" s="1262"/>
      <c r="D292" s="1038" t="s">
        <v>1316</v>
      </c>
      <c r="E292" s="941">
        <v>0.45</v>
      </c>
      <c r="F292" s="943" t="s">
        <v>1145</v>
      </c>
      <c r="G292" s="1039">
        <v>1.5</v>
      </c>
      <c r="H292" s="1040" t="s">
        <v>1145</v>
      </c>
      <c r="I292" s="943"/>
      <c r="J292" s="971" t="s">
        <v>1145</v>
      </c>
      <c r="K292" s="943">
        <f t="shared" si="16"/>
        <v>0</v>
      </c>
      <c r="L292" s="943" t="s">
        <v>922</v>
      </c>
      <c r="M292" s="1041">
        <v>1</v>
      </c>
      <c r="N292" s="943">
        <f t="shared" si="17"/>
        <v>0</v>
      </c>
      <c r="O292" s="943" t="s">
        <v>922</v>
      </c>
      <c r="P292" s="940" t="s">
        <v>1265</v>
      </c>
      <c r="Q292" s="946">
        <v>2025</v>
      </c>
      <c r="R292" s="945" t="s">
        <v>1146</v>
      </c>
      <c r="S292" s="946">
        <v>9</v>
      </c>
      <c r="T292" s="943" t="s">
        <v>66</v>
      </c>
      <c r="U292" s="946">
        <v>26</v>
      </c>
      <c r="V292" s="943" t="s">
        <v>67</v>
      </c>
      <c r="W292" s="943" t="s">
        <v>249</v>
      </c>
      <c r="X292" s="946">
        <v>10</v>
      </c>
      <c r="Y292" s="943" t="s">
        <v>66</v>
      </c>
      <c r="Z292" s="946">
        <v>1</v>
      </c>
      <c r="AA292" s="945" t="s">
        <v>67</v>
      </c>
      <c r="AB292" s="1042">
        <f t="shared" si="15"/>
        <v>6</v>
      </c>
      <c r="AC292" s="945" t="s">
        <v>1149</v>
      </c>
      <c r="AD292" s="1043" t="s">
        <v>1300</v>
      </c>
      <c r="AE292" s="1044"/>
      <c r="AF292" s="1045"/>
    </row>
    <row r="293" spans="2:32" ht="20" customHeight="1">
      <c r="B293" s="1259"/>
      <c r="C293" s="1262"/>
      <c r="D293" s="1038" t="s">
        <v>1317</v>
      </c>
      <c r="E293" s="941">
        <v>0.45</v>
      </c>
      <c r="F293" s="943" t="s">
        <v>1145</v>
      </c>
      <c r="G293" s="1039">
        <v>1.5</v>
      </c>
      <c r="H293" s="1040" t="s">
        <v>1145</v>
      </c>
      <c r="I293" s="943"/>
      <c r="J293" s="971" t="s">
        <v>1145</v>
      </c>
      <c r="K293" s="943">
        <f t="shared" si="16"/>
        <v>0</v>
      </c>
      <c r="L293" s="943" t="s">
        <v>922</v>
      </c>
      <c r="M293" s="1041">
        <v>1</v>
      </c>
      <c r="N293" s="943">
        <f t="shared" si="17"/>
        <v>0</v>
      </c>
      <c r="O293" s="943" t="s">
        <v>922</v>
      </c>
      <c r="P293" s="940" t="s">
        <v>1265</v>
      </c>
      <c r="Q293" s="946">
        <v>2025</v>
      </c>
      <c r="R293" s="945" t="s">
        <v>1146</v>
      </c>
      <c r="S293" s="946">
        <v>9</v>
      </c>
      <c r="T293" s="943" t="s">
        <v>66</v>
      </c>
      <c r="U293" s="946">
        <v>26</v>
      </c>
      <c r="V293" s="943" t="s">
        <v>67</v>
      </c>
      <c r="W293" s="943" t="s">
        <v>249</v>
      </c>
      <c r="X293" s="946">
        <v>10</v>
      </c>
      <c r="Y293" s="943" t="s">
        <v>66</v>
      </c>
      <c r="Z293" s="946">
        <v>1</v>
      </c>
      <c r="AA293" s="945" t="s">
        <v>67</v>
      </c>
      <c r="AB293" s="1042">
        <f t="shared" si="15"/>
        <v>6</v>
      </c>
      <c r="AC293" s="945" t="s">
        <v>1149</v>
      </c>
      <c r="AD293" s="1043" t="s">
        <v>1300</v>
      </c>
      <c r="AE293" s="1044"/>
      <c r="AF293" s="1045"/>
    </row>
    <row r="294" spans="2:32" ht="20" customHeight="1">
      <c r="B294" s="1259"/>
      <c r="C294" s="1262"/>
      <c r="D294" s="1038" t="s">
        <v>1318</v>
      </c>
      <c r="E294" s="941">
        <v>0.45</v>
      </c>
      <c r="F294" s="943" t="s">
        <v>1145</v>
      </c>
      <c r="G294" s="1039">
        <v>1.5</v>
      </c>
      <c r="H294" s="1040" t="s">
        <v>1145</v>
      </c>
      <c r="I294" s="943"/>
      <c r="J294" s="971" t="s">
        <v>1145</v>
      </c>
      <c r="K294" s="943">
        <f t="shared" si="16"/>
        <v>0</v>
      </c>
      <c r="L294" s="943" t="s">
        <v>922</v>
      </c>
      <c r="M294" s="1041">
        <v>1</v>
      </c>
      <c r="N294" s="943">
        <f t="shared" si="17"/>
        <v>0</v>
      </c>
      <c r="O294" s="943" t="s">
        <v>922</v>
      </c>
      <c r="P294" s="940" t="s">
        <v>1265</v>
      </c>
      <c r="Q294" s="946">
        <v>2025</v>
      </c>
      <c r="R294" s="945" t="s">
        <v>1146</v>
      </c>
      <c r="S294" s="946">
        <v>9</v>
      </c>
      <c r="T294" s="943" t="s">
        <v>66</v>
      </c>
      <c r="U294" s="946">
        <v>26</v>
      </c>
      <c r="V294" s="943" t="s">
        <v>67</v>
      </c>
      <c r="W294" s="943" t="s">
        <v>249</v>
      </c>
      <c r="X294" s="946">
        <v>10</v>
      </c>
      <c r="Y294" s="943" t="s">
        <v>66</v>
      </c>
      <c r="Z294" s="946">
        <v>1</v>
      </c>
      <c r="AA294" s="945" t="s">
        <v>67</v>
      </c>
      <c r="AB294" s="1042">
        <f t="shared" si="15"/>
        <v>6</v>
      </c>
      <c r="AC294" s="945" t="s">
        <v>1149</v>
      </c>
      <c r="AD294" s="1043" t="s">
        <v>1300</v>
      </c>
      <c r="AE294" s="1044"/>
      <c r="AF294" s="1045"/>
    </row>
    <row r="295" spans="2:32" ht="20" customHeight="1">
      <c r="B295" s="1259"/>
      <c r="C295" s="1262"/>
      <c r="D295" s="1038" t="s">
        <v>1319</v>
      </c>
      <c r="E295" s="941">
        <v>0.45</v>
      </c>
      <c r="F295" s="943" t="s">
        <v>1145</v>
      </c>
      <c r="G295" s="1039">
        <v>1.5</v>
      </c>
      <c r="H295" s="1040" t="s">
        <v>1145</v>
      </c>
      <c r="I295" s="943"/>
      <c r="J295" s="971" t="s">
        <v>1145</v>
      </c>
      <c r="K295" s="943">
        <f t="shared" si="16"/>
        <v>0</v>
      </c>
      <c r="L295" s="943" t="s">
        <v>922</v>
      </c>
      <c r="M295" s="1041">
        <v>2</v>
      </c>
      <c r="N295" s="943">
        <f t="shared" si="17"/>
        <v>0</v>
      </c>
      <c r="O295" s="943" t="s">
        <v>922</v>
      </c>
      <c r="P295" s="940" t="s">
        <v>1265</v>
      </c>
      <c r="Q295" s="946">
        <v>2025</v>
      </c>
      <c r="R295" s="945" t="s">
        <v>1146</v>
      </c>
      <c r="S295" s="946">
        <v>9</v>
      </c>
      <c r="T295" s="943" t="s">
        <v>66</v>
      </c>
      <c r="U295" s="946">
        <v>26</v>
      </c>
      <c r="V295" s="943" t="s">
        <v>67</v>
      </c>
      <c r="W295" s="943" t="s">
        <v>249</v>
      </c>
      <c r="X295" s="946">
        <v>10</v>
      </c>
      <c r="Y295" s="943" t="s">
        <v>66</v>
      </c>
      <c r="Z295" s="946">
        <v>1</v>
      </c>
      <c r="AA295" s="945" t="s">
        <v>67</v>
      </c>
      <c r="AB295" s="1042">
        <f t="shared" si="15"/>
        <v>6</v>
      </c>
      <c r="AC295" s="945" t="s">
        <v>1149</v>
      </c>
      <c r="AD295" s="1043" t="s">
        <v>1300</v>
      </c>
      <c r="AE295" s="1044"/>
      <c r="AF295" s="1045"/>
    </row>
    <row r="296" spans="2:32" ht="20" customHeight="1">
      <c r="B296" s="1259"/>
      <c r="C296" s="1262"/>
      <c r="D296" s="1038" t="s">
        <v>1320</v>
      </c>
      <c r="E296" s="941">
        <v>0.45</v>
      </c>
      <c r="F296" s="943" t="s">
        <v>1145</v>
      </c>
      <c r="G296" s="1039">
        <v>1.5</v>
      </c>
      <c r="H296" s="1040" t="s">
        <v>1145</v>
      </c>
      <c r="I296" s="943"/>
      <c r="J296" s="971" t="s">
        <v>1145</v>
      </c>
      <c r="K296" s="943">
        <f t="shared" si="16"/>
        <v>0</v>
      </c>
      <c r="L296" s="943" t="s">
        <v>922</v>
      </c>
      <c r="M296" s="1041">
        <v>2</v>
      </c>
      <c r="N296" s="943">
        <f t="shared" si="17"/>
        <v>0</v>
      </c>
      <c r="O296" s="943" t="s">
        <v>922</v>
      </c>
      <c r="P296" s="940" t="s">
        <v>1265</v>
      </c>
      <c r="Q296" s="946">
        <v>2025</v>
      </c>
      <c r="R296" s="945" t="s">
        <v>1146</v>
      </c>
      <c r="S296" s="946">
        <v>9</v>
      </c>
      <c r="T296" s="943" t="s">
        <v>66</v>
      </c>
      <c r="U296" s="946">
        <v>26</v>
      </c>
      <c r="V296" s="943" t="s">
        <v>67</v>
      </c>
      <c r="W296" s="943" t="s">
        <v>249</v>
      </c>
      <c r="X296" s="946">
        <v>10</v>
      </c>
      <c r="Y296" s="943" t="s">
        <v>66</v>
      </c>
      <c r="Z296" s="946">
        <v>1</v>
      </c>
      <c r="AA296" s="945" t="s">
        <v>67</v>
      </c>
      <c r="AB296" s="1042">
        <f t="shared" si="15"/>
        <v>6</v>
      </c>
      <c r="AC296" s="945" t="s">
        <v>1149</v>
      </c>
      <c r="AD296" s="1043" t="s">
        <v>1300</v>
      </c>
      <c r="AE296" s="1044"/>
      <c r="AF296" s="1045"/>
    </row>
    <row r="297" spans="2:32" ht="20" customHeight="1">
      <c r="B297" s="1259"/>
      <c r="C297" s="1262"/>
      <c r="D297" s="1038" t="s">
        <v>1321</v>
      </c>
      <c r="E297" s="941">
        <v>0.45</v>
      </c>
      <c r="F297" s="943" t="s">
        <v>1145</v>
      </c>
      <c r="G297" s="1039">
        <v>1.5</v>
      </c>
      <c r="H297" s="1040" t="s">
        <v>1145</v>
      </c>
      <c r="I297" s="943"/>
      <c r="J297" s="971" t="s">
        <v>1145</v>
      </c>
      <c r="K297" s="943">
        <f t="shared" si="16"/>
        <v>0</v>
      </c>
      <c r="L297" s="943" t="s">
        <v>922</v>
      </c>
      <c r="M297" s="1041">
        <v>1</v>
      </c>
      <c r="N297" s="943">
        <f t="shared" si="17"/>
        <v>0</v>
      </c>
      <c r="O297" s="943" t="s">
        <v>922</v>
      </c>
      <c r="P297" s="940" t="s">
        <v>1265</v>
      </c>
      <c r="Q297" s="946">
        <v>2025</v>
      </c>
      <c r="R297" s="945" t="s">
        <v>1146</v>
      </c>
      <c r="S297" s="946">
        <v>9</v>
      </c>
      <c r="T297" s="943" t="s">
        <v>66</v>
      </c>
      <c r="U297" s="946">
        <v>26</v>
      </c>
      <c r="V297" s="943" t="s">
        <v>67</v>
      </c>
      <c r="W297" s="943" t="s">
        <v>249</v>
      </c>
      <c r="X297" s="946">
        <v>10</v>
      </c>
      <c r="Y297" s="943" t="s">
        <v>66</v>
      </c>
      <c r="Z297" s="946">
        <v>1</v>
      </c>
      <c r="AA297" s="945" t="s">
        <v>67</v>
      </c>
      <c r="AB297" s="1042">
        <f t="shared" si="15"/>
        <v>6</v>
      </c>
      <c r="AC297" s="945" t="s">
        <v>1149</v>
      </c>
      <c r="AD297" s="1043" t="s">
        <v>1300</v>
      </c>
      <c r="AE297" s="1044"/>
      <c r="AF297" s="1045"/>
    </row>
    <row r="298" spans="2:32" ht="20" customHeight="1">
      <c r="B298" s="1259"/>
      <c r="C298" s="1262"/>
      <c r="D298" s="1038" t="s">
        <v>1322</v>
      </c>
      <c r="E298" s="941">
        <v>0.45</v>
      </c>
      <c r="F298" s="943" t="s">
        <v>1145</v>
      </c>
      <c r="G298" s="1039">
        <v>1.5</v>
      </c>
      <c r="H298" s="1040" t="s">
        <v>1145</v>
      </c>
      <c r="I298" s="943"/>
      <c r="J298" s="971" t="s">
        <v>1145</v>
      </c>
      <c r="K298" s="943">
        <f t="shared" si="16"/>
        <v>0</v>
      </c>
      <c r="L298" s="943" t="s">
        <v>922</v>
      </c>
      <c r="M298" s="1041">
        <v>2</v>
      </c>
      <c r="N298" s="943">
        <f t="shared" si="17"/>
        <v>0</v>
      </c>
      <c r="O298" s="943" t="s">
        <v>922</v>
      </c>
      <c r="P298" s="940" t="s">
        <v>1265</v>
      </c>
      <c r="Q298" s="946">
        <v>2025</v>
      </c>
      <c r="R298" s="945" t="s">
        <v>1146</v>
      </c>
      <c r="S298" s="946">
        <v>9</v>
      </c>
      <c r="T298" s="943" t="s">
        <v>66</v>
      </c>
      <c r="U298" s="946">
        <v>26</v>
      </c>
      <c r="V298" s="943" t="s">
        <v>67</v>
      </c>
      <c r="W298" s="943" t="s">
        <v>249</v>
      </c>
      <c r="X298" s="946">
        <v>10</v>
      </c>
      <c r="Y298" s="943" t="s">
        <v>66</v>
      </c>
      <c r="Z298" s="946">
        <v>1</v>
      </c>
      <c r="AA298" s="945" t="s">
        <v>67</v>
      </c>
      <c r="AB298" s="1042">
        <f t="shared" si="15"/>
        <v>6</v>
      </c>
      <c r="AC298" s="945" t="s">
        <v>1149</v>
      </c>
      <c r="AD298" s="1043" t="s">
        <v>1300</v>
      </c>
      <c r="AE298" s="1044"/>
      <c r="AF298" s="1045"/>
    </row>
    <row r="299" spans="2:32" ht="20" customHeight="1">
      <c r="B299" s="1259"/>
      <c r="C299" s="1262"/>
      <c r="D299" s="1038" t="s">
        <v>1323</v>
      </c>
      <c r="E299" s="941">
        <v>0.45</v>
      </c>
      <c r="F299" s="943" t="s">
        <v>1145</v>
      </c>
      <c r="G299" s="1039">
        <v>1.5</v>
      </c>
      <c r="H299" s="1040" t="s">
        <v>1145</v>
      </c>
      <c r="I299" s="943"/>
      <c r="J299" s="971" t="s">
        <v>1145</v>
      </c>
      <c r="K299" s="943">
        <f t="shared" si="16"/>
        <v>0</v>
      </c>
      <c r="L299" s="943" t="s">
        <v>922</v>
      </c>
      <c r="M299" s="1041">
        <v>1</v>
      </c>
      <c r="N299" s="943">
        <f t="shared" si="17"/>
        <v>0</v>
      </c>
      <c r="O299" s="943" t="s">
        <v>922</v>
      </c>
      <c r="P299" s="940" t="s">
        <v>1265</v>
      </c>
      <c r="Q299" s="946">
        <v>2025</v>
      </c>
      <c r="R299" s="945" t="s">
        <v>1146</v>
      </c>
      <c r="S299" s="946">
        <v>9</v>
      </c>
      <c r="T299" s="943" t="s">
        <v>66</v>
      </c>
      <c r="U299" s="946">
        <v>26</v>
      </c>
      <c r="V299" s="943" t="s">
        <v>67</v>
      </c>
      <c r="W299" s="943" t="s">
        <v>249</v>
      </c>
      <c r="X299" s="946">
        <v>10</v>
      </c>
      <c r="Y299" s="943" t="s">
        <v>66</v>
      </c>
      <c r="Z299" s="946">
        <v>1</v>
      </c>
      <c r="AA299" s="945" t="s">
        <v>67</v>
      </c>
      <c r="AB299" s="1042">
        <f t="shared" si="15"/>
        <v>6</v>
      </c>
      <c r="AC299" s="945" t="s">
        <v>1149</v>
      </c>
      <c r="AD299" s="1043" t="s">
        <v>1300</v>
      </c>
      <c r="AE299" s="1044"/>
      <c r="AF299" s="1045"/>
    </row>
    <row r="300" spans="2:32" ht="20" customHeight="1">
      <c r="B300" s="1259"/>
      <c r="C300" s="1262"/>
      <c r="D300" s="1038" t="s">
        <v>1324</v>
      </c>
      <c r="E300" s="941">
        <v>0.45</v>
      </c>
      <c r="F300" s="943" t="s">
        <v>1145</v>
      </c>
      <c r="G300" s="1039">
        <v>1.5</v>
      </c>
      <c r="H300" s="1040" t="s">
        <v>1145</v>
      </c>
      <c r="I300" s="943"/>
      <c r="J300" s="971" t="s">
        <v>1145</v>
      </c>
      <c r="K300" s="943">
        <f t="shared" si="16"/>
        <v>0</v>
      </c>
      <c r="L300" s="943" t="s">
        <v>922</v>
      </c>
      <c r="M300" s="1041">
        <v>1</v>
      </c>
      <c r="N300" s="943">
        <f t="shared" si="17"/>
        <v>0</v>
      </c>
      <c r="O300" s="943" t="s">
        <v>922</v>
      </c>
      <c r="P300" s="940" t="s">
        <v>1265</v>
      </c>
      <c r="Q300" s="946">
        <v>2025</v>
      </c>
      <c r="R300" s="945" t="s">
        <v>1146</v>
      </c>
      <c r="S300" s="946">
        <v>9</v>
      </c>
      <c r="T300" s="943" t="s">
        <v>66</v>
      </c>
      <c r="U300" s="946">
        <v>26</v>
      </c>
      <c r="V300" s="943" t="s">
        <v>67</v>
      </c>
      <c r="W300" s="943" t="s">
        <v>249</v>
      </c>
      <c r="X300" s="946">
        <v>10</v>
      </c>
      <c r="Y300" s="943" t="s">
        <v>66</v>
      </c>
      <c r="Z300" s="946">
        <v>1</v>
      </c>
      <c r="AA300" s="945" t="s">
        <v>67</v>
      </c>
      <c r="AB300" s="1042">
        <f t="shared" si="15"/>
        <v>6</v>
      </c>
      <c r="AC300" s="945" t="s">
        <v>1149</v>
      </c>
      <c r="AD300" s="1043" t="s">
        <v>1300</v>
      </c>
      <c r="AE300" s="1044"/>
      <c r="AF300" s="1045"/>
    </row>
    <row r="301" spans="2:32" ht="20" customHeight="1">
      <c r="B301" s="1259"/>
      <c r="C301" s="1262"/>
      <c r="D301" s="1038" t="s">
        <v>1325</v>
      </c>
      <c r="E301" s="941">
        <v>9</v>
      </c>
      <c r="F301" s="943" t="s">
        <v>1145</v>
      </c>
      <c r="G301" s="1039">
        <v>1.2</v>
      </c>
      <c r="H301" s="1040" t="s">
        <v>1145</v>
      </c>
      <c r="I301" s="943"/>
      <c r="J301" s="971" t="s">
        <v>1145</v>
      </c>
      <c r="K301" s="943">
        <f t="shared" si="16"/>
        <v>0</v>
      </c>
      <c r="L301" s="943" t="s">
        <v>922</v>
      </c>
      <c r="M301" s="1041">
        <v>1</v>
      </c>
      <c r="N301" s="943">
        <f t="shared" si="17"/>
        <v>0</v>
      </c>
      <c r="O301" s="943" t="s">
        <v>922</v>
      </c>
      <c r="P301" s="940" t="s">
        <v>1265</v>
      </c>
      <c r="Q301" s="946">
        <v>2025</v>
      </c>
      <c r="R301" s="945" t="s">
        <v>1146</v>
      </c>
      <c r="S301" s="946">
        <v>9</v>
      </c>
      <c r="T301" s="943" t="s">
        <v>66</v>
      </c>
      <c r="U301" s="946">
        <v>26</v>
      </c>
      <c r="V301" s="943" t="s">
        <v>67</v>
      </c>
      <c r="W301" s="943" t="s">
        <v>249</v>
      </c>
      <c r="X301" s="946">
        <v>10</v>
      </c>
      <c r="Y301" s="943" t="s">
        <v>66</v>
      </c>
      <c r="Z301" s="946">
        <v>1</v>
      </c>
      <c r="AA301" s="945" t="s">
        <v>67</v>
      </c>
      <c r="AB301" s="1042">
        <f t="shared" si="15"/>
        <v>6</v>
      </c>
      <c r="AC301" s="945" t="s">
        <v>1149</v>
      </c>
      <c r="AD301" s="1043" t="s">
        <v>1300</v>
      </c>
      <c r="AE301" s="1044"/>
      <c r="AF301" s="1045"/>
    </row>
    <row r="302" spans="2:32" ht="20" customHeight="1">
      <c r="B302" s="1259"/>
      <c r="C302" s="1262"/>
      <c r="D302" s="1038" t="s">
        <v>1326</v>
      </c>
      <c r="E302" s="941">
        <v>1.8</v>
      </c>
      <c r="F302" s="943" t="s">
        <v>1145</v>
      </c>
      <c r="G302" s="1039">
        <v>1.8</v>
      </c>
      <c r="H302" s="1040" t="s">
        <v>1145</v>
      </c>
      <c r="I302" s="943"/>
      <c r="J302" s="971" t="s">
        <v>1145</v>
      </c>
      <c r="K302" s="943">
        <f t="shared" si="16"/>
        <v>0</v>
      </c>
      <c r="L302" s="943" t="s">
        <v>922</v>
      </c>
      <c r="M302" s="1041">
        <v>1</v>
      </c>
      <c r="N302" s="943">
        <f t="shared" si="17"/>
        <v>0</v>
      </c>
      <c r="O302" s="943" t="s">
        <v>922</v>
      </c>
      <c r="P302" s="940" t="s">
        <v>1265</v>
      </c>
      <c r="Q302" s="946">
        <v>2025</v>
      </c>
      <c r="R302" s="945" t="s">
        <v>1146</v>
      </c>
      <c r="S302" s="946">
        <v>9</v>
      </c>
      <c r="T302" s="943" t="s">
        <v>66</v>
      </c>
      <c r="U302" s="946">
        <v>26</v>
      </c>
      <c r="V302" s="943" t="s">
        <v>67</v>
      </c>
      <c r="W302" s="943" t="s">
        <v>249</v>
      </c>
      <c r="X302" s="946">
        <v>10</v>
      </c>
      <c r="Y302" s="943" t="s">
        <v>66</v>
      </c>
      <c r="Z302" s="946">
        <v>1</v>
      </c>
      <c r="AA302" s="945" t="s">
        <v>67</v>
      </c>
      <c r="AB302" s="1042">
        <f t="shared" si="15"/>
        <v>6</v>
      </c>
      <c r="AC302" s="945" t="s">
        <v>1149</v>
      </c>
      <c r="AD302" s="1043" t="s">
        <v>1300</v>
      </c>
      <c r="AE302" s="1044"/>
      <c r="AF302" s="1045"/>
    </row>
    <row r="303" spans="2:32" ht="20" customHeight="1">
      <c r="B303" s="1259"/>
      <c r="C303" s="1262"/>
      <c r="D303" s="1038" t="s">
        <v>1327</v>
      </c>
      <c r="E303" s="941">
        <v>0.9</v>
      </c>
      <c r="F303" s="943" t="s">
        <v>1145</v>
      </c>
      <c r="G303" s="1039">
        <v>1.8</v>
      </c>
      <c r="H303" s="1040" t="s">
        <v>1145</v>
      </c>
      <c r="I303" s="943"/>
      <c r="J303" s="971" t="s">
        <v>1145</v>
      </c>
      <c r="K303" s="943">
        <f t="shared" si="16"/>
        <v>0</v>
      </c>
      <c r="L303" s="943" t="s">
        <v>922</v>
      </c>
      <c r="M303" s="1041">
        <v>1</v>
      </c>
      <c r="N303" s="943">
        <f t="shared" si="17"/>
        <v>0</v>
      </c>
      <c r="O303" s="943" t="s">
        <v>922</v>
      </c>
      <c r="P303" s="940" t="s">
        <v>1265</v>
      </c>
      <c r="Q303" s="946">
        <v>2025</v>
      </c>
      <c r="R303" s="945" t="s">
        <v>1146</v>
      </c>
      <c r="S303" s="946">
        <v>9</v>
      </c>
      <c r="T303" s="943" t="s">
        <v>66</v>
      </c>
      <c r="U303" s="946">
        <v>26</v>
      </c>
      <c r="V303" s="943" t="s">
        <v>67</v>
      </c>
      <c r="W303" s="943" t="s">
        <v>249</v>
      </c>
      <c r="X303" s="946">
        <v>10</v>
      </c>
      <c r="Y303" s="943" t="s">
        <v>66</v>
      </c>
      <c r="Z303" s="946">
        <v>1</v>
      </c>
      <c r="AA303" s="945" t="s">
        <v>67</v>
      </c>
      <c r="AB303" s="1042">
        <f t="shared" si="15"/>
        <v>6</v>
      </c>
      <c r="AC303" s="945" t="s">
        <v>1149</v>
      </c>
      <c r="AD303" s="1043" t="s">
        <v>1300</v>
      </c>
      <c r="AE303" s="1044"/>
      <c r="AF303" s="1045"/>
    </row>
    <row r="304" spans="2:32" ht="20" customHeight="1">
      <c r="B304" s="1259"/>
      <c r="C304" s="1262"/>
      <c r="D304" s="1038" t="s">
        <v>1328</v>
      </c>
      <c r="E304" s="941">
        <v>0.45</v>
      </c>
      <c r="F304" s="943" t="s">
        <v>1145</v>
      </c>
      <c r="G304" s="1039">
        <v>1.5</v>
      </c>
      <c r="H304" s="1040" t="s">
        <v>1145</v>
      </c>
      <c r="I304" s="943"/>
      <c r="J304" s="971" t="s">
        <v>1145</v>
      </c>
      <c r="K304" s="943">
        <f t="shared" si="16"/>
        <v>0</v>
      </c>
      <c r="L304" s="943" t="s">
        <v>922</v>
      </c>
      <c r="M304" s="1041">
        <v>3</v>
      </c>
      <c r="N304" s="943">
        <f t="shared" si="17"/>
        <v>0</v>
      </c>
      <c r="O304" s="943" t="s">
        <v>922</v>
      </c>
      <c r="P304" s="940" t="s">
        <v>1265</v>
      </c>
      <c r="Q304" s="946">
        <v>2025</v>
      </c>
      <c r="R304" s="945" t="s">
        <v>1146</v>
      </c>
      <c r="S304" s="946">
        <v>9</v>
      </c>
      <c r="T304" s="943" t="s">
        <v>66</v>
      </c>
      <c r="U304" s="946">
        <v>26</v>
      </c>
      <c r="V304" s="943" t="s">
        <v>67</v>
      </c>
      <c r="W304" s="943" t="s">
        <v>249</v>
      </c>
      <c r="X304" s="946">
        <v>10</v>
      </c>
      <c r="Y304" s="943" t="s">
        <v>66</v>
      </c>
      <c r="Z304" s="946">
        <v>1</v>
      </c>
      <c r="AA304" s="945" t="s">
        <v>67</v>
      </c>
      <c r="AB304" s="1042">
        <f t="shared" si="15"/>
        <v>6</v>
      </c>
      <c r="AC304" s="945" t="s">
        <v>1149</v>
      </c>
      <c r="AD304" s="1043" t="s">
        <v>1300</v>
      </c>
      <c r="AE304" s="1044"/>
      <c r="AF304" s="1045"/>
    </row>
    <row r="305" spans="2:32" ht="20" customHeight="1">
      <c r="B305" s="1259"/>
      <c r="C305" s="1262"/>
      <c r="D305" s="1038" t="s">
        <v>1329</v>
      </c>
      <c r="E305" s="941">
        <v>0.45</v>
      </c>
      <c r="F305" s="943" t="s">
        <v>1145</v>
      </c>
      <c r="G305" s="1039">
        <v>1.5</v>
      </c>
      <c r="H305" s="1040" t="s">
        <v>1145</v>
      </c>
      <c r="I305" s="943"/>
      <c r="J305" s="971" t="s">
        <v>1145</v>
      </c>
      <c r="K305" s="943">
        <f t="shared" si="16"/>
        <v>0</v>
      </c>
      <c r="L305" s="943" t="s">
        <v>922</v>
      </c>
      <c r="M305" s="1041">
        <v>3</v>
      </c>
      <c r="N305" s="943">
        <f t="shared" si="17"/>
        <v>0</v>
      </c>
      <c r="O305" s="943" t="s">
        <v>922</v>
      </c>
      <c r="P305" s="940" t="s">
        <v>1265</v>
      </c>
      <c r="Q305" s="946">
        <v>2025</v>
      </c>
      <c r="R305" s="945" t="s">
        <v>1146</v>
      </c>
      <c r="S305" s="946">
        <v>9</v>
      </c>
      <c r="T305" s="943" t="s">
        <v>66</v>
      </c>
      <c r="U305" s="946">
        <v>26</v>
      </c>
      <c r="V305" s="943" t="s">
        <v>67</v>
      </c>
      <c r="W305" s="943" t="s">
        <v>249</v>
      </c>
      <c r="X305" s="946">
        <v>10</v>
      </c>
      <c r="Y305" s="943" t="s">
        <v>66</v>
      </c>
      <c r="Z305" s="946">
        <v>1</v>
      </c>
      <c r="AA305" s="945" t="s">
        <v>67</v>
      </c>
      <c r="AB305" s="1042">
        <f t="shared" si="15"/>
        <v>6</v>
      </c>
      <c r="AC305" s="945" t="s">
        <v>1149</v>
      </c>
      <c r="AD305" s="1043" t="s">
        <v>1300</v>
      </c>
      <c r="AE305" s="1044"/>
      <c r="AF305" s="1045"/>
    </row>
    <row r="306" spans="2:32" ht="20" customHeight="1">
      <c r="B306" s="1259"/>
      <c r="C306" s="1262"/>
      <c r="D306" s="1038" t="s">
        <v>1330</v>
      </c>
      <c r="E306" s="941">
        <v>0.45</v>
      </c>
      <c r="F306" s="943" t="s">
        <v>1145</v>
      </c>
      <c r="G306" s="1039">
        <v>1.5</v>
      </c>
      <c r="H306" s="1040" t="s">
        <v>1145</v>
      </c>
      <c r="I306" s="943"/>
      <c r="J306" s="971" t="s">
        <v>1145</v>
      </c>
      <c r="K306" s="943">
        <f t="shared" si="16"/>
        <v>0</v>
      </c>
      <c r="L306" s="943" t="s">
        <v>922</v>
      </c>
      <c r="M306" s="1041">
        <v>2</v>
      </c>
      <c r="N306" s="943">
        <f t="shared" si="17"/>
        <v>0</v>
      </c>
      <c r="O306" s="943" t="s">
        <v>922</v>
      </c>
      <c r="P306" s="940" t="s">
        <v>1265</v>
      </c>
      <c r="Q306" s="946">
        <v>2025</v>
      </c>
      <c r="R306" s="945" t="s">
        <v>1146</v>
      </c>
      <c r="S306" s="946">
        <v>9</v>
      </c>
      <c r="T306" s="943" t="s">
        <v>66</v>
      </c>
      <c r="U306" s="946">
        <v>26</v>
      </c>
      <c r="V306" s="943" t="s">
        <v>67</v>
      </c>
      <c r="W306" s="943" t="s">
        <v>249</v>
      </c>
      <c r="X306" s="946">
        <v>10</v>
      </c>
      <c r="Y306" s="943" t="s">
        <v>66</v>
      </c>
      <c r="Z306" s="946">
        <v>1</v>
      </c>
      <c r="AA306" s="945" t="s">
        <v>67</v>
      </c>
      <c r="AB306" s="1042">
        <f t="shared" si="15"/>
        <v>6</v>
      </c>
      <c r="AC306" s="945" t="s">
        <v>1149</v>
      </c>
      <c r="AD306" s="1043" t="s">
        <v>1300</v>
      </c>
      <c r="AE306" s="1044"/>
      <c r="AF306" s="1045"/>
    </row>
    <row r="307" spans="2:32" ht="20" customHeight="1">
      <c r="B307" s="1259"/>
      <c r="C307" s="1262"/>
      <c r="D307" s="1038" t="s">
        <v>1331</v>
      </c>
      <c r="E307" s="941">
        <v>0.45</v>
      </c>
      <c r="F307" s="943" t="s">
        <v>1145</v>
      </c>
      <c r="G307" s="1039">
        <v>1.5</v>
      </c>
      <c r="H307" s="1040" t="s">
        <v>1145</v>
      </c>
      <c r="I307" s="943"/>
      <c r="J307" s="971" t="s">
        <v>1145</v>
      </c>
      <c r="K307" s="943">
        <f t="shared" si="16"/>
        <v>0</v>
      </c>
      <c r="L307" s="943" t="s">
        <v>922</v>
      </c>
      <c r="M307" s="1041">
        <v>2</v>
      </c>
      <c r="N307" s="943">
        <f t="shared" si="17"/>
        <v>0</v>
      </c>
      <c r="O307" s="943" t="s">
        <v>922</v>
      </c>
      <c r="P307" s="940" t="s">
        <v>1265</v>
      </c>
      <c r="Q307" s="946">
        <v>2025</v>
      </c>
      <c r="R307" s="945" t="s">
        <v>1146</v>
      </c>
      <c r="S307" s="946">
        <v>9</v>
      </c>
      <c r="T307" s="943" t="s">
        <v>66</v>
      </c>
      <c r="U307" s="946">
        <v>26</v>
      </c>
      <c r="V307" s="943" t="s">
        <v>67</v>
      </c>
      <c r="W307" s="943" t="s">
        <v>249</v>
      </c>
      <c r="X307" s="946">
        <v>10</v>
      </c>
      <c r="Y307" s="943" t="s">
        <v>66</v>
      </c>
      <c r="Z307" s="946">
        <v>1</v>
      </c>
      <c r="AA307" s="945" t="s">
        <v>67</v>
      </c>
      <c r="AB307" s="1042">
        <f t="shared" si="15"/>
        <v>6</v>
      </c>
      <c r="AC307" s="945" t="s">
        <v>1149</v>
      </c>
      <c r="AD307" s="1043" t="s">
        <v>1300</v>
      </c>
      <c r="AE307" s="1044"/>
      <c r="AF307" s="1045"/>
    </row>
    <row r="308" spans="2:32" ht="20" customHeight="1">
      <c r="B308" s="1259"/>
      <c r="C308" s="1262"/>
      <c r="D308" s="1038" t="s">
        <v>1332</v>
      </c>
      <c r="E308" s="941">
        <v>0.45</v>
      </c>
      <c r="F308" s="943" t="s">
        <v>1145</v>
      </c>
      <c r="G308" s="1039">
        <v>1.5</v>
      </c>
      <c r="H308" s="1040" t="s">
        <v>1145</v>
      </c>
      <c r="I308" s="943"/>
      <c r="J308" s="971" t="s">
        <v>1145</v>
      </c>
      <c r="K308" s="943">
        <f t="shared" si="16"/>
        <v>0</v>
      </c>
      <c r="L308" s="943" t="s">
        <v>922</v>
      </c>
      <c r="M308" s="1041">
        <v>1</v>
      </c>
      <c r="N308" s="943">
        <f t="shared" si="17"/>
        <v>0</v>
      </c>
      <c r="O308" s="943" t="s">
        <v>922</v>
      </c>
      <c r="P308" s="940" t="s">
        <v>1265</v>
      </c>
      <c r="Q308" s="946">
        <v>2025</v>
      </c>
      <c r="R308" s="945" t="s">
        <v>1146</v>
      </c>
      <c r="S308" s="946">
        <v>9</v>
      </c>
      <c r="T308" s="943" t="s">
        <v>66</v>
      </c>
      <c r="U308" s="946">
        <v>26</v>
      </c>
      <c r="V308" s="943" t="s">
        <v>67</v>
      </c>
      <c r="W308" s="943" t="s">
        <v>249</v>
      </c>
      <c r="X308" s="946">
        <v>10</v>
      </c>
      <c r="Y308" s="943" t="s">
        <v>66</v>
      </c>
      <c r="Z308" s="946">
        <v>1</v>
      </c>
      <c r="AA308" s="945" t="s">
        <v>67</v>
      </c>
      <c r="AB308" s="1042">
        <f t="shared" si="15"/>
        <v>6</v>
      </c>
      <c r="AC308" s="945" t="s">
        <v>1149</v>
      </c>
      <c r="AD308" s="1043" t="s">
        <v>1300</v>
      </c>
      <c r="AE308" s="1044"/>
      <c r="AF308" s="1045"/>
    </row>
    <row r="309" spans="2:32" ht="20" customHeight="1">
      <c r="B309" s="1259"/>
      <c r="C309" s="1262"/>
      <c r="D309" s="1038" t="s">
        <v>1333</v>
      </c>
      <c r="E309" s="941">
        <v>0.45</v>
      </c>
      <c r="F309" s="943" t="s">
        <v>1145</v>
      </c>
      <c r="G309" s="1039">
        <v>1.5</v>
      </c>
      <c r="H309" s="1040" t="s">
        <v>1145</v>
      </c>
      <c r="I309" s="943"/>
      <c r="J309" s="971" t="s">
        <v>1145</v>
      </c>
      <c r="K309" s="943">
        <f t="shared" si="16"/>
        <v>0</v>
      </c>
      <c r="L309" s="943" t="s">
        <v>922</v>
      </c>
      <c r="M309" s="1041">
        <v>2</v>
      </c>
      <c r="N309" s="943">
        <f t="shared" si="17"/>
        <v>0</v>
      </c>
      <c r="O309" s="943" t="s">
        <v>922</v>
      </c>
      <c r="P309" s="940" t="s">
        <v>1265</v>
      </c>
      <c r="Q309" s="946">
        <v>2025</v>
      </c>
      <c r="R309" s="945" t="s">
        <v>1146</v>
      </c>
      <c r="S309" s="946">
        <v>9</v>
      </c>
      <c r="T309" s="943" t="s">
        <v>66</v>
      </c>
      <c r="U309" s="946">
        <v>26</v>
      </c>
      <c r="V309" s="943" t="s">
        <v>67</v>
      </c>
      <c r="W309" s="943" t="s">
        <v>249</v>
      </c>
      <c r="X309" s="946">
        <v>10</v>
      </c>
      <c r="Y309" s="943" t="s">
        <v>66</v>
      </c>
      <c r="Z309" s="946">
        <v>1</v>
      </c>
      <c r="AA309" s="945" t="s">
        <v>67</v>
      </c>
      <c r="AB309" s="1042">
        <f t="shared" si="15"/>
        <v>6</v>
      </c>
      <c r="AC309" s="945" t="s">
        <v>1149</v>
      </c>
      <c r="AD309" s="1043" t="s">
        <v>1300</v>
      </c>
      <c r="AE309" s="1044"/>
      <c r="AF309" s="1045"/>
    </row>
    <row r="310" spans="2:32" ht="20" customHeight="1">
      <c r="B310" s="1259"/>
      <c r="C310" s="1262"/>
      <c r="D310" s="1038" t="s">
        <v>1334</v>
      </c>
      <c r="E310" s="941">
        <v>0.45</v>
      </c>
      <c r="F310" s="943" t="s">
        <v>1145</v>
      </c>
      <c r="G310" s="1039">
        <v>1.5</v>
      </c>
      <c r="H310" s="1040" t="s">
        <v>1145</v>
      </c>
      <c r="I310" s="943"/>
      <c r="J310" s="971" t="s">
        <v>1145</v>
      </c>
      <c r="K310" s="943">
        <f t="shared" si="16"/>
        <v>0</v>
      </c>
      <c r="L310" s="943" t="s">
        <v>922</v>
      </c>
      <c r="M310" s="1041">
        <v>3</v>
      </c>
      <c r="N310" s="943">
        <f t="shared" si="17"/>
        <v>0</v>
      </c>
      <c r="O310" s="943" t="s">
        <v>922</v>
      </c>
      <c r="P310" s="940" t="s">
        <v>1265</v>
      </c>
      <c r="Q310" s="946">
        <v>2025</v>
      </c>
      <c r="R310" s="945" t="s">
        <v>1146</v>
      </c>
      <c r="S310" s="946">
        <v>9</v>
      </c>
      <c r="T310" s="943" t="s">
        <v>66</v>
      </c>
      <c r="U310" s="946">
        <v>26</v>
      </c>
      <c r="V310" s="943" t="s">
        <v>67</v>
      </c>
      <c r="W310" s="943" t="s">
        <v>249</v>
      </c>
      <c r="X310" s="946">
        <v>10</v>
      </c>
      <c r="Y310" s="943" t="s">
        <v>66</v>
      </c>
      <c r="Z310" s="946">
        <v>1</v>
      </c>
      <c r="AA310" s="945" t="s">
        <v>67</v>
      </c>
      <c r="AB310" s="1042">
        <f t="shared" si="15"/>
        <v>6</v>
      </c>
      <c r="AC310" s="945" t="s">
        <v>1149</v>
      </c>
      <c r="AD310" s="1043" t="s">
        <v>1300</v>
      </c>
      <c r="AE310" s="1044"/>
      <c r="AF310" s="1045"/>
    </row>
    <row r="311" spans="2:32" ht="20" customHeight="1">
      <c r="B311" s="1259"/>
      <c r="C311" s="1262"/>
      <c r="D311" s="1038" t="s">
        <v>1335</v>
      </c>
      <c r="E311" s="941">
        <v>0.45</v>
      </c>
      <c r="F311" s="943" t="s">
        <v>1145</v>
      </c>
      <c r="G311" s="1039">
        <v>1.5</v>
      </c>
      <c r="H311" s="1040" t="s">
        <v>1145</v>
      </c>
      <c r="I311" s="943"/>
      <c r="J311" s="971" t="s">
        <v>1145</v>
      </c>
      <c r="K311" s="943">
        <f t="shared" si="16"/>
        <v>0</v>
      </c>
      <c r="L311" s="943" t="s">
        <v>922</v>
      </c>
      <c r="M311" s="1041">
        <v>1</v>
      </c>
      <c r="N311" s="943">
        <f t="shared" si="17"/>
        <v>0</v>
      </c>
      <c r="O311" s="943" t="s">
        <v>922</v>
      </c>
      <c r="P311" s="940" t="s">
        <v>1265</v>
      </c>
      <c r="Q311" s="946">
        <v>2025</v>
      </c>
      <c r="R311" s="945" t="s">
        <v>1146</v>
      </c>
      <c r="S311" s="946">
        <v>9</v>
      </c>
      <c r="T311" s="943" t="s">
        <v>66</v>
      </c>
      <c r="U311" s="946">
        <v>26</v>
      </c>
      <c r="V311" s="943" t="s">
        <v>67</v>
      </c>
      <c r="W311" s="943" t="s">
        <v>249</v>
      </c>
      <c r="X311" s="946">
        <v>10</v>
      </c>
      <c r="Y311" s="943" t="s">
        <v>66</v>
      </c>
      <c r="Z311" s="946">
        <v>1</v>
      </c>
      <c r="AA311" s="945" t="s">
        <v>67</v>
      </c>
      <c r="AB311" s="1042">
        <f t="shared" si="15"/>
        <v>6</v>
      </c>
      <c r="AC311" s="945" t="s">
        <v>1149</v>
      </c>
      <c r="AD311" s="1043" t="s">
        <v>1300</v>
      </c>
      <c r="AE311" s="1044"/>
      <c r="AF311" s="1045"/>
    </row>
    <row r="312" spans="2:32" ht="20" customHeight="1">
      <c r="B312" s="1259"/>
      <c r="C312" s="1262"/>
      <c r="D312" s="1038" t="s">
        <v>1336</v>
      </c>
      <c r="E312" s="941">
        <v>0.45</v>
      </c>
      <c r="F312" s="943" t="s">
        <v>1145</v>
      </c>
      <c r="G312" s="1039">
        <v>1.5</v>
      </c>
      <c r="H312" s="1040" t="s">
        <v>1145</v>
      </c>
      <c r="I312" s="943"/>
      <c r="J312" s="971" t="s">
        <v>1145</v>
      </c>
      <c r="K312" s="943">
        <f t="shared" si="16"/>
        <v>0</v>
      </c>
      <c r="L312" s="943" t="s">
        <v>922</v>
      </c>
      <c r="M312" s="1041">
        <v>0</v>
      </c>
      <c r="N312" s="943">
        <f t="shared" si="17"/>
        <v>0</v>
      </c>
      <c r="O312" s="943" t="s">
        <v>922</v>
      </c>
      <c r="P312" s="940" t="s">
        <v>1265</v>
      </c>
      <c r="Q312" s="946">
        <v>2025</v>
      </c>
      <c r="R312" s="945" t="s">
        <v>1146</v>
      </c>
      <c r="S312" s="946">
        <v>9</v>
      </c>
      <c r="T312" s="943" t="s">
        <v>66</v>
      </c>
      <c r="U312" s="946">
        <v>26</v>
      </c>
      <c r="V312" s="943" t="s">
        <v>67</v>
      </c>
      <c r="W312" s="943" t="s">
        <v>249</v>
      </c>
      <c r="X312" s="946">
        <v>10</v>
      </c>
      <c r="Y312" s="943" t="s">
        <v>66</v>
      </c>
      <c r="Z312" s="946">
        <v>1</v>
      </c>
      <c r="AA312" s="945" t="s">
        <v>67</v>
      </c>
      <c r="AB312" s="1042">
        <f t="shared" si="15"/>
        <v>6</v>
      </c>
      <c r="AC312" s="945" t="s">
        <v>1149</v>
      </c>
      <c r="AD312" s="1043" t="s">
        <v>1300</v>
      </c>
      <c r="AE312" s="1044"/>
      <c r="AF312" s="1045"/>
    </row>
    <row r="313" spans="2:32" ht="20" customHeight="1">
      <c r="B313" s="1259"/>
      <c r="C313" s="1262"/>
      <c r="D313" s="1038" t="s">
        <v>1337</v>
      </c>
      <c r="E313" s="941">
        <v>0.9</v>
      </c>
      <c r="F313" s="943" t="s">
        <v>1145</v>
      </c>
      <c r="G313" s="1039">
        <v>1.5</v>
      </c>
      <c r="H313" s="1040" t="s">
        <v>1145</v>
      </c>
      <c r="I313" s="943"/>
      <c r="J313" s="971" t="s">
        <v>1145</v>
      </c>
      <c r="K313" s="943">
        <f t="shared" si="16"/>
        <v>0</v>
      </c>
      <c r="L313" s="943" t="s">
        <v>922</v>
      </c>
      <c r="M313" s="1041">
        <v>1</v>
      </c>
      <c r="N313" s="943">
        <f t="shared" si="17"/>
        <v>0</v>
      </c>
      <c r="O313" s="943" t="s">
        <v>922</v>
      </c>
      <c r="P313" s="940" t="s">
        <v>1265</v>
      </c>
      <c r="Q313" s="946">
        <v>2025</v>
      </c>
      <c r="R313" s="945" t="s">
        <v>1146</v>
      </c>
      <c r="S313" s="946">
        <v>9</v>
      </c>
      <c r="T313" s="943" t="s">
        <v>66</v>
      </c>
      <c r="U313" s="946">
        <v>26</v>
      </c>
      <c r="V313" s="943" t="s">
        <v>67</v>
      </c>
      <c r="W313" s="943" t="s">
        <v>249</v>
      </c>
      <c r="X313" s="946">
        <v>10</v>
      </c>
      <c r="Y313" s="943" t="s">
        <v>66</v>
      </c>
      <c r="Z313" s="946">
        <v>1</v>
      </c>
      <c r="AA313" s="945" t="s">
        <v>67</v>
      </c>
      <c r="AB313" s="1042">
        <f t="shared" si="15"/>
        <v>6</v>
      </c>
      <c r="AC313" s="945" t="s">
        <v>1149</v>
      </c>
      <c r="AD313" s="1043" t="s">
        <v>1300</v>
      </c>
      <c r="AE313" s="1044"/>
      <c r="AF313" s="1045"/>
    </row>
    <row r="314" spans="2:32" ht="20" customHeight="1">
      <c r="B314" s="1259"/>
      <c r="C314" s="1262"/>
      <c r="D314" s="1038" t="s">
        <v>1338</v>
      </c>
      <c r="E314" s="941"/>
      <c r="F314" s="943" t="s">
        <v>1145</v>
      </c>
      <c r="G314" s="1039"/>
      <c r="H314" s="1040" t="s">
        <v>1145</v>
      </c>
      <c r="I314" s="943"/>
      <c r="J314" s="971" t="s">
        <v>1145</v>
      </c>
      <c r="K314" s="943">
        <f t="shared" si="16"/>
        <v>0</v>
      </c>
      <c r="L314" s="943" t="s">
        <v>922</v>
      </c>
      <c r="M314" s="1041">
        <v>7</v>
      </c>
      <c r="N314" s="943">
        <f t="shared" si="17"/>
        <v>0</v>
      </c>
      <c r="O314" s="943" t="s">
        <v>922</v>
      </c>
      <c r="P314" s="940"/>
      <c r="Q314" s="946">
        <v>2025</v>
      </c>
      <c r="R314" s="945" t="s">
        <v>1146</v>
      </c>
      <c r="S314" s="946">
        <v>9</v>
      </c>
      <c r="T314" s="943" t="s">
        <v>66</v>
      </c>
      <c r="U314" s="946">
        <v>26</v>
      </c>
      <c r="V314" s="943" t="s">
        <v>67</v>
      </c>
      <c r="W314" s="943" t="s">
        <v>249</v>
      </c>
      <c r="X314" s="946">
        <v>10</v>
      </c>
      <c r="Y314" s="943" t="s">
        <v>66</v>
      </c>
      <c r="Z314" s="946">
        <v>1</v>
      </c>
      <c r="AA314" s="945" t="s">
        <v>67</v>
      </c>
      <c r="AB314" s="1042">
        <f t="shared" ref="AB314:AB377" si="18">_xlfn.DAYS(DATE(Q314,X314,Z314),DATE(Q314,S314,U314))+1</f>
        <v>6</v>
      </c>
      <c r="AC314" s="945" t="s">
        <v>1149</v>
      </c>
      <c r="AD314" s="1043" t="s">
        <v>1300</v>
      </c>
      <c r="AE314" s="1044"/>
      <c r="AF314" s="1045"/>
    </row>
    <row r="315" spans="2:32" ht="20" customHeight="1">
      <c r="B315" s="1259"/>
      <c r="C315" s="1262"/>
      <c r="D315" s="1038" t="s">
        <v>1339</v>
      </c>
      <c r="E315" s="941"/>
      <c r="F315" s="943" t="s">
        <v>1145</v>
      </c>
      <c r="G315" s="1039"/>
      <c r="H315" s="1040" t="s">
        <v>1145</v>
      </c>
      <c r="I315" s="943"/>
      <c r="J315" s="971" t="s">
        <v>1145</v>
      </c>
      <c r="K315" s="943">
        <f t="shared" si="16"/>
        <v>0</v>
      </c>
      <c r="L315" s="943" t="s">
        <v>922</v>
      </c>
      <c r="M315" s="1041"/>
      <c r="N315" s="943">
        <f t="shared" si="17"/>
        <v>0</v>
      </c>
      <c r="O315" s="943" t="s">
        <v>922</v>
      </c>
      <c r="P315" s="940"/>
      <c r="Q315" s="946">
        <v>2025</v>
      </c>
      <c r="R315" s="945" t="s">
        <v>1146</v>
      </c>
      <c r="S315" s="946">
        <v>9</v>
      </c>
      <c r="T315" s="943" t="s">
        <v>66</v>
      </c>
      <c r="U315" s="946">
        <v>26</v>
      </c>
      <c r="V315" s="943" t="s">
        <v>67</v>
      </c>
      <c r="W315" s="943" t="s">
        <v>249</v>
      </c>
      <c r="X315" s="946">
        <v>10</v>
      </c>
      <c r="Y315" s="943" t="s">
        <v>66</v>
      </c>
      <c r="Z315" s="946">
        <v>1</v>
      </c>
      <c r="AA315" s="945" t="s">
        <v>67</v>
      </c>
      <c r="AB315" s="1042">
        <f t="shared" si="18"/>
        <v>6</v>
      </c>
      <c r="AC315" s="945" t="s">
        <v>1149</v>
      </c>
      <c r="AD315" s="1043" t="s">
        <v>1300</v>
      </c>
      <c r="AE315" s="1044"/>
      <c r="AF315" s="1045"/>
    </row>
    <row r="316" spans="2:32" ht="20" customHeight="1">
      <c r="B316" s="1259"/>
      <c r="C316" s="1262"/>
      <c r="D316" s="1038" t="s">
        <v>1340</v>
      </c>
      <c r="E316" s="941">
        <v>2</v>
      </c>
      <c r="F316" s="943" t="s">
        <v>1145</v>
      </c>
      <c r="G316" s="1039">
        <v>3</v>
      </c>
      <c r="H316" s="1040" t="s">
        <v>1145</v>
      </c>
      <c r="I316" s="943">
        <v>2</v>
      </c>
      <c r="J316" s="971" t="s">
        <v>1145</v>
      </c>
      <c r="K316" s="943">
        <f t="shared" si="16"/>
        <v>4</v>
      </c>
      <c r="L316" s="943" t="s">
        <v>922</v>
      </c>
      <c r="M316" s="1041">
        <v>1</v>
      </c>
      <c r="N316" s="943">
        <f t="shared" si="17"/>
        <v>4</v>
      </c>
      <c r="O316" s="943" t="s">
        <v>922</v>
      </c>
      <c r="P316" s="940"/>
      <c r="Q316" s="946">
        <v>2025</v>
      </c>
      <c r="R316" s="945" t="s">
        <v>1146</v>
      </c>
      <c r="S316" s="946">
        <v>9</v>
      </c>
      <c r="T316" s="943" t="s">
        <v>1147</v>
      </c>
      <c r="U316" s="946">
        <v>26</v>
      </c>
      <c r="V316" s="943" t="s">
        <v>67</v>
      </c>
      <c r="W316" s="943" t="s">
        <v>249</v>
      </c>
      <c r="X316" s="946">
        <v>10</v>
      </c>
      <c r="Y316" s="943" t="s">
        <v>66</v>
      </c>
      <c r="Z316" s="946">
        <v>1</v>
      </c>
      <c r="AA316" s="945" t="s">
        <v>67</v>
      </c>
      <c r="AB316" s="1042">
        <f t="shared" si="18"/>
        <v>6</v>
      </c>
      <c r="AC316" s="945" t="s">
        <v>1185</v>
      </c>
      <c r="AD316" s="1043" t="s">
        <v>1300</v>
      </c>
      <c r="AE316" s="1044"/>
      <c r="AF316" s="1045"/>
    </row>
    <row r="317" spans="2:32" ht="20" customHeight="1">
      <c r="B317" s="1259"/>
      <c r="C317" s="1262"/>
      <c r="D317" s="1038" t="s">
        <v>1237</v>
      </c>
      <c r="E317" s="941"/>
      <c r="F317" s="943"/>
      <c r="G317" s="1039"/>
      <c r="H317" s="1040"/>
      <c r="I317" s="943"/>
      <c r="J317" s="971" t="s">
        <v>1145</v>
      </c>
      <c r="K317" s="943">
        <f t="shared" si="16"/>
        <v>0</v>
      </c>
      <c r="L317" s="943" t="s">
        <v>922</v>
      </c>
      <c r="M317" s="1041">
        <v>2</v>
      </c>
      <c r="N317" s="943">
        <f t="shared" si="17"/>
        <v>0</v>
      </c>
      <c r="O317" s="943" t="s">
        <v>922</v>
      </c>
      <c r="P317" s="940"/>
      <c r="Q317" s="946">
        <v>2025</v>
      </c>
      <c r="R317" s="945" t="s">
        <v>1146</v>
      </c>
      <c r="S317" s="946">
        <v>9</v>
      </c>
      <c r="T317" s="943" t="s">
        <v>1147</v>
      </c>
      <c r="U317" s="946">
        <v>26</v>
      </c>
      <c r="V317" s="943" t="s">
        <v>67</v>
      </c>
      <c r="W317" s="943" t="s">
        <v>249</v>
      </c>
      <c r="X317" s="946">
        <v>10</v>
      </c>
      <c r="Y317" s="943" t="s">
        <v>66</v>
      </c>
      <c r="Z317" s="946">
        <v>1</v>
      </c>
      <c r="AA317" s="945" t="s">
        <v>67</v>
      </c>
      <c r="AB317" s="1042">
        <f t="shared" si="18"/>
        <v>6</v>
      </c>
      <c r="AC317" s="945" t="s">
        <v>1185</v>
      </c>
      <c r="AD317" s="1043" t="s">
        <v>1300</v>
      </c>
      <c r="AE317" s="1044"/>
      <c r="AF317" s="1045"/>
    </row>
    <row r="318" spans="2:32" ht="20" customHeight="1">
      <c r="B318" s="1259"/>
      <c r="C318" s="1262"/>
      <c r="D318" s="1038" t="s">
        <v>1341</v>
      </c>
      <c r="E318" s="941"/>
      <c r="F318" s="943"/>
      <c r="G318" s="1039"/>
      <c r="H318" s="1040"/>
      <c r="I318" s="943"/>
      <c r="J318" s="971" t="s">
        <v>1145</v>
      </c>
      <c r="K318" s="943">
        <f t="shared" si="16"/>
        <v>0</v>
      </c>
      <c r="L318" s="943" t="s">
        <v>922</v>
      </c>
      <c r="M318" s="1041">
        <v>9</v>
      </c>
      <c r="N318" s="943">
        <f t="shared" si="17"/>
        <v>0</v>
      </c>
      <c r="O318" s="943" t="s">
        <v>922</v>
      </c>
      <c r="P318" s="940"/>
      <c r="Q318" s="946">
        <v>2025</v>
      </c>
      <c r="R318" s="945" t="s">
        <v>1146</v>
      </c>
      <c r="S318" s="946">
        <v>9</v>
      </c>
      <c r="T318" s="943" t="s">
        <v>1147</v>
      </c>
      <c r="U318" s="946">
        <v>26</v>
      </c>
      <c r="V318" s="943" t="s">
        <v>67</v>
      </c>
      <c r="W318" s="943" t="s">
        <v>249</v>
      </c>
      <c r="X318" s="946">
        <v>10</v>
      </c>
      <c r="Y318" s="943" t="s">
        <v>66</v>
      </c>
      <c r="Z318" s="946">
        <v>1</v>
      </c>
      <c r="AA318" s="945" t="s">
        <v>67</v>
      </c>
      <c r="AB318" s="1042">
        <f t="shared" si="18"/>
        <v>6</v>
      </c>
      <c r="AC318" s="945" t="s">
        <v>1185</v>
      </c>
      <c r="AD318" s="1043" t="s">
        <v>1300</v>
      </c>
      <c r="AE318" s="1044"/>
      <c r="AF318" s="1045"/>
    </row>
    <row r="319" spans="2:32" ht="20" customHeight="1">
      <c r="B319" s="1259"/>
      <c r="C319" s="1262"/>
      <c r="D319" s="1038" t="s">
        <v>1342</v>
      </c>
      <c r="E319" s="941">
        <v>1.8</v>
      </c>
      <c r="F319" s="943" t="s">
        <v>1145</v>
      </c>
      <c r="G319" s="1039">
        <v>0.7</v>
      </c>
      <c r="H319" s="1040" t="s">
        <v>1145</v>
      </c>
      <c r="I319" s="943">
        <v>0.45</v>
      </c>
      <c r="J319" s="971" t="s">
        <v>1145</v>
      </c>
      <c r="K319" s="943">
        <f t="shared" si="16"/>
        <v>0.81</v>
      </c>
      <c r="L319" s="943" t="s">
        <v>922</v>
      </c>
      <c r="M319" s="1041">
        <v>288</v>
      </c>
      <c r="N319" s="943">
        <f t="shared" si="17"/>
        <v>233.28000000000003</v>
      </c>
      <c r="O319" s="943" t="s">
        <v>922</v>
      </c>
      <c r="P319" s="940"/>
      <c r="Q319" s="946">
        <v>2025</v>
      </c>
      <c r="R319" s="945" t="s">
        <v>1146</v>
      </c>
      <c r="S319" s="946">
        <v>9</v>
      </c>
      <c r="T319" s="943" t="s">
        <v>66</v>
      </c>
      <c r="U319" s="946">
        <v>26</v>
      </c>
      <c r="V319" s="943" t="s">
        <v>67</v>
      </c>
      <c r="W319" s="943" t="s">
        <v>249</v>
      </c>
      <c r="X319" s="946">
        <v>10</v>
      </c>
      <c r="Y319" s="943" t="s">
        <v>66</v>
      </c>
      <c r="Z319" s="946">
        <v>1</v>
      </c>
      <c r="AA319" s="945" t="s">
        <v>67</v>
      </c>
      <c r="AB319" s="1042">
        <f t="shared" si="18"/>
        <v>6</v>
      </c>
      <c r="AC319" s="945" t="s">
        <v>1149</v>
      </c>
      <c r="AD319" s="1043" t="s">
        <v>1300</v>
      </c>
      <c r="AE319" s="1044"/>
      <c r="AF319" s="1045"/>
    </row>
    <row r="320" spans="2:32" ht="20" customHeight="1">
      <c r="B320" s="1259"/>
      <c r="C320" s="1262"/>
      <c r="D320" s="1038" t="s">
        <v>1164</v>
      </c>
      <c r="E320" s="941">
        <v>0.9</v>
      </c>
      <c r="F320" s="943" t="s">
        <v>1145</v>
      </c>
      <c r="G320" s="1039">
        <v>1.8</v>
      </c>
      <c r="H320" s="1040" t="s">
        <v>1145</v>
      </c>
      <c r="I320" s="943">
        <v>0.45</v>
      </c>
      <c r="J320" s="971" t="s">
        <v>1145</v>
      </c>
      <c r="K320" s="943">
        <f t="shared" si="16"/>
        <v>0.40500000000000003</v>
      </c>
      <c r="L320" s="943" t="s">
        <v>922</v>
      </c>
      <c r="M320" s="1041">
        <v>57</v>
      </c>
      <c r="N320" s="943">
        <f t="shared" si="17"/>
        <v>23.085000000000001</v>
      </c>
      <c r="O320" s="943" t="s">
        <v>922</v>
      </c>
      <c r="P320" s="940"/>
      <c r="Q320" s="946">
        <v>2025</v>
      </c>
      <c r="R320" s="945" t="s">
        <v>1146</v>
      </c>
      <c r="S320" s="946">
        <v>9</v>
      </c>
      <c r="T320" s="943" t="s">
        <v>1147</v>
      </c>
      <c r="U320" s="946">
        <v>26</v>
      </c>
      <c r="V320" s="943" t="s">
        <v>67</v>
      </c>
      <c r="W320" s="943" t="s">
        <v>249</v>
      </c>
      <c r="X320" s="946">
        <v>10</v>
      </c>
      <c r="Y320" s="943" t="s">
        <v>66</v>
      </c>
      <c r="Z320" s="946">
        <v>1</v>
      </c>
      <c r="AA320" s="945" t="s">
        <v>67</v>
      </c>
      <c r="AB320" s="1042">
        <f t="shared" si="18"/>
        <v>6</v>
      </c>
      <c r="AC320" s="945" t="s">
        <v>1149</v>
      </c>
      <c r="AD320" s="1043" t="s">
        <v>1300</v>
      </c>
      <c r="AE320" s="1044"/>
      <c r="AF320" s="1045"/>
    </row>
    <row r="321" spans="2:32" ht="20" customHeight="1">
      <c r="B321" s="1259"/>
      <c r="C321" s="1262"/>
      <c r="D321" s="1038" t="s">
        <v>1343</v>
      </c>
      <c r="E321" s="941">
        <v>0.4</v>
      </c>
      <c r="F321" s="943" t="s">
        <v>1145</v>
      </c>
      <c r="G321" s="1039">
        <v>1.2</v>
      </c>
      <c r="H321" s="1040" t="s">
        <v>1145</v>
      </c>
      <c r="I321" s="943">
        <v>0.45</v>
      </c>
      <c r="J321" s="971" t="s">
        <v>1145</v>
      </c>
      <c r="K321" s="943">
        <f t="shared" si="16"/>
        <v>0.18000000000000002</v>
      </c>
      <c r="L321" s="943" t="s">
        <v>922</v>
      </c>
      <c r="M321" s="1041">
        <v>12</v>
      </c>
      <c r="N321" s="943">
        <f t="shared" si="17"/>
        <v>2.16</v>
      </c>
      <c r="O321" s="943" t="s">
        <v>922</v>
      </c>
      <c r="P321" s="940"/>
      <c r="Q321" s="946">
        <v>2025</v>
      </c>
      <c r="R321" s="945" t="s">
        <v>1146</v>
      </c>
      <c r="S321" s="946">
        <v>9</v>
      </c>
      <c r="T321" s="943" t="s">
        <v>1147</v>
      </c>
      <c r="U321" s="946">
        <v>26</v>
      </c>
      <c r="V321" s="943" t="s">
        <v>67</v>
      </c>
      <c r="W321" s="943" t="s">
        <v>249</v>
      </c>
      <c r="X321" s="946">
        <v>10</v>
      </c>
      <c r="Y321" s="943" t="s">
        <v>66</v>
      </c>
      <c r="Z321" s="946">
        <v>1</v>
      </c>
      <c r="AA321" s="945" t="s">
        <v>67</v>
      </c>
      <c r="AB321" s="1042">
        <f t="shared" si="18"/>
        <v>6</v>
      </c>
      <c r="AC321" s="945" t="s">
        <v>1149</v>
      </c>
      <c r="AD321" s="1043" t="s">
        <v>1300</v>
      </c>
      <c r="AE321" s="1044"/>
      <c r="AF321" s="1045"/>
    </row>
    <row r="322" spans="2:32" ht="20" customHeight="1">
      <c r="B322" s="1259"/>
      <c r="C322" s="1262"/>
      <c r="D322" s="1038" t="s">
        <v>1184</v>
      </c>
      <c r="E322" s="941">
        <v>0.6</v>
      </c>
      <c r="F322" s="943" t="s">
        <v>1145</v>
      </c>
      <c r="G322" s="1039">
        <v>0.65</v>
      </c>
      <c r="H322" s="1040" t="s">
        <v>1145</v>
      </c>
      <c r="I322" s="943">
        <v>0.85</v>
      </c>
      <c r="J322" s="971" t="s">
        <v>1145</v>
      </c>
      <c r="K322" s="943">
        <f t="shared" si="16"/>
        <v>0.51</v>
      </c>
      <c r="L322" s="943" t="s">
        <v>922</v>
      </c>
      <c r="M322" s="1041">
        <v>5</v>
      </c>
      <c r="N322" s="943">
        <f t="shared" si="17"/>
        <v>2.5499999999999998</v>
      </c>
      <c r="O322" s="943" t="s">
        <v>922</v>
      </c>
      <c r="P322" s="940"/>
      <c r="Q322" s="946">
        <v>2025</v>
      </c>
      <c r="R322" s="945" t="s">
        <v>1146</v>
      </c>
      <c r="S322" s="946">
        <v>9</v>
      </c>
      <c r="T322" s="943" t="s">
        <v>1147</v>
      </c>
      <c r="U322" s="946">
        <v>26</v>
      </c>
      <c r="V322" s="943" t="s">
        <v>67</v>
      </c>
      <c r="W322" s="943" t="s">
        <v>249</v>
      </c>
      <c r="X322" s="946">
        <v>10</v>
      </c>
      <c r="Y322" s="943" t="s">
        <v>66</v>
      </c>
      <c r="Z322" s="946">
        <v>1</v>
      </c>
      <c r="AA322" s="945" t="s">
        <v>67</v>
      </c>
      <c r="AB322" s="1042">
        <f t="shared" si="18"/>
        <v>6</v>
      </c>
      <c r="AC322" s="945" t="s">
        <v>1149</v>
      </c>
      <c r="AD322" s="1043" t="s">
        <v>1300</v>
      </c>
      <c r="AE322" s="1044"/>
      <c r="AF322" s="1045"/>
    </row>
    <row r="323" spans="2:32" ht="20" customHeight="1">
      <c r="B323" s="1259"/>
      <c r="C323" s="1262"/>
      <c r="D323" s="1038" t="s">
        <v>1344</v>
      </c>
      <c r="E323" s="941">
        <v>2</v>
      </c>
      <c r="F323" s="943" t="s">
        <v>1145</v>
      </c>
      <c r="G323" s="1039"/>
      <c r="H323" s="1040" t="s">
        <v>1145</v>
      </c>
      <c r="I323" s="943">
        <v>10</v>
      </c>
      <c r="J323" s="971" t="s">
        <v>1145</v>
      </c>
      <c r="K323" s="943">
        <f t="shared" si="16"/>
        <v>20</v>
      </c>
      <c r="L323" s="943" t="s">
        <v>922</v>
      </c>
      <c r="M323" s="1041">
        <v>6</v>
      </c>
      <c r="N323" s="943">
        <f t="shared" si="17"/>
        <v>120</v>
      </c>
      <c r="O323" s="943" t="s">
        <v>922</v>
      </c>
      <c r="P323" s="940"/>
      <c r="Q323" s="946">
        <v>2025</v>
      </c>
      <c r="R323" s="945" t="s">
        <v>1146</v>
      </c>
      <c r="S323" s="946">
        <v>9</v>
      </c>
      <c r="T323" s="943" t="s">
        <v>1147</v>
      </c>
      <c r="U323" s="946">
        <v>26</v>
      </c>
      <c r="V323" s="943" t="s">
        <v>67</v>
      </c>
      <c r="W323" s="943" t="s">
        <v>249</v>
      </c>
      <c r="X323" s="946">
        <v>10</v>
      </c>
      <c r="Y323" s="943" t="s">
        <v>66</v>
      </c>
      <c r="Z323" s="946">
        <v>1</v>
      </c>
      <c r="AA323" s="945" t="s">
        <v>67</v>
      </c>
      <c r="AB323" s="1042">
        <f t="shared" si="18"/>
        <v>6</v>
      </c>
      <c r="AC323" s="945" t="s">
        <v>1149</v>
      </c>
      <c r="AD323" s="1043" t="s">
        <v>1300</v>
      </c>
      <c r="AE323" s="1044"/>
      <c r="AF323" s="1045"/>
    </row>
    <row r="324" spans="2:32" ht="20" customHeight="1">
      <c r="B324" s="1259"/>
      <c r="C324" s="1262"/>
      <c r="D324" s="1038" t="s">
        <v>1345</v>
      </c>
      <c r="E324" s="941">
        <v>1.7</v>
      </c>
      <c r="F324" s="943" t="s">
        <v>1145</v>
      </c>
      <c r="G324" s="1039">
        <v>0.7</v>
      </c>
      <c r="H324" s="1040" t="s">
        <v>1145</v>
      </c>
      <c r="I324" s="943">
        <v>0.8</v>
      </c>
      <c r="J324" s="971" t="s">
        <v>1145</v>
      </c>
      <c r="K324" s="943">
        <f t="shared" si="16"/>
        <v>1.36</v>
      </c>
      <c r="L324" s="943" t="s">
        <v>922</v>
      </c>
      <c r="M324" s="1041">
        <v>9</v>
      </c>
      <c r="N324" s="943">
        <f t="shared" si="17"/>
        <v>12.24</v>
      </c>
      <c r="O324" s="943" t="s">
        <v>922</v>
      </c>
      <c r="P324" s="940"/>
      <c r="Q324" s="946">
        <v>2025</v>
      </c>
      <c r="R324" s="945" t="s">
        <v>1146</v>
      </c>
      <c r="S324" s="946">
        <v>9</v>
      </c>
      <c r="T324" s="943" t="s">
        <v>1147</v>
      </c>
      <c r="U324" s="946">
        <v>26</v>
      </c>
      <c r="V324" s="943" t="s">
        <v>67</v>
      </c>
      <c r="W324" s="943" t="s">
        <v>249</v>
      </c>
      <c r="X324" s="946">
        <v>10</v>
      </c>
      <c r="Y324" s="943" t="s">
        <v>66</v>
      </c>
      <c r="Z324" s="946">
        <v>1</v>
      </c>
      <c r="AA324" s="945" t="s">
        <v>67</v>
      </c>
      <c r="AB324" s="1042">
        <f t="shared" si="18"/>
        <v>6</v>
      </c>
      <c r="AC324" s="945" t="s">
        <v>1149</v>
      </c>
      <c r="AD324" s="1043" t="s">
        <v>1300</v>
      </c>
      <c r="AE324" s="1044"/>
      <c r="AF324" s="1045"/>
    </row>
    <row r="325" spans="2:32" ht="20" customHeight="1">
      <c r="B325" s="1259"/>
      <c r="C325" s="1262"/>
      <c r="D325" s="1038" t="s">
        <v>1346</v>
      </c>
      <c r="E325" s="941">
        <v>0.5</v>
      </c>
      <c r="F325" s="943" t="s">
        <v>1145</v>
      </c>
      <c r="G325" s="1039">
        <v>0.5</v>
      </c>
      <c r="H325" s="1040" t="s">
        <v>1145</v>
      </c>
      <c r="I325" s="943">
        <v>1.2</v>
      </c>
      <c r="J325" s="971" t="s">
        <v>1145</v>
      </c>
      <c r="K325" s="943">
        <f t="shared" si="16"/>
        <v>0.6</v>
      </c>
      <c r="L325" s="943" t="s">
        <v>922</v>
      </c>
      <c r="M325" s="1041">
        <v>1</v>
      </c>
      <c r="N325" s="943">
        <f t="shared" si="17"/>
        <v>0.6</v>
      </c>
      <c r="O325" s="943" t="s">
        <v>922</v>
      </c>
      <c r="P325" s="940"/>
      <c r="Q325" s="946">
        <v>2025</v>
      </c>
      <c r="R325" s="945" t="s">
        <v>1146</v>
      </c>
      <c r="S325" s="946">
        <v>9</v>
      </c>
      <c r="T325" s="943" t="s">
        <v>1147</v>
      </c>
      <c r="U325" s="946">
        <v>26</v>
      </c>
      <c r="V325" s="943" t="s">
        <v>67</v>
      </c>
      <c r="W325" s="943" t="s">
        <v>249</v>
      </c>
      <c r="X325" s="946">
        <v>10</v>
      </c>
      <c r="Y325" s="943" t="s">
        <v>66</v>
      </c>
      <c r="Z325" s="946">
        <v>1</v>
      </c>
      <c r="AA325" s="945" t="s">
        <v>67</v>
      </c>
      <c r="AB325" s="1042">
        <f t="shared" si="18"/>
        <v>6</v>
      </c>
      <c r="AC325" s="945" t="s">
        <v>1149</v>
      </c>
      <c r="AD325" s="1043" t="s">
        <v>1300</v>
      </c>
      <c r="AE325" s="1044"/>
      <c r="AF325" s="1045"/>
    </row>
    <row r="326" spans="2:32" ht="20" customHeight="1">
      <c r="B326" s="1259"/>
      <c r="C326" s="1262"/>
      <c r="D326" s="1038" t="s">
        <v>1242</v>
      </c>
      <c r="E326" s="941">
        <v>0.45</v>
      </c>
      <c r="F326" s="943" t="s">
        <v>1145</v>
      </c>
      <c r="G326" s="1039">
        <v>1.35</v>
      </c>
      <c r="H326" s="1040" t="s">
        <v>1145</v>
      </c>
      <c r="I326" s="943">
        <v>0.7</v>
      </c>
      <c r="J326" s="971" t="s">
        <v>1145</v>
      </c>
      <c r="K326" s="943">
        <f t="shared" si="16"/>
        <v>0.315</v>
      </c>
      <c r="L326" s="943" t="s">
        <v>922</v>
      </c>
      <c r="M326" s="1041">
        <v>10</v>
      </c>
      <c r="N326" s="943">
        <f t="shared" si="17"/>
        <v>3.15</v>
      </c>
      <c r="O326" s="943" t="s">
        <v>922</v>
      </c>
      <c r="P326" s="940"/>
      <c r="Q326" s="946">
        <v>2025</v>
      </c>
      <c r="R326" s="945" t="s">
        <v>1146</v>
      </c>
      <c r="S326" s="946">
        <v>9</v>
      </c>
      <c r="T326" s="943" t="s">
        <v>1147</v>
      </c>
      <c r="U326" s="946">
        <v>26</v>
      </c>
      <c r="V326" s="943" t="s">
        <v>67</v>
      </c>
      <c r="W326" s="943" t="s">
        <v>249</v>
      </c>
      <c r="X326" s="946">
        <v>10</v>
      </c>
      <c r="Y326" s="943" t="s">
        <v>66</v>
      </c>
      <c r="Z326" s="946">
        <v>1</v>
      </c>
      <c r="AA326" s="945" t="s">
        <v>67</v>
      </c>
      <c r="AB326" s="1042">
        <f t="shared" si="18"/>
        <v>6</v>
      </c>
      <c r="AC326" s="945" t="s">
        <v>1149</v>
      </c>
      <c r="AD326" s="1043" t="s">
        <v>1300</v>
      </c>
      <c r="AE326" s="1044"/>
      <c r="AF326" s="1045"/>
    </row>
    <row r="327" spans="2:32" ht="20" customHeight="1">
      <c r="B327" s="1259"/>
      <c r="C327" s="1262"/>
      <c r="D327" s="1038" t="s">
        <v>1181</v>
      </c>
      <c r="E327" s="941">
        <v>0.6</v>
      </c>
      <c r="F327" s="943" t="s">
        <v>1145</v>
      </c>
      <c r="G327" s="1039">
        <v>0.9</v>
      </c>
      <c r="H327" s="1040" t="s">
        <v>1145</v>
      </c>
      <c r="I327" s="943">
        <v>0.5</v>
      </c>
      <c r="J327" s="971"/>
      <c r="K327" s="943">
        <f t="shared" si="16"/>
        <v>0.3</v>
      </c>
      <c r="L327" s="943" t="s">
        <v>922</v>
      </c>
      <c r="M327" s="1041">
        <v>1</v>
      </c>
      <c r="N327" s="943">
        <f t="shared" si="17"/>
        <v>0.3</v>
      </c>
      <c r="O327" s="943" t="s">
        <v>922</v>
      </c>
      <c r="P327" s="940" t="s">
        <v>1293</v>
      </c>
      <c r="Q327" s="946">
        <v>2025</v>
      </c>
      <c r="R327" s="945" t="s">
        <v>925</v>
      </c>
      <c r="S327" s="946">
        <v>9</v>
      </c>
      <c r="T327" s="943" t="s">
        <v>1147</v>
      </c>
      <c r="U327" s="946">
        <v>28</v>
      </c>
      <c r="V327" s="943" t="s">
        <v>1148</v>
      </c>
      <c r="W327" s="943" t="s">
        <v>249</v>
      </c>
      <c r="X327" s="946">
        <v>10</v>
      </c>
      <c r="Y327" s="943" t="s">
        <v>1147</v>
      </c>
      <c r="Z327" s="946">
        <v>1</v>
      </c>
      <c r="AA327" s="945" t="s">
        <v>917</v>
      </c>
      <c r="AB327" s="1042">
        <f t="shared" si="18"/>
        <v>4</v>
      </c>
      <c r="AC327" s="945" t="s">
        <v>1149</v>
      </c>
      <c r="AD327" s="1043" t="s">
        <v>1300</v>
      </c>
      <c r="AE327" s="1044"/>
      <c r="AF327" s="1045"/>
    </row>
    <row r="328" spans="2:32" ht="20" customHeight="1">
      <c r="B328" s="1259"/>
      <c r="C328" s="1262"/>
      <c r="D328" s="1038" t="s">
        <v>1182</v>
      </c>
      <c r="E328" s="941">
        <v>1</v>
      </c>
      <c r="F328" s="943" t="s">
        <v>1145</v>
      </c>
      <c r="G328" s="1039"/>
      <c r="H328" s="1040" t="s">
        <v>1145</v>
      </c>
      <c r="I328" s="943">
        <v>0.5</v>
      </c>
      <c r="J328" s="971"/>
      <c r="K328" s="943">
        <f t="shared" si="16"/>
        <v>0.5</v>
      </c>
      <c r="L328" s="943" t="s">
        <v>922</v>
      </c>
      <c r="M328" s="1041">
        <v>1</v>
      </c>
      <c r="N328" s="943">
        <f t="shared" si="17"/>
        <v>0.5</v>
      </c>
      <c r="O328" s="943" t="s">
        <v>922</v>
      </c>
      <c r="P328" s="940"/>
      <c r="Q328" s="946">
        <v>2025</v>
      </c>
      <c r="R328" s="945" t="s">
        <v>925</v>
      </c>
      <c r="S328" s="946">
        <v>9</v>
      </c>
      <c r="T328" s="943" t="s">
        <v>1147</v>
      </c>
      <c r="U328" s="946">
        <v>28</v>
      </c>
      <c r="V328" s="943" t="s">
        <v>1148</v>
      </c>
      <c r="W328" s="943" t="s">
        <v>249</v>
      </c>
      <c r="X328" s="946">
        <v>10</v>
      </c>
      <c r="Y328" s="943" t="s">
        <v>1147</v>
      </c>
      <c r="Z328" s="946">
        <v>1</v>
      </c>
      <c r="AA328" s="945" t="s">
        <v>917</v>
      </c>
      <c r="AB328" s="1042">
        <f t="shared" si="18"/>
        <v>4</v>
      </c>
      <c r="AC328" s="945" t="s">
        <v>1149</v>
      </c>
      <c r="AD328" s="1043" t="s">
        <v>1300</v>
      </c>
      <c r="AE328" s="1044"/>
      <c r="AF328" s="1045"/>
    </row>
    <row r="329" spans="2:32" ht="20" customHeight="1">
      <c r="B329" s="1259"/>
      <c r="C329" s="1262"/>
      <c r="D329" s="1038" t="s">
        <v>1347</v>
      </c>
      <c r="E329" s="941">
        <v>3</v>
      </c>
      <c r="F329" s="943" t="s">
        <v>1145</v>
      </c>
      <c r="G329" s="1039"/>
      <c r="H329" s="1040" t="s">
        <v>1145</v>
      </c>
      <c r="I329" s="943">
        <v>0.1</v>
      </c>
      <c r="J329" s="971"/>
      <c r="K329" s="943">
        <f t="shared" si="16"/>
        <v>0.30000000000000004</v>
      </c>
      <c r="L329" s="943" t="s">
        <v>922</v>
      </c>
      <c r="M329" s="1041">
        <v>1</v>
      </c>
      <c r="N329" s="943">
        <f t="shared" si="17"/>
        <v>0.30000000000000004</v>
      </c>
      <c r="O329" s="943" t="s">
        <v>922</v>
      </c>
      <c r="P329" s="940"/>
      <c r="Q329" s="946">
        <v>2025</v>
      </c>
      <c r="R329" s="945" t="s">
        <v>925</v>
      </c>
      <c r="S329" s="946">
        <v>9</v>
      </c>
      <c r="T329" s="943" t="s">
        <v>1147</v>
      </c>
      <c r="U329" s="946">
        <v>28</v>
      </c>
      <c r="V329" s="943" t="s">
        <v>1148</v>
      </c>
      <c r="W329" s="943" t="s">
        <v>249</v>
      </c>
      <c r="X329" s="946">
        <v>10</v>
      </c>
      <c r="Y329" s="943" t="s">
        <v>1147</v>
      </c>
      <c r="Z329" s="946">
        <v>1</v>
      </c>
      <c r="AA329" s="945" t="s">
        <v>917</v>
      </c>
      <c r="AB329" s="1042">
        <f t="shared" si="18"/>
        <v>4</v>
      </c>
      <c r="AC329" s="945" t="s">
        <v>1149</v>
      </c>
      <c r="AD329" s="1043" t="s">
        <v>1300</v>
      </c>
      <c r="AE329" s="1044"/>
      <c r="AF329" s="1045"/>
    </row>
    <row r="330" spans="2:32" ht="20" customHeight="1" thickBot="1">
      <c r="B330" s="1260"/>
      <c r="C330" s="1263"/>
      <c r="D330" s="1047" t="s">
        <v>1299</v>
      </c>
      <c r="E330" s="963">
        <v>0.5</v>
      </c>
      <c r="F330" s="966" t="s">
        <v>1145</v>
      </c>
      <c r="G330" s="1048">
        <v>3</v>
      </c>
      <c r="H330" s="1049" t="s">
        <v>1145</v>
      </c>
      <c r="I330" s="966">
        <v>0.5</v>
      </c>
      <c r="J330" s="965" t="s">
        <v>1145</v>
      </c>
      <c r="K330" s="966">
        <f>E330*I330</f>
        <v>0.25</v>
      </c>
      <c r="L330" s="966" t="s">
        <v>922</v>
      </c>
      <c r="M330" s="1050">
        <v>15</v>
      </c>
      <c r="N330" s="966">
        <f>K330*M330</f>
        <v>3.75</v>
      </c>
      <c r="O330" s="966" t="s">
        <v>922</v>
      </c>
      <c r="P330" s="962"/>
      <c r="Q330" s="969">
        <v>2025</v>
      </c>
      <c r="R330" s="968" t="s">
        <v>1146</v>
      </c>
      <c r="S330" s="969">
        <v>9</v>
      </c>
      <c r="T330" s="966" t="s">
        <v>1147</v>
      </c>
      <c r="U330" s="969">
        <v>17</v>
      </c>
      <c r="V330" s="966" t="s">
        <v>1148</v>
      </c>
      <c r="W330" s="966" t="s">
        <v>249</v>
      </c>
      <c r="X330" s="969">
        <v>10</v>
      </c>
      <c r="Y330" s="966" t="s">
        <v>1147</v>
      </c>
      <c r="Z330" s="969">
        <v>4</v>
      </c>
      <c r="AA330" s="968" t="s">
        <v>67</v>
      </c>
      <c r="AB330" s="1051">
        <f>_xlfn.DAYS(DATE(Q330,X330,Z330),DATE(Q330,S330,U330))+1</f>
        <v>18</v>
      </c>
      <c r="AC330" s="968" t="s">
        <v>1348</v>
      </c>
      <c r="AD330" s="1053" t="s">
        <v>1349</v>
      </c>
      <c r="AE330" s="1054" t="s">
        <v>1350</v>
      </c>
      <c r="AF330" s="1055" t="s">
        <v>1351</v>
      </c>
    </row>
    <row r="331" spans="2:32" ht="35" customHeight="1">
      <c r="B331" s="1264">
        <v>5</v>
      </c>
      <c r="C331" s="1265" t="s">
        <v>606</v>
      </c>
      <c r="D331" s="1056" t="s">
        <v>1286</v>
      </c>
      <c r="E331" s="902">
        <v>2.7</v>
      </c>
      <c r="F331" s="905" t="s">
        <v>1145</v>
      </c>
      <c r="G331" s="1057"/>
      <c r="H331" s="1058" t="s">
        <v>1145</v>
      </c>
      <c r="I331" s="905">
        <v>3.6</v>
      </c>
      <c r="J331" s="904" t="s">
        <v>1145</v>
      </c>
      <c r="K331" s="905">
        <f t="shared" si="16"/>
        <v>9.7200000000000006</v>
      </c>
      <c r="L331" s="905" t="s">
        <v>922</v>
      </c>
      <c r="M331" s="1059">
        <v>14</v>
      </c>
      <c r="N331" s="905">
        <f t="shared" si="17"/>
        <v>136.08000000000001</v>
      </c>
      <c r="O331" s="905" t="s">
        <v>922</v>
      </c>
      <c r="P331" s="901" t="s">
        <v>1352</v>
      </c>
      <c r="Q331" s="908">
        <v>2025</v>
      </c>
      <c r="R331" s="907" t="s">
        <v>1146</v>
      </c>
      <c r="S331" s="908">
        <v>9</v>
      </c>
      <c r="T331" s="905" t="s">
        <v>1147</v>
      </c>
      <c r="U331" s="908">
        <v>26</v>
      </c>
      <c r="V331" s="905" t="s">
        <v>1148</v>
      </c>
      <c r="W331" s="905" t="s">
        <v>249</v>
      </c>
      <c r="X331" s="908">
        <v>10</v>
      </c>
      <c r="Y331" s="905" t="s">
        <v>1147</v>
      </c>
      <c r="Z331" s="908">
        <v>1</v>
      </c>
      <c r="AA331" s="907" t="s">
        <v>67</v>
      </c>
      <c r="AB331" s="1060">
        <f t="shared" si="18"/>
        <v>6</v>
      </c>
      <c r="AC331" s="907" t="s">
        <v>1149</v>
      </c>
      <c r="AD331" s="1067" t="s">
        <v>1353</v>
      </c>
      <c r="AE331" s="1063"/>
      <c r="AF331" s="1064"/>
    </row>
    <row r="332" spans="2:32" ht="35" customHeight="1">
      <c r="B332" s="1259"/>
      <c r="C332" s="1262"/>
      <c r="D332" s="1038" t="s">
        <v>1286</v>
      </c>
      <c r="E332" s="941">
        <v>2.7</v>
      </c>
      <c r="F332" s="943" t="s">
        <v>1145</v>
      </c>
      <c r="G332" s="1039"/>
      <c r="H332" s="1040" t="s">
        <v>1145</v>
      </c>
      <c r="I332" s="943">
        <v>3.6</v>
      </c>
      <c r="J332" s="971" t="s">
        <v>1145</v>
      </c>
      <c r="K332" s="943">
        <f t="shared" si="16"/>
        <v>9.7200000000000006</v>
      </c>
      <c r="L332" s="943" t="s">
        <v>922</v>
      </c>
      <c r="M332" s="1041">
        <v>1</v>
      </c>
      <c r="N332" s="943">
        <f t="shared" si="17"/>
        <v>9.7200000000000006</v>
      </c>
      <c r="O332" s="943" t="s">
        <v>922</v>
      </c>
      <c r="P332" s="940" t="s">
        <v>1352</v>
      </c>
      <c r="Q332" s="946">
        <v>2025</v>
      </c>
      <c r="R332" s="945" t="s">
        <v>1146</v>
      </c>
      <c r="S332" s="946">
        <v>9</v>
      </c>
      <c r="T332" s="943" t="s">
        <v>1147</v>
      </c>
      <c r="U332" s="946">
        <v>26</v>
      </c>
      <c r="V332" s="943" t="s">
        <v>1148</v>
      </c>
      <c r="W332" s="943" t="s">
        <v>249</v>
      </c>
      <c r="X332" s="946">
        <v>10</v>
      </c>
      <c r="Y332" s="943" t="s">
        <v>1147</v>
      </c>
      <c r="Z332" s="946">
        <v>1</v>
      </c>
      <c r="AA332" s="945" t="s">
        <v>67</v>
      </c>
      <c r="AB332" s="1042">
        <f t="shared" si="18"/>
        <v>6</v>
      </c>
      <c r="AC332" s="945" t="s">
        <v>1149</v>
      </c>
      <c r="AD332" s="1068" t="s">
        <v>1354</v>
      </c>
      <c r="AE332" s="1044"/>
      <c r="AF332" s="1045"/>
    </row>
    <row r="333" spans="2:32" ht="35" customHeight="1">
      <c r="B333" s="1259"/>
      <c r="C333" s="1262"/>
      <c r="D333" s="1038" t="s">
        <v>1286</v>
      </c>
      <c r="E333" s="941">
        <v>2.7</v>
      </c>
      <c r="F333" s="943" t="s">
        <v>1145</v>
      </c>
      <c r="G333" s="1039"/>
      <c r="H333" s="1040" t="s">
        <v>1145</v>
      </c>
      <c r="I333" s="943">
        <v>3.6</v>
      </c>
      <c r="J333" s="971" t="s">
        <v>1145</v>
      </c>
      <c r="K333" s="943">
        <f t="shared" si="16"/>
        <v>9.7200000000000006</v>
      </c>
      <c r="L333" s="943" t="s">
        <v>922</v>
      </c>
      <c r="M333" s="1041">
        <v>1</v>
      </c>
      <c r="N333" s="943">
        <f t="shared" si="17"/>
        <v>9.7200000000000006</v>
      </c>
      <c r="O333" s="943" t="s">
        <v>922</v>
      </c>
      <c r="P333" s="940" t="s">
        <v>1352</v>
      </c>
      <c r="Q333" s="946">
        <v>2025</v>
      </c>
      <c r="R333" s="945" t="s">
        <v>1146</v>
      </c>
      <c r="S333" s="946">
        <v>9</v>
      </c>
      <c r="T333" s="943" t="s">
        <v>1147</v>
      </c>
      <c r="U333" s="946">
        <v>26</v>
      </c>
      <c r="V333" s="943" t="s">
        <v>1148</v>
      </c>
      <c r="W333" s="943" t="s">
        <v>249</v>
      </c>
      <c r="X333" s="946">
        <v>10</v>
      </c>
      <c r="Y333" s="943" t="s">
        <v>1147</v>
      </c>
      <c r="Z333" s="946">
        <v>1</v>
      </c>
      <c r="AA333" s="945" t="s">
        <v>67</v>
      </c>
      <c r="AB333" s="1042">
        <f t="shared" si="18"/>
        <v>6</v>
      </c>
      <c r="AC333" s="945" t="s">
        <v>1149</v>
      </c>
      <c r="AD333" s="1068" t="s">
        <v>1355</v>
      </c>
      <c r="AE333" s="1044"/>
      <c r="AF333" s="1045"/>
    </row>
    <row r="334" spans="2:32" ht="35" customHeight="1">
      <c r="B334" s="1259"/>
      <c r="C334" s="1262"/>
      <c r="D334" s="1038" t="s">
        <v>1286</v>
      </c>
      <c r="E334" s="941">
        <v>2.7</v>
      </c>
      <c r="F334" s="943" t="s">
        <v>1145</v>
      </c>
      <c r="G334" s="1039"/>
      <c r="H334" s="1040" t="s">
        <v>1145</v>
      </c>
      <c r="I334" s="943">
        <v>3.6</v>
      </c>
      <c r="J334" s="971" t="s">
        <v>1145</v>
      </c>
      <c r="K334" s="943">
        <f t="shared" si="16"/>
        <v>9.7200000000000006</v>
      </c>
      <c r="L334" s="943" t="s">
        <v>922</v>
      </c>
      <c r="M334" s="1041">
        <v>2</v>
      </c>
      <c r="N334" s="943">
        <f t="shared" si="17"/>
        <v>19.440000000000001</v>
      </c>
      <c r="O334" s="943" t="s">
        <v>922</v>
      </c>
      <c r="P334" s="940" t="s">
        <v>1352</v>
      </c>
      <c r="Q334" s="946">
        <v>2025</v>
      </c>
      <c r="R334" s="945" t="s">
        <v>1146</v>
      </c>
      <c r="S334" s="946">
        <v>9</v>
      </c>
      <c r="T334" s="943" t="s">
        <v>1147</v>
      </c>
      <c r="U334" s="946">
        <v>26</v>
      </c>
      <c r="V334" s="943" t="s">
        <v>1148</v>
      </c>
      <c r="W334" s="943" t="s">
        <v>249</v>
      </c>
      <c r="X334" s="946">
        <v>10</v>
      </c>
      <c r="Y334" s="943" t="s">
        <v>1147</v>
      </c>
      <c r="Z334" s="946">
        <v>1</v>
      </c>
      <c r="AA334" s="945" t="s">
        <v>67</v>
      </c>
      <c r="AB334" s="1042">
        <f t="shared" si="18"/>
        <v>6</v>
      </c>
      <c r="AC334" s="945" t="s">
        <v>1149</v>
      </c>
      <c r="AD334" s="1069" t="s">
        <v>1356</v>
      </c>
      <c r="AE334" s="1044"/>
      <c r="AF334" s="1045"/>
    </row>
    <row r="335" spans="2:32" ht="35" customHeight="1">
      <c r="B335" s="1259"/>
      <c r="C335" s="1262"/>
      <c r="D335" s="1038" t="s">
        <v>1286</v>
      </c>
      <c r="E335" s="941">
        <v>3.6</v>
      </c>
      <c r="F335" s="943" t="s">
        <v>1145</v>
      </c>
      <c r="G335" s="1039"/>
      <c r="H335" s="1040" t="s">
        <v>1145</v>
      </c>
      <c r="I335" s="943">
        <v>5.4</v>
      </c>
      <c r="J335" s="971" t="s">
        <v>1145</v>
      </c>
      <c r="K335" s="943">
        <f t="shared" si="16"/>
        <v>19.440000000000001</v>
      </c>
      <c r="L335" s="943" t="s">
        <v>922</v>
      </c>
      <c r="M335" s="1041">
        <v>1</v>
      </c>
      <c r="N335" s="943">
        <f t="shared" si="17"/>
        <v>19.440000000000001</v>
      </c>
      <c r="O335" s="943" t="s">
        <v>922</v>
      </c>
      <c r="P335" s="940" t="s">
        <v>1357</v>
      </c>
      <c r="Q335" s="946">
        <v>2025</v>
      </c>
      <c r="R335" s="945" t="s">
        <v>1146</v>
      </c>
      <c r="S335" s="946">
        <v>9</v>
      </c>
      <c r="T335" s="943" t="s">
        <v>1147</v>
      </c>
      <c r="U335" s="946">
        <v>26</v>
      </c>
      <c r="V335" s="943" t="s">
        <v>1148</v>
      </c>
      <c r="W335" s="943" t="s">
        <v>249</v>
      </c>
      <c r="X335" s="946">
        <v>10</v>
      </c>
      <c r="Y335" s="943" t="s">
        <v>1147</v>
      </c>
      <c r="Z335" s="946">
        <v>1</v>
      </c>
      <c r="AA335" s="945" t="s">
        <v>67</v>
      </c>
      <c r="AB335" s="1042">
        <f t="shared" si="18"/>
        <v>6</v>
      </c>
      <c r="AC335" s="945" t="s">
        <v>1149</v>
      </c>
      <c r="AD335" s="1069" t="s">
        <v>1358</v>
      </c>
      <c r="AE335" s="1044"/>
      <c r="AF335" s="1045"/>
    </row>
    <row r="336" spans="2:32" ht="35" customHeight="1">
      <c r="B336" s="1259"/>
      <c r="C336" s="1262"/>
      <c r="D336" s="1038" t="s">
        <v>1286</v>
      </c>
      <c r="E336" s="941">
        <v>2.7</v>
      </c>
      <c r="F336" s="943" t="s">
        <v>1145</v>
      </c>
      <c r="G336" s="1039"/>
      <c r="H336" s="1040" t="s">
        <v>1145</v>
      </c>
      <c r="I336" s="943">
        <v>3.6</v>
      </c>
      <c r="J336" s="971" t="s">
        <v>1145</v>
      </c>
      <c r="K336" s="943">
        <f t="shared" si="16"/>
        <v>9.7200000000000006</v>
      </c>
      <c r="L336" s="943" t="s">
        <v>922</v>
      </c>
      <c r="M336" s="1041">
        <v>1</v>
      </c>
      <c r="N336" s="943">
        <f t="shared" si="17"/>
        <v>9.7200000000000006</v>
      </c>
      <c r="O336" s="943" t="s">
        <v>922</v>
      </c>
      <c r="P336" s="940" t="s">
        <v>1352</v>
      </c>
      <c r="Q336" s="946">
        <v>2025</v>
      </c>
      <c r="R336" s="945" t="s">
        <v>1146</v>
      </c>
      <c r="S336" s="946">
        <v>9</v>
      </c>
      <c r="T336" s="943" t="s">
        <v>1147</v>
      </c>
      <c r="U336" s="946">
        <v>26</v>
      </c>
      <c r="V336" s="943" t="s">
        <v>1148</v>
      </c>
      <c r="W336" s="943" t="s">
        <v>249</v>
      </c>
      <c r="X336" s="946">
        <v>10</v>
      </c>
      <c r="Y336" s="943" t="s">
        <v>1147</v>
      </c>
      <c r="Z336" s="946">
        <v>1</v>
      </c>
      <c r="AA336" s="945" t="s">
        <v>67</v>
      </c>
      <c r="AB336" s="1042">
        <f t="shared" si="18"/>
        <v>6</v>
      </c>
      <c r="AC336" s="945" t="s">
        <v>1149</v>
      </c>
      <c r="AD336" s="1068" t="s">
        <v>1359</v>
      </c>
      <c r="AE336" s="1044"/>
      <c r="AF336" s="1045"/>
    </row>
    <row r="337" spans="2:32" ht="35" customHeight="1">
      <c r="B337" s="1259"/>
      <c r="C337" s="1262"/>
      <c r="D337" s="1038" t="s">
        <v>1286</v>
      </c>
      <c r="E337" s="941">
        <v>3.6</v>
      </c>
      <c r="F337" s="943" t="s">
        <v>1145</v>
      </c>
      <c r="G337" s="1039"/>
      <c r="H337" s="1040" t="s">
        <v>1145</v>
      </c>
      <c r="I337" s="943">
        <v>5.4</v>
      </c>
      <c r="J337" s="971" t="s">
        <v>1145</v>
      </c>
      <c r="K337" s="943">
        <f t="shared" si="16"/>
        <v>19.440000000000001</v>
      </c>
      <c r="L337" s="943" t="s">
        <v>922</v>
      </c>
      <c r="M337" s="1041">
        <v>1</v>
      </c>
      <c r="N337" s="943">
        <f t="shared" si="17"/>
        <v>19.440000000000001</v>
      </c>
      <c r="O337" s="943" t="s">
        <v>922</v>
      </c>
      <c r="P337" s="940" t="s">
        <v>1357</v>
      </c>
      <c r="Q337" s="946">
        <v>2025</v>
      </c>
      <c r="R337" s="945" t="s">
        <v>1146</v>
      </c>
      <c r="S337" s="946">
        <v>9</v>
      </c>
      <c r="T337" s="943" t="s">
        <v>1147</v>
      </c>
      <c r="U337" s="946">
        <v>26</v>
      </c>
      <c r="V337" s="943" t="s">
        <v>1148</v>
      </c>
      <c r="W337" s="943" t="s">
        <v>249</v>
      </c>
      <c r="X337" s="946">
        <v>10</v>
      </c>
      <c r="Y337" s="943" t="s">
        <v>1147</v>
      </c>
      <c r="Z337" s="946">
        <v>1</v>
      </c>
      <c r="AA337" s="945" t="s">
        <v>67</v>
      </c>
      <c r="AB337" s="1042">
        <f t="shared" si="18"/>
        <v>6</v>
      </c>
      <c r="AC337" s="945" t="s">
        <v>1149</v>
      </c>
      <c r="AD337" s="1069" t="s">
        <v>1360</v>
      </c>
      <c r="AE337" s="1044"/>
      <c r="AF337" s="1045"/>
    </row>
    <row r="338" spans="2:32" ht="35" customHeight="1">
      <c r="B338" s="1259"/>
      <c r="C338" s="1262"/>
      <c r="D338" s="1038" t="s">
        <v>1286</v>
      </c>
      <c r="E338" s="941">
        <v>3.6</v>
      </c>
      <c r="F338" s="943" t="s">
        <v>1145</v>
      </c>
      <c r="G338" s="1039"/>
      <c r="H338" s="1040" t="s">
        <v>1145</v>
      </c>
      <c r="I338" s="943">
        <v>5.4</v>
      </c>
      <c r="J338" s="971" t="s">
        <v>1145</v>
      </c>
      <c r="K338" s="943">
        <f t="shared" si="16"/>
        <v>19.440000000000001</v>
      </c>
      <c r="L338" s="943" t="s">
        <v>922</v>
      </c>
      <c r="M338" s="1041">
        <v>1</v>
      </c>
      <c r="N338" s="943">
        <f t="shared" si="17"/>
        <v>19.440000000000001</v>
      </c>
      <c r="O338" s="943" t="s">
        <v>922</v>
      </c>
      <c r="P338" s="940" t="s">
        <v>1357</v>
      </c>
      <c r="Q338" s="946">
        <v>2025</v>
      </c>
      <c r="R338" s="945" t="s">
        <v>1146</v>
      </c>
      <c r="S338" s="946">
        <v>9</v>
      </c>
      <c r="T338" s="943" t="s">
        <v>1147</v>
      </c>
      <c r="U338" s="946">
        <v>26</v>
      </c>
      <c r="V338" s="943" t="s">
        <v>1148</v>
      </c>
      <c r="W338" s="943" t="s">
        <v>249</v>
      </c>
      <c r="X338" s="946">
        <v>10</v>
      </c>
      <c r="Y338" s="943" t="s">
        <v>1147</v>
      </c>
      <c r="Z338" s="946">
        <v>1</v>
      </c>
      <c r="AA338" s="945" t="s">
        <v>67</v>
      </c>
      <c r="AB338" s="1042">
        <f t="shared" si="18"/>
        <v>6</v>
      </c>
      <c r="AC338" s="945" t="s">
        <v>1149</v>
      </c>
      <c r="AD338" s="1069" t="s">
        <v>1361</v>
      </c>
      <c r="AE338" s="1044"/>
      <c r="AF338" s="1045"/>
    </row>
    <row r="339" spans="2:32" ht="35" customHeight="1">
      <c r="B339" s="1259"/>
      <c r="C339" s="1262"/>
      <c r="D339" s="1038" t="s">
        <v>1286</v>
      </c>
      <c r="E339" s="941">
        <v>1.8</v>
      </c>
      <c r="F339" s="943" t="s">
        <v>1145</v>
      </c>
      <c r="G339" s="1039"/>
      <c r="H339" s="1040" t="s">
        <v>1145</v>
      </c>
      <c r="I339" s="943">
        <v>3.6</v>
      </c>
      <c r="J339" s="971" t="s">
        <v>1145</v>
      </c>
      <c r="K339" s="943">
        <f t="shared" ref="K339:K406" si="19">E339*I339</f>
        <v>6.48</v>
      </c>
      <c r="L339" s="943" t="s">
        <v>922</v>
      </c>
      <c r="M339" s="1041">
        <v>1</v>
      </c>
      <c r="N339" s="943">
        <f t="shared" ref="N339:N406" si="20">K339*M339</f>
        <v>6.48</v>
      </c>
      <c r="O339" s="943" t="s">
        <v>922</v>
      </c>
      <c r="P339" s="940" t="s">
        <v>1362</v>
      </c>
      <c r="Q339" s="946">
        <v>2025</v>
      </c>
      <c r="R339" s="945" t="s">
        <v>1146</v>
      </c>
      <c r="S339" s="946">
        <v>9</v>
      </c>
      <c r="T339" s="943" t="s">
        <v>1147</v>
      </c>
      <c r="U339" s="946">
        <v>26</v>
      </c>
      <c r="V339" s="943" t="s">
        <v>1148</v>
      </c>
      <c r="W339" s="943" t="s">
        <v>249</v>
      </c>
      <c r="X339" s="946">
        <v>10</v>
      </c>
      <c r="Y339" s="943" t="s">
        <v>1147</v>
      </c>
      <c r="Z339" s="946">
        <v>1</v>
      </c>
      <c r="AA339" s="945" t="s">
        <v>67</v>
      </c>
      <c r="AB339" s="1042">
        <f t="shared" si="18"/>
        <v>6</v>
      </c>
      <c r="AC339" s="945" t="s">
        <v>1149</v>
      </c>
      <c r="AD339" s="1069" t="s">
        <v>1363</v>
      </c>
      <c r="AE339" s="1044"/>
      <c r="AF339" s="1045"/>
    </row>
    <row r="340" spans="2:32" ht="20" customHeight="1">
      <c r="B340" s="1259"/>
      <c r="C340" s="1262"/>
      <c r="D340" s="1038" t="s">
        <v>1155</v>
      </c>
      <c r="E340" s="941">
        <v>0.9</v>
      </c>
      <c r="F340" s="943" t="s">
        <v>1145</v>
      </c>
      <c r="G340" s="1039">
        <v>1.8</v>
      </c>
      <c r="H340" s="1040" t="s">
        <v>1145</v>
      </c>
      <c r="I340" s="943"/>
      <c r="J340" s="971" t="s">
        <v>1145</v>
      </c>
      <c r="K340" s="943">
        <f t="shared" si="19"/>
        <v>0</v>
      </c>
      <c r="L340" s="943" t="s">
        <v>922</v>
      </c>
      <c r="M340" s="1041">
        <v>39</v>
      </c>
      <c r="N340" s="943">
        <f t="shared" si="20"/>
        <v>0</v>
      </c>
      <c r="O340" s="943" t="s">
        <v>922</v>
      </c>
      <c r="P340" s="940"/>
      <c r="Q340" s="946">
        <v>2025</v>
      </c>
      <c r="R340" s="945" t="s">
        <v>1146</v>
      </c>
      <c r="S340" s="946">
        <v>9</v>
      </c>
      <c r="T340" s="943" t="s">
        <v>1147</v>
      </c>
      <c r="U340" s="946">
        <v>26</v>
      </c>
      <c r="V340" s="943" t="s">
        <v>1148</v>
      </c>
      <c r="W340" s="943" t="s">
        <v>249</v>
      </c>
      <c r="X340" s="946">
        <v>10</v>
      </c>
      <c r="Y340" s="943" t="s">
        <v>1147</v>
      </c>
      <c r="Z340" s="946">
        <v>1</v>
      </c>
      <c r="AA340" s="945" t="s">
        <v>67</v>
      </c>
      <c r="AB340" s="1042">
        <f t="shared" si="18"/>
        <v>6</v>
      </c>
      <c r="AC340" s="945" t="s">
        <v>1149</v>
      </c>
      <c r="AD340" s="1043" t="s">
        <v>1364</v>
      </c>
      <c r="AE340" s="1044"/>
      <c r="AF340" s="1045"/>
    </row>
    <row r="341" spans="2:32" ht="20" customHeight="1">
      <c r="B341" s="1259"/>
      <c r="C341" s="1262"/>
      <c r="D341" s="1038" t="s">
        <v>1156</v>
      </c>
      <c r="E341" s="941">
        <v>1.8</v>
      </c>
      <c r="F341" s="943" t="s">
        <v>1145</v>
      </c>
      <c r="G341" s="1039">
        <v>1.8</v>
      </c>
      <c r="H341" s="1040" t="s">
        <v>1145</v>
      </c>
      <c r="I341" s="943"/>
      <c r="J341" s="971" t="s">
        <v>1145</v>
      </c>
      <c r="K341" s="943">
        <f t="shared" si="19"/>
        <v>0</v>
      </c>
      <c r="L341" s="943" t="s">
        <v>922</v>
      </c>
      <c r="M341" s="1041">
        <v>64</v>
      </c>
      <c r="N341" s="943">
        <f t="shared" si="20"/>
        <v>0</v>
      </c>
      <c r="O341" s="943" t="s">
        <v>922</v>
      </c>
      <c r="P341" s="940"/>
      <c r="Q341" s="946">
        <v>2025</v>
      </c>
      <c r="R341" s="945" t="s">
        <v>1146</v>
      </c>
      <c r="S341" s="946">
        <v>9</v>
      </c>
      <c r="T341" s="943" t="s">
        <v>1147</v>
      </c>
      <c r="U341" s="946">
        <v>26</v>
      </c>
      <c r="V341" s="943" t="s">
        <v>1148</v>
      </c>
      <c r="W341" s="943" t="s">
        <v>249</v>
      </c>
      <c r="X341" s="946">
        <v>10</v>
      </c>
      <c r="Y341" s="943" t="s">
        <v>1147</v>
      </c>
      <c r="Z341" s="946">
        <v>1</v>
      </c>
      <c r="AA341" s="945" t="s">
        <v>67</v>
      </c>
      <c r="AB341" s="1042">
        <f t="shared" si="18"/>
        <v>6</v>
      </c>
      <c r="AC341" s="945" t="s">
        <v>1149</v>
      </c>
      <c r="AD341" s="1043" t="s">
        <v>1364</v>
      </c>
      <c r="AE341" s="1044"/>
      <c r="AF341" s="1045"/>
    </row>
    <row r="342" spans="2:32" ht="20" customHeight="1">
      <c r="B342" s="1259"/>
      <c r="C342" s="1262"/>
      <c r="D342" s="1038" t="s">
        <v>470</v>
      </c>
      <c r="E342" s="941"/>
      <c r="F342" s="943" t="s">
        <v>1145</v>
      </c>
      <c r="G342" s="1039"/>
      <c r="H342" s="1040" t="s">
        <v>1145</v>
      </c>
      <c r="I342" s="943"/>
      <c r="J342" s="971" t="s">
        <v>1145</v>
      </c>
      <c r="K342" s="943">
        <f t="shared" si="19"/>
        <v>0</v>
      </c>
      <c r="L342" s="943" t="s">
        <v>922</v>
      </c>
      <c r="M342" s="1041">
        <v>18</v>
      </c>
      <c r="N342" s="943">
        <f t="shared" si="20"/>
        <v>0</v>
      </c>
      <c r="O342" s="943" t="s">
        <v>922</v>
      </c>
      <c r="P342" s="940"/>
      <c r="Q342" s="946">
        <v>2025</v>
      </c>
      <c r="R342" s="945" t="s">
        <v>1146</v>
      </c>
      <c r="S342" s="946">
        <v>9</v>
      </c>
      <c r="T342" s="943" t="s">
        <v>1147</v>
      </c>
      <c r="U342" s="946">
        <v>26</v>
      </c>
      <c r="V342" s="943" t="s">
        <v>1148</v>
      </c>
      <c r="W342" s="943" t="s">
        <v>249</v>
      </c>
      <c r="X342" s="946">
        <v>10</v>
      </c>
      <c r="Y342" s="943" t="s">
        <v>1147</v>
      </c>
      <c r="Z342" s="946">
        <v>1</v>
      </c>
      <c r="AA342" s="945" t="s">
        <v>67</v>
      </c>
      <c r="AB342" s="1042">
        <f t="shared" si="18"/>
        <v>6</v>
      </c>
      <c r="AC342" s="945" t="s">
        <v>1149</v>
      </c>
      <c r="AD342" s="1043" t="s">
        <v>1364</v>
      </c>
      <c r="AE342" s="1044"/>
      <c r="AF342" s="1045"/>
    </row>
    <row r="343" spans="2:32" ht="20" customHeight="1">
      <c r="B343" s="1259"/>
      <c r="C343" s="1262"/>
      <c r="D343" s="1038" t="s">
        <v>1164</v>
      </c>
      <c r="E343" s="941">
        <v>0.9</v>
      </c>
      <c r="F343" s="943" t="s">
        <v>1145</v>
      </c>
      <c r="G343" s="1039">
        <v>1.8</v>
      </c>
      <c r="H343" s="1040" t="s">
        <v>1145</v>
      </c>
      <c r="I343" s="943">
        <v>0.45</v>
      </c>
      <c r="J343" s="971" t="s">
        <v>1145</v>
      </c>
      <c r="K343" s="943">
        <f t="shared" si="19"/>
        <v>0.40500000000000003</v>
      </c>
      <c r="L343" s="943" t="s">
        <v>922</v>
      </c>
      <c r="M343" s="1041">
        <v>31</v>
      </c>
      <c r="N343" s="943">
        <f t="shared" si="20"/>
        <v>12.555000000000001</v>
      </c>
      <c r="O343" s="943" t="s">
        <v>922</v>
      </c>
      <c r="P343" s="940"/>
      <c r="Q343" s="946">
        <v>2025</v>
      </c>
      <c r="R343" s="945" t="s">
        <v>1146</v>
      </c>
      <c r="S343" s="946">
        <v>9</v>
      </c>
      <c r="T343" s="943" t="s">
        <v>1147</v>
      </c>
      <c r="U343" s="946">
        <v>26</v>
      </c>
      <c r="V343" s="943" t="s">
        <v>1148</v>
      </c>
      <c r="W343" s="943" t="s">
        <v>249</v>
      </c>
      <c r="X343" s="946">
        <v>10</v>
      </c>
      <c r="Y343" s="943" t="s">
        <v>1147</v>
      </c>
      <c r="Z343" s="946">
        <v>1</v>
      </c>
      <c r="AA343" s="945" t="s">
        <v>67</v>
      </c>
      <c r="AB343" s="1042">
        <f t="shared" si="18"/>
        <v>6</v>
      </c>
      <c r="AC343" s="945" t="s">
        <v>1149</v>
      </c>
      <c r="AD343" s="1043" t="s">
        <v>1364</v>
      </c>
      <c r="AE343" s="1044"/>
      <c r="AF343" s="1045"/>
    </row>
    <row r="344" spans="2:32" ht="20" customHeight="1">
      <c r="B344" s="1259"/>
      <c r="C344" s="1262"/>
      <c r="D344" s="1038" t="s">
        <v>1365</v>
      </c>
      <c r="E344" s="941"/>
      <c r="F344" s="943" t="s">
        <v>1145</v>
      </c>
      <c r="G344" s="1039"/>
      <c r="H344" s="1040" t="s">
        <v>1145</v>
      </c>
      <c r="I344" s="943"/>
      <c r="J344" s="971" t="s">
        <v>1145</v>
      </c>
      <c r="K344" s="943">
        <f t="shared" si="19"/>
        <v>0</v>
      </c>
      <c r="L344" s="943" t="s">
        <v>922</v>
      </c>
      <c r="M344" s="1041">
        <v>3</v>
      </c>
      <c r="N344" s="943">
        <f t="shared" si="20"/>
        <v>0</v>
      </c>
      <c r="O344" s="943" t="s">
        <v>922</v>
      </c>
      <c r="P344" s="940"/>
      <c r="Q344" s="946">
        <v>2025</v>
      </c>
      <c r="R344" s="945" t="s">
        <v>1146</v>
      </c>
      <c r="S344" s="946">
        <v>9</v>
      </c>
      <c r="T344" s="943" t="s">
        <v>1147</v>
      </c>
      <c r="U344" s="946">
        <v>26</v>
      </c>
      <c r="V344" s="943" t="s">
        <v>1148</v>
      </c>
      <c r="W344" s="943" t="s">
        <v>249</v>
      </c>
      <c r="X344" s="946">
        <v>10</v>
      </c>
      <c r="Y344" s="943" t="s">
        <v>1147</v>
      </c>
      <c r="Z344" s="946">
        <v>1</v>
      </c>
      <c r="AA344" s="945" t="s">
        <v>67</v>
      </c>
      <c r="AB344" s="1042">
        <f t="shared" si="18"/>
        <v>6</v>
      </c>
      <c r="AC344" s="945" t="s">
        <v>1149</v>
      </c>
      <c r="AD344" s="1043" t="s">
        <v>1364</v>
      </c>
      <c r="AE344" s="1044"/>
      <c r="AF344" s="1045"/>
    </row>
    <row r="345" spans="2:32" ht="20" customHeight="1">
      <c r="B345" s="1259"/>
      <c r="C345" s="1262"/>
      <c r="D345" s="1038" t="s">
        <v>1366</v>
      </c>
      <c r="E345" s="941"/>
      <c r="F345" s="943" t="s">
        <v>1145</v>
      </c>
      <c r="G345" s="1039"/>
      <c r="H345" s="1040" t="s">
        <v>1145</v>
      </c>
      <c r="I345" s="943"/>
      <c r="J345" s="971" t="s">
        <v>1145</v>
      </c>
      <c r="K345" s="943">
        <f t="shared" si="19"/>
        <v>0</v>
      </c>
      <c r="L345" s="943" t="s">
        <v>922</v>
      </c>
      <c r="M345" s="1041">
        <v>3</v>
      </c>
      <c r="N345" s="943">
        <f t="shared" si="20"/>
        <v>0</v>
      </c>
      <c r="O345" s="943" t="s">
        <v>922</v>
      </c>
      <c r="P345" s="940"/>
      <c r="Q345" s="946">
        <v>2025</v>
      </c>
      <c r="R345" s="945" t="s">
        <v>1146</v>
      </c>
      <c r="S345" s="946">
        <v>9</v>
      </c>
      <c r="T345" s="943" t="s">
        <v>1147</v>
      </c>
      <c r="U345" s="946">
        <v>26</v>
      </c>
      <c r="V345" s="943" t="s">
        <v>1148</v>
      </c>
      <c r="W345" s="943" t="s">
        <v>249</v>
      </c>
      <c r="X345" s="946">
        <v>10</v>
      </c>
      <c r="Y345" s="943" t="s">
        <v>1147</v>
      </c>
      <c r="Z345" s="946">
        <v>1</v>
      </c>
      <c r="AA345" s="945" t="s">
        <v>67</v>
      </c>
      <c r="AB345" s="1042">
        <f t="shared" si="18"/>
        <v>6</v>
      </c>
      <c r="AC345" s="945" t="s">
        <v>1149</v>
      </c>
      <c r="AD345" s="1043" t="s">
        <v>1364</v>
      </c>
      <c r="AE345" s="1044"/>
      <c r="AF345" s="1045"/>
    </row>
    <row r="346" spans="2:32" ht="20" customHeight="1">
      <c r="B346" s="1259"/>
      <c r="C346" s="1262"/>
      <c r="D346" s="1038" t="s">
        <v>1367</v>
      </c>
      <c r="E346" s="941"/>
      <c r="F346" s="943" t="s">
        <v>1145</v>
      </c>
      <c r="G346" s="1039"/>
      <c r="H346" s="1040" t="s">
        <v>1145</v>
      </c>
      <c r="I346" s="943"/>
      <c r="J346" s="971" t="s">
        <v>1145</v>
      </c>
      <c r="K346" s="943">
        <f t="shared" si="19"/>
        <v>0</v>
      </c>
      <c r="L346" s="943" t="s">
        <v>922</v>
      </c>
      <c r="M346" s="1041">
        <v>1</v>
      </c>
      <c r="N346" s="943">
        <f t="shared" si="20"/>
        <v>0</v>
      </c>
      <c r="O346" s="943" t="s">
        <v>922</v>
      </c>
      <c r="P346" s="940"/>
      <c r="Q346" s="946">
        <v>2025</v>
      </c>
      <c r="R346" s="945" t="s">
        <v>1146</v>
      </c>
      <c r="S346" s="946">
        <v>9</v>
      </c>
      <c r="T346" s="943" t="s">
        <v>1147</v>
      </c>
      <c r="U346" s="946">
        <v>26</v>
      </c>
      <c r="V346" s="943" t="s">
        <v>1148</v>
      </c>
      <c r="W346" s="943" t="s">
        <v>249</v>
      </c>
      <c r="X346" s="946">
        <v>10</v>
      </c>
      <c r="Y346" s="943" t="s">
        <v>1147</v>
      </c>
      <c r="Z346" s="946">
        <v>1</v>
      </c>
      <c r="AA346" s="945" t="s">
        <v>67</v>
      </c>
      <c r="AB346" s="1042">
        <f t="shared" si="18"/>
        <v>6</v>
      </c>
      <c r="AC346" s="945" t="s">
        <v>1149</v>
      </c>
      <c r="AD346" s="1043" t="s">
        <v>1364</v>
      </c>
      <c r="AE346" s="1044"/>
      <c r="AF346" s="1045"/>
    </row>
    <row r="347" spans="2:32" ht="20" customHeight="1">
      <c r="B347" s="1259"/>
      <c r="C347" s="1262"/>
      <c r="D347" s="1038" t="s">
        <v>1183</v>
      </c>
      <c r="E347" s="941"/>
      <c r="F347" s="943" t="s">
        <v>1145</v>
      </c>
      <c r="G347" s="1039"/>
      <c r="H347" s="1040" t="s">
        <v>1145</v>
      </c>
      <c r="I347" s="943"/>
      <c r="J347" s="971" t="s">
        <v>1145</v>
      </c>
      <c r="K347" s="943">
        <f t="shared" si="19"/>
        <v>0</v>
      </c>
      <c r="L347" s="943" t="s">
        <v>922</v>
      </c>
      <c r="M347" s="1041">
        <v>1</v>
      </c>
      <c r="N347" s="943">
        <f t="shared" si="20"/>
        <v>0</v>
      </c>
      <c r="O347" s="943" t="s">
        <v>922</v>
      </c>
      <c r="P347" s="940"/>
      <c r="Q347" s="946">
        <v>2025</v>
      </c>
      <c r="R347" s="945" t="s">
        <v>1146</v>
      </c>
      <c r="S347" s="946">
        <v>9</v>
      </c>
      <c r="T347" s="943" t="s">
        <v>1147</v>
      </c>
      <c r="U347" s="946">
        <v>26</v>
      </c>
      <c r="V347" s="943" t="s">
        <v>1148</v>
      </c>
      <c r="W347" s="943" t="s">
        <v>249</v>
      </c>
      <c r="X347" s="946">
        <v>10</v>
      </c>
      <c r="Y347" s="943" t="s">
        <v>1147</v>
      </c>
      <c r="Z347" s="946">
        <v>1</v>
      </c>
      <c r="AA347" s="945" t="s">
        <v>67</v>
      </c>
      <c r="AB347" s="1042">
        <f t="shared" si="18"/>
        <v>6</v>
      </c>
      <c r="AC347" s="945" t="s">
        <v>1149</v>
      </c>
      <c r="AD347" s="1043" t="s">
        <v>1364</v>
      </c>
      <c r="AE347" s="1044"/>
      <c r="AF347" s="1045"/>
    </row>
    <row r="348" spans="2:32" ht="20" customHeight="1">
      <c r="B348" s="1259"/>
      <c r="C348" s="1262"/>
      <c r="D348" s="1038" t="s">
        <v>1368</v>
      </c>
      <c r="E348" s="941">
        <v>1.34</v>
      </c>
      <c r="F348" s="943" t="s">
        <v>1145</v>
      </c>
      <c r="G348" s="1039">
        <v>0.8</v>
      </c>
      <c r="H348" s="1040" t="s">
        <v>1145</v>
      </c>
      <c r="I348" s="943"/>
      <c r="J348" s="971" t="s">
        <v>1145</v>
      </c>
      <c r="K348" s="943">
        <f t="shared" si="19"/>
        <v>0</v>
      </c>
      <c r="L348" s="943" t="s">
        <v>922</v>
      </c>
      <c r="M348" s="1041">
        <v>19</v>
      </c>
      <c r="N348" s="943">
        <f t="shared" si="20"/>
        <v>0</v>
      </c>
      <c r="O348" s="943" t="s">
        <v>922</v>
      </c>
      <c r="P348" s="940"/>
      <c r="Q348" s="946">
        <v>2025</v>
      </c>
      <c r="R348" s="945" t="s">
        <v>1146</v>
      </c>
      <c r="S348" s="946">
        <v>9</v>
      </c>
      <c r="T348" s="943" t="s">
        <v>1147</v>
      </c>
      <c r="U348" s="946">
        <v>26</v>
      </c>
      <c r="V348" s="943" t="s">
        <v>1148</v>
      </c>
      <c r="W348" s="943" t="s">
        <v>249</v>
      </c>
      <c r="X348" s="946">
        <v>10</v>
      </c>
      <c r="Y348" s="943" t="s">
        <v>1147</v>
      </c>
      <c r="Z348" s="946">
        <v>1</v>
      </c>
      <c r="AA348" s="945" t="s">
        <v>67</v>
      </c>
      <c r="AB348" s="1042">
        <f t="shared" si="18"/>
        <v>6</v>
      </c>
      <c r="AC348" s="945" t="s">
        <v>1149</v>
      </c>
      <c r="AD348" s="1043" t="s">
        <v>1364</v>
      </c>
      <c r="AE348" s="1044"/>
      <c r="AF348" s="1045"/>
    </row>
    <row r="349" spans="2:32" ht="20" customHeight="1">
      <c r="B349" s="1259"/>
      <c r="C349" s="1262"/>
      <c r="D349" s="1038" t="s">
        <v>1160</v>
      </c>
      <c r="E349" s="941">
        <v>2.1</v>
      </c>
      <c r="F349" s="943" t="s">
        <v>1145</v>
      </c>
      <c r="G349" s="1039"/>
      <c r="H349" s="1040" t="s">
        <v>1145</v>
      </c>
      <c r="I349" s="943">
        <v>0.54</v>
      </c>
      <c r="J349" s="971" t="s">
        <v>1145</v>
      </c>
      <c r="K349" s="943">
        <f t="shared" si="19"/>
        <v>1.1340000000000001</v>
      </c>
      <c r="L349" s="943" t="s">
        <v>922</v>
      </c>
      <c r="M349" s="1041">
        <v>2</v>
      </c>
      <c r="N349" s="943">
        <f t="shared" si="20"/>
        <v>2.2680000000000002</v>
      </c>
      <c r="O349" s="943" t="s">
        <v>922</v>
      </c>
      <c r="P349" s="940"/>
      <c r="Q349" s="946">
        <v>2025</v>
      </c>
      <c r="R349" s="945" t="s">
        <v>1146</v>
      </c>
      <c r="S349" s="946">
        <v>9</v>
      </c>
      <c r="T349" s="943" t="s">
        <v>1147</v>
      </c>
      <c r="U349" s="946">
        <v>26</v>
      </c>
      <c r="V349" s="943" t="s">
        <v>1148</v>
      </c>
      <c r="W349" s="943" t="s">
        <v>249</v>
      </c>
      <c r="X349" s="946">
        <v>10</v>
      </c>
      <c r="Y349" s="943" t="s">
        <v>1147</v>
      </c>
      <c r="Z349" s="946">
        <v>1</v>
      </c>
      <c r="AA349" s="945" t="s">
        <v>67</v>
      </c>
      <c r="AB349" s="1042">
        <f t="shared" si="18"/>
        <v>6</v>
      </c>
      <c r="AC349" s="945" t="s">
        <v>1149</v>
      </c>
      <c r="AD349" s="1043" t="s">
        <v>1364</v>
      </c>
      <c r="AE349" s="1044"/>
      <c r="AF349" s="1045"/>
    </row>
    <row r="350" spans="2:32" ht="20" customHeight="1">
      <c r="B350" s="1259"/>
      <c r="C350" s="1262"/>
      <c r="D350" s="1038" t="s">
        <v>1369</v>
      </c>
      <c r="E350" s="941">
        <v>0.745</v>
      </c>
      <c r="F350" s="943" t="s">
        <v>1145</v>
      </c>
      <c r="G350" s="1039">
        <v>0.48</v>
      </c>
      <c r="H350" s="1040" t="s">
        <v>1145</v>
      </c>
      <c r="I350" s="943">
        <v>0.85499999999999998</v>
      </c>
      <c r="J350" s="971" t="s">
        <v>1145</v>
      </c>
      <c r="K350" s="943">
        <f t="shared" si="19"/>
        <v>0.63697499999999996</v>
      </c>
      <c r="L350" s="943" t="s">
        <v>922</v>
      </c>
      <c r="M350" s="1041">
        <v>9</v>
      </c>
      <c r="N350" s="943">
        <f t="shared" si="20"/>
        <v>5.7327749999999993</v>
      </c>
      <c r="O350" s="943" t="s">
        <v>922</v>
      </c>
      <c r="P350" s="940"/>
      <c r="Q350" s="946">
        <v>2025</v>
      </c>
      <c r="R350" s="945" t="s">
        <v>1146</v>
      </c>
      <c r="S350" s="946">
        <v>9</v>
      </c>
      <c r="T350" s="943" t="s">
        <v>1147</v>
      </c>
      <c r="U350" s="946">
        <v>26</v>
      </c>
      <c r="V350" s="943" t="s">
        <v>1148</v>
      </c>
      <c r="W350" s="943" t="s">
        <v>249</v>
      </c>
      <c r="X350" s="946">
        <v>10</v>
      </c>
      <c r="Y350" s="943" t="s">
        <v>1147</v>
      </c>
      <c r="Z350" s="946">
        <v>1</v>
      </c>
      <c r="AA350" s="945" t="s">
        <v>67</v>
      </c>
      <c r="AB350" s="1042">
        <f t="shared" si="18"/>
        <v>6</v>
      </c>
      <c r="AC350" s="945" t="s">
        <v>1149</v>
      </c>
      <c r="AD350" s="1043" t="s">
        <v>1364</v>
      </c>
      <c r="AE350" s="1044"/>
      <c r="AF350" s="1045"/>
    </row>
    <row r="351" spans="2:32" ht="20" customHeight="1">
      <c r="B351" s="1259"/>
      <c r="C351" s="1262"/>
      <c r="D351" s="1038" t="s">
        <v>1184</v>
      </c>
      <c r="E351" s="941"/>
      <c r="F351" s="943" t="s">
        <v>1145</v>
      </c>
      <c r="G351" s="1039"/>
      <c r="H351" s="1040" t="s">
        <v>1145</v>
      </c>
      <c r="I351" s="943"/>
      <c r="J351" s="971" t="s">
        <v>1145</v>
      </c>
      <c r="K351" s="943">
        <f t="shared" si="19"/>
        <v>0</v>
      </c>
      <c r="L351" s="943" t="s">
        <v>922</v>
      </c>
      <c r="M351" s="1041">
        <v>1</v>
      </c>
      <c r="N351" s="943">
        <f t="shared" si="20"/>
        <v>0</v>
      </c>
      <c r="O351" s="943" t="s">
        <v>922</v>
      </c>
      <c r="P351" s="940"/>
      <c r="Q351" s="946">
        <v>2025</v>
      </c>
      <c r="R351" s="945" t="s">
        <v>1146</v>
      </c>
      <c r="S351" s="946">
        <v>9</v>
      </c>
      <c r="T351" s="943" t="s">
        <v>1147</v>
      </c>
      <c r="U351" s="946">
        <v>26</v>
      </c>
      <c r="V351" s="943" t="s">
        <v>1148</v>
      </c>
      <c r="W351" s="943" t="s">
        <v>249</v>
      </c>
      <c r="X351" s="946">
        <v>10</v>
      </c>
      <c r="Y351" s="943" t="s">
        <v>1147</v>
      </c>
      <c r="Z351" s="946">
        <v>1</v>
      </c>
      <c r="AA351" s="945" t="s">
        <v>67</v>
      </c>
      <c r="AB351" s="1042">
        <f t="shared" si="18"/>
        <v>6</v>
      </c>
      <c r="AC351" s="945" t="s">
        <v>1149</v>
      </c>
      <c r="AD351" s="1043" t="s">
        <v>1364</v>
      </c>
      <c r="AE351" s="1044"/>
      <c r="AF351" s="1045"/>
    </row>
    <row r="352" spans="2:32" ht="20" customHeight="1">
      <c r="B352" s="1259"/>
      <c r="C352" s="1262"/>
      <c r="D352" s="1038" t="s">
        <v>591</v>
      </c>
      <c r="E352" s="941"/>
      <c r="F352" s="943" t="s">
        <v>1145</v>
      </c>
      <c r="G352" s="1039"/>
      <c r="H352" s="1040" t="s">
        <v>1145</v>
      </c>
      <c r="I352" s="943"/>
      <c r="J352" s="971" t="s">
        <v>1145</v>
      </c>
      <c r="K352" s="943">
        <f t="shared" si="19"/>
        <v>0</v>
      </c>
      <c r="L352" s="943" t="s">
        <v>922</v>
      </c>
      <c r="M352" s="1041">
        <v>1</v>
      </c>
      <c r="N352" s="943">
        <f t="shared" si="20"/>
        <v>0</v>
      </c>
      <c r="O352" s="943" t="s">
        <v>922</v>
      </c>
      <c r="P352" s="940"/>
      <c r="Q352" s="946">
        <v>2025</v>
      </c>
      <c r="R352" s="945" t="s">
        <v>1146</v>
      </c>
      <c r="S352" s="946">
        <v>9</v>
      </c>
      <c r="T352" s="943" t="s">
        <v>1147</v>
      </c>
      <c r="U352" s="946">
        <v>26</v>
      </c>
      <c r="V352" s="943" t="s">
        <v>1148</v>
      </c>
      <c r="W352" s="943" t="s">
        <v>249</v>
      </c>
      <c r="X352" s="946">
        <v>10</v>
      </c>
      <c r="Y352" s="943" t="s">
        <v>1147</v>
      </c>
      <c r="Z352" s="946">
        <v>1</v>
      </c>
      <c r="AA352" s="945" t="s">
        <v>67</v>
      </c>
      <c r="AB352" s="1042">
        <f t="shared" si="18"/>
        <v>6</v>
      </c>
      <c r="AC352" s="945" t="s">
        <v>1149</v>
      </c>
      <c r="AD352" s="1043" t="s">
        <v>1364</v>
      </c>
      <c r="AE352" s="1044"/>
      <c r="AF352" s="1045"/>
    </row>
    <row r="353" spans="2:32" ht="20" customHeight="1">
      <c r="B353" s="1259"/>
      <c r="C353" s="1262"/>
      <c r="D353" s="1038" t="s">
        <v>1157</v>
      </c>
      <c r="E353" s="941"/>
      <c r="F353" s="943" t="s">
        <v>1145</v>
      </c>
      <c r="G353" s="1039"/>
      <c r="H353" s="1040" t="s">
        <v>1145</v>
      </c>
      <c r="I353" s="943"/>
      <c r="J353" s="971" t="s">
        <v>1145</v>
      </c>
      <c r="K353" s="943">
        <f t="shared" si="19"/>
        <v>0</v>
      </c>
      <c r="L353" s="943" t="s">
        <v>922</v>
      </c>
      <c r="M353" s="1041">
        <v>16</v>
      </c>
      <c r="N353" s="943">
        <f t="shared" si="20"/>
        <v>0</v>
      </c>
      <c r="O353" s="943" t="s">
        <v>922</v>
      </c>
      <c r="P353" s="940"/>
      <c r="Q353" s="946">
        <v>2025</v>
      </c>
      <c r="R353" s="945" t="s">
        <v>1146</v>
      </c>
      <c r="S353" s="946">
        <v>9</v>
      </c>
      <c r="T353" s="943" t="s">
        <v>1147</v>
      </c>
      <c r="U353" s="946">
        <v>26</v>
      </c>
      <c r="V353" s="943" t="s">
        <v>1148</v>
      </c>
      <c r="W353" s="943" t="s">
        <v>249</v>
      </c>
      <c r="X353" s="946">
        <v>10</v>
      </c>
      <c r="Y353" s="943" t="s">
        <v>1147</v>
      </c>
      <c r="Z353" s="946">
        <v>1</v>
      </c>
      <c r="AA353" s="945" t="s">
        <v>67</v>
      </c>
      <c r="AB353" s="1042">
        <f t="shared" si="18"/>
        <v>6</v>
      </c>
      <c r="AC353" s="945" t="s">
        <v>1149</v>
      </c>
      <c r="AD353" s="1043" t="s">
        <v>1364</v>
      </c>
      <c r="AE353" s="1044"/>
      <c r="AF353" s="1045"/>
    </row>
    <row r="354" spans="2:32" ht="20" customHeight="1">
      <c r="B354" s="1259"/>
      <c r="C354" s="1262"/>
      <c r="D354" s="1038" t="s">
        <v>1240</v>
      </c>
      <c r="E354" s="941"/>
      <c r="F354" s="943" t="s">
        <v>1145</v>
      </c>
      <c r="G354" s="1039"/>
      <c r="H354" s="1040" t="s">
        <v>1145</v>
      </c>
      <c r="I354" s="943"/>
      <c r="J354" s="971" t="s">
        <v>1145</v>
      </c>
      <c r="K354" s="943">
        <f t="shared" si="19"/>
        <v>0</v>
      </c>
      <c r="L354" s="943" t="s">
        <v>922</v>
      </c>
      <c r="M354" s="1041">
        <v>7</v>
      </c>
      <c r="N354" s="943">
        <f t="shared" si="20"/>
        <v>0</v>
      </c>
      <c r="O354" s="943" t="s">
        <v>922</v>
      </c>
      <c r="P354" s="940"/>
      <c r="Q354" s="946">
        <v>2025</v>
      </c>
      <c r="R354" s="945" t="s">
        <v>1146</v>
      </c>
      <c r="S354" s="946">
        <v>9</v>
      </c>
      <c r="T354" s="943" t="s">
        <v>1147</v>
      </c>
      <c r="U354" s="946">
        <v>26</v>
      </c>
      <c r="V354" s="943" t="s">
        <v>1148</v>
      </c>
      <c r="W354" s="943" t="s">
        <v>249</v>
      </c>
      <c r="X354" s="946">
        <v>10</v>
      </c>
      <c r="Y354" s="943" t="s">
        <v>1147</v>
      </c>
      <c r="Z354" s="946">
        <v>1</v>
      </c>
      <c r="AA354" s="945" t="s">
        <v>67</v>
      </c>
      <c r="AB354" s="1042">
        <f t="shared" si="18"/>
        <v>6</v>
      </c>
      <c r="AC354" s="945" t="s">
        <v>1149</v>
      </c>
      <c r="AD354" s="1043" t="s">
        <v>1364</v>
      </c>
      <c r="AE354" s="1044"/>
      <c r="AF354" s="1045"/>
    </row>
    <row r="355" spans="2:32" ht="20" customHeight="1">
      <c r="B355" s="1259"/>
      <c r="C355" s="1262"/>
      <c r="D355" s="1038" t="s">
        <v>1241</v>
      </c>
      <c r="E355" s="941"/>
      <c r="F355" s="943" t="s">
        <v>1145</v>
      </c>
      <c r="G355" s="1039"/>
      <c r="H355" s="1040" t="s">
        <v>1145</v>
      </c>
      <c r="I355" s="943"/>
      <c r="J355" s="971" t="s">
        <v>1145</v>
      </c>
      <c r="K355" s="943">
        <f t="shared" si="19"/>
        <v>0</v>
      </c>
      <c r="L355" s="943" t="s">
        <v>922</v>
      </c>
      <c r="M355" s="1041">
        <v>28</v>
      </c>
      <c r="N355" s="943">
        <f t="shared" si="20"/>
        <v>0</v>
      </c>
      <c r="O355" s="943" t="s">
        <v>922</v>
      </c>
      <c r="P355" s="940"/>
      <c r="Q355" s="946">
        <v>2025</v>
      </c>
      <c r="R355" s="945" t="s">
        <v>1146</v>
      </c>
      <c r="S355" s="946">
        <v>9</v>
      </c>
      <c r="T355" s="943" t="s">
        <v>1147</v>
      </c>
      <c r="U355" s="946">
        <v>26</v>
      </c>
      <c r="V355" s="943" t="s">
        <v>1148</v>
      </c>
      <c r="W355" s="943" t="s">
        <v>249</v>
      </c>
      <c r="X355" s="946">
        <v>10</v>
      </c>
      <c r="Y355" s="943" t="s">
        <v>1147</v>
      </c>
      <c r="Z355" s="946">
        <v>1</v>
      </c>
      <c r="AA355" s="945" t="s">
        <v>67</v>
      </c>
      <c r="AB355" s="1042">
        <f t="shared" si="18"/>
        <v>6</v>
      </c>
      <c r="AC355" s="945" t="s">
        <v>1149</v>
      </c>
      <c r="AD355" s="1043" t="s">
        <v>1364</v>
      </c>
      <c r="AE355" s="1044"/>
      <c r="AF355" s="1045"/>
    </row>
    <row r="356" spans="2:32" ht="20" customHeight="1">
      <c r="B356" s="1259"/>
      <c r="C356" s="1262"/>
      <c r="D356" s="1038" t="s">
        <v>698</v>
      </c>
      <c r="E356" s="941"/>
      <c r="F356" s="943" t="s">
        <v>1145</v>
      </c>
      <c r="G356" s="1039"/>
      <c r="H356" s="1040" t="s">
        <v>1145</v>
      </c>
      <c r="I356" s="943"/>
      <c r="J356" s="971" t="s">
        <v>1145</v>
      </c>
      <c r="K356" s="943">
        <f t="shared" si="19"/>
        <v>0</v>
      </c>
      <c r="L356" s="943" t="s">
        <v>922</v>
      </c>
      <c r="M356" s="1041">
        <v>350</v>
      </c>
      <c r="N356" s="943">
        <f t="shared" si="20"/>
        <v>0</v>
      </c>
      <c r="O356" s="943" t="s">
        <v>922</v>
      </c>
      <c r="P356" s="940"/>
      <c r="Q356" s="946">
        <v>2025</v>
      </c>
      <c r="R356" s="945" t="s">
        <v>1146</v>
      </c>
      <c r="S356" s="946">
        <v>9</v>
      </c>
      <c r="T356" s="943" t="s">
        <v>1147</v>
      </c>
      <c r="U356" s="946">
        <v>26</v>
      </c>
      <c r="V356" s="943" t="s">
        <v>1148</v>
      </c>
      <c r="W356" s="943" t="s">
        <v>249</v>
      </c>
      <c r="X356" s="946">
        <v>10</v>
      </c>
      <c r="Y356" s="943" t="s">
        <v>1147</v>
      </c>
      <c r="Z356" s="946">
        <v>1</v>
      </c>
      <c r="AA356" s="945" t="s">
        <v>67</v>
      </c>
      <c r="AB356" s="1042">
        <f t="shared" si="18"/>
        <v>6</v>
      </c>
      <c r="AC356" s="945" t="s">
        <v>1149</v>
      </c>
      <c r="AD356" s="1043" t="s">
        <v>1364</v>
      </c>
      <c r="AE356" s="1044"/>
      <c r="AF356" s="1045"/>
    </row>
    <row r="357" spans="2:32" ht="20" customHeight="1">
      <c r="B357" s="1259"/>
      <c r="C357" s="1262"/>
      <c r="D357" s="1038" t="s">
        <v>701</v>
      </c>
      <c r="E357" s="941"/>
      <c r="F357" s="943" t="s">
        <v>1145</v>
      </c>
      <c r="G357" s="1039"/>
      <c r="H357" s="1040" t="s">
        <v>1145</v>
      </c>
      <c r="I357" s="943"/>
      <c r="J357" s="971" t="s">
        <v>1145</v>
      </c>
      <c r="K357" s="943">
        <f t="shared" si="19"/>
        <v>0</v>
      </c>
      <c r="L357" s="943" t="s">
        <v>922</v>
      </c>
      <c r="M357" s="1041">
        <v>350</v>
      </c>
      <c r="N357" s="943">
        <f t="shared" si="20"/>
        <v>0</v>
      </c>
      <c r="O357" s="943" t="s">
        <v>922</v>
      </c>
      <c r="P357" s="940"/>
      <c r="Q357" s="946">
        <v>2025</v>
      </c>
      <c r="R357" s="945" t="s">
        <v>1146</v>
      </c>
      <c r="S357" s="946">
        <v>9</v>
      </c>
      <c r="T357" s="943" t="s">
        <v>1147</v>
      </c>
      <c r="U357" s="946">
        <v>26</v>
      </c>
      <c r="V357" s="943" t="s">
        <v>1148</v>
      </c>
      <c r="W357" s="943" t="s">
        <v>249</v>
      </c>
      <c r="X357" s="946">
        <v>10</v>
      </c>
      <c r="Y357" s="943" t="s">
        <v>1147</v>
      </c>
      <c r="Z357" s="946">
        <v>1</v>
      </c>
      <c r="AA357" s="945" t="s">
        <v>67</v>
      </c>
      <c r="AB357" s="1042">
        <f t="shared" si="18"/>
        <v>6</v>
      </c>
      <c r="AC357" s="945" t="s">
        <v>1149</v>
      </c>
      <c r="AD357" s="1043" t="s">
        <v>1364</v>
      </c>
      <c r="AE357" s="1044"/>
      <c r="AF357" s="1045"/>
    </row>
    <row r="358" spans="2:32" ht="20" customHeight="1">
      <c r="B358" s="1259"/>
      <c r="C358" s="1262"/>
      <c r="D358" s="1038" t="s">
        <v>1170</v>
      </c>
      <c r="E358" s="941"/>
      <c r="F358" s="943" t="s">
        <v>1145</v>
      </c>
      <c r="G358" s="1039"/>
      <c r="H358" s="1040" t="s">
        <v>1145</v>
      </c>
      <c r="I358" s="943"/>
      <c r="J358" s="971" t="s">
        <v>1145</v>
      </c>
      <c r="K358" s="941">
        <f t="shared" si="19"/>
        <v>0</v>
      </c>
      <c r="L358" s="943" t="s">
        <v>922</v>
      </c>
      <c r="M358" s="1041">
        <v>2</v>
      </c>
      <c r="N358" s="943">
        <f t="shared" si="20"/>
        <v>0</v>
      </c>
      <c r="O358" s="971" t="s">
        <v>922</v>
      </c>
      <c r="P358" s="943"/>
      <c r="Q358" s="944">
        <v>2025</v>
      </c>
      <c r="R358" s="945" t="s">
        <v>1146</v>
      </c>
      <c r="S358" s="946">
        <v>9</v>
      </c>
      <c r="T358" s="943" t="s">
        <v>1147</v>
      </c>
      <c r="U358" s="946">
        <v>26</v>
      </c>
      <c r="V358" s="943" t="s">
        <v>1148</v>
      </c>
      <c r="W358" s="943" t="s">
        <v>249</v>
      </c>
      <c r="X358" s="946">
        <v>10</v>
      </c>
      <c r="Y358" s="943" t="s">
        <v>1147</v>
      </c>
      <c r="Z358" s="946">
        <v>1</v>
      </c>
      <c r="AA358" s="945" t="s">
        <v>67</v>
      </c>
      <c r="AB358" s="1042">
        <f t="shared" si="18"/>
        <v>6</v>
      </c>
      <c r="AC358" s="945" t="s">
        <v>1149</v>
      </c>
      <c r="AD358" s="1043" t="s">
        <v>1364</v>
      </c>
      <c r="AE358" s="1044"/>
      <c r="AF358" s="1045"/>
    </row>
    <row r="359" spans="2:32" ht="20" customHeight="1">
      <c r="B359" s="1259"/>
      <c r="C359" s="1262"/>
      <c r="D359" s="1038" t="s">
        <v>1370</v>
      </c>
      <c r="E359" s="941"/>
      <c r="F359" s="943" t="s">
        <v>1145</v>
      </c>
      <c r="G359" s="1039"/>
      <c r="H359" s="1040" t="s">
        <v>1145</v>
      </c>
      <c r="I359" s="943"/>
      <c r="J359" s="971" t="s">
        <v>1145</v>
      </c>
      <c r="K359" s="941">
        <f t="shared" si="19"/>
        <v>0</v>
      </c>
      <c r="L359" s="943" t="s">
        <v>922</v>
      </c>
      <c r="M359" s="1041">
        <v>1</v>
      </c>
      <c r="N359" s="943">
        <f t="shared" si="20"/>
        <v>0</v>
      </c>
      <c r="O359" s="971" t="s">
        <v>922</v>
      </c>
      <c r="P359" s="943"/>
      <c r="Q359" s="944">
        <v>2025</v>
      </c>
      <c r="R359" s="945" t="s">
        <v>1146</v>
      </c>
      <c r="S359" s="946">
        <v>9</v>
      </c>
      <c r="T359" s="943" t="s">
        <v>1147</v>
      </c>
      <c r="U359" s="946">
        <v>26</v>
      </c>
      <c r="V359" s="943" t="s">
        <v>1148</v>
      </c>
      <c r="W359" s="943" t="s">
        <v>249</v>
      </c>
      <c r="X359" s="946">
        <v>10</v>
      </c>
      <c r="Y359" s="943" t="s">
        <v>1147</v>
      </c>
      <c r="Z359" s="946">
        <v>1</v>
      </c>
      <c r="AA359" s="945" t="s">
        <v>67</v>
      </c>
      <c r="AB359" s="1042">
        <f t="shared" si="18"/>
        <v>6</v>
      </c>
      <c r="AC359" s="945" t="s">
        <v>1149</v>
      </c>
      <c r="AD359" s="1043" t="s">
        <v>1364</v>
      </c>
      <c r="AE359" s="1044"/>
      <c r="AF359" s="1045"/>
    </row>
    <row r="360" spans="2:32" ht="20" customHeight="1">
      <c r="B360" s="1259"/>
      <c r="C360" s="1262"/>
      <c r="D360" s="1038" t="s">
        <v>1252</v>
      </c>
      <c r="E360" s="941"/>
      <c r="F360" s="943" t="s">
        <v>1145</v>
      </c>
      <c r="G360" s="1039"/>
      <c r="H360" s="1040" t="s">
        <v>1145</v>
      </c>
      <c r="I360" s="943"/>
      <c r="J360" s="971" t="s">
        <v>1145</v>
      </c>
      <c r="K360" s="941">
        <f t="shared" si="19"/>
        <v>0</v>
      </c>
      <c r="L360" s="943" t="s">
        <v>922</v>
      </c>
      <c r="M360" s="1041">
        <v>2</v>
      </c>
      <c r="N360" s="943">
        <f t="shared" si="20"/>
        <v>0</v>
      </c>
      <c r="O360" s="971" t="s">
        <v>922</v>
      </c>
      <c r="P360" s="943"/>
      <c r="Q360" s="944">
        <v>2025</v>
      </c>
      <c r="R360" s="945" t="s">
        <v>1146</v>
      </c>
      <c r="S360" s="946">
        <v>9</v>
      </c>
      <c r="T360" s="943" t="s">
        <v>1147</v>
      </c>
      <c r="U360" s="946">
        <v>26</v>
      </c>
      <c r="V360" s="943" t="s">
        <v>1148</v>
      </c>
      <c r="W360" s="943" t="s">
        <v>249</v>
      </c>
      <c r="X360" s="946">
        <v>10</v>
      </c>
      <c r="Y360" s="943" t="s">
        <v>1147</v>
      </c>
      <c r="Z360" s="946">
        <v>1</v>
      </c>
      <c r="AA360" s="945" t="s">
        <v>67</v>
      </c>
      <c r="AB360" s="1042">
        <f t="shared" si="18"/>
        <v>6</v>
      </c>
      <c r="AC360" s="945" t="s">
        <v>1149</v>
      </c>
      <c r="AD360" s="1043" t="s">
        <v>1364</v>
      </c>
      <c r="AE360" s="1044"/>
      <c r="AF360" s="1045"/>
    </row>
    <row r="361" spans="2:32" ht="20" customHeight="1">
      <c r="B361" s="1259"/>
      <c r="C361" s="1262"/>
      <c r="D361" s="1038" t="s">
        <v>1371</v>
      </c>
      <c r="E361" s="941"/>
      <c r="F361" s="943" t="s">
        <v>1145</v>
      </c>
      <c r="G361" s="1039"/>
      <c r="H361" s="1040" t="s">
        <v>1145</v>
      </c>
      <c r="I361" s="943"/>
      <c r="J361" s="971" t="s">
        <v>1145</v>
      </c>
      <c r="K361" s="941">
        <f t="shared" si="19"/>
        <v>0</v>
      </c>
      <c r="L361" s="943" t="s">
        <v>922</v>
      </c>
      <c r="M361" s="1041">
        <v>1</v>
      </c>
      <c r="N361" s="943">
        <f t="shared" si="20"/>
        <v>0</v>
      </c>
      <c r="O361" s="971" t="s">
        <v>922</v>
      </c>
      <c r="P361" s="943"/>
      <c r="Q361" s="944">
        <v>2025</v>
      </c>
      <c r="R361" s="945" t="s">
        <v>1146</v>
      </c>
      <c r="S361" s="946">
        <v>9</v>
      </c>
      <c r="T361" s="943" t="s">
        <v>1147</v>
      </c>
      <c r="U361" s="946">
        <v>26</v>
      </c>
      <c r="V361" s="943" t="s">
        <v>1148</v>
      </c>
      <c r="W361" s="943" t="s">
        <v>249</v>
      </c>
      <c r="X361" s="946">
        <v>10</v>
      </c>
      <c r="Y361" s="943" t="s">
        <v>1147</v>
      </c>
      <c r="Z361" s="946">
        <v>1</v>
      </c>
      <c r="AA361" s="945" t="s">
        <v>67</v>
      </c>
      <c r="AB361" s="1042">
        <f t="shared" si="18"/>
        <v>6</v>
      </c>
      <c r="AC361" s="945" t="s">
        <v>1149</v>
      </c>
      <c r="AD361" s="1043" t="s">
        <v>1364</v>
      </c>
      <c r="AE361" s="1044"/>
      <c r="AF361" s="1045"/>
    </row>
    <row r="362" spans="2:32" ht="20" customHeight="1">
      <c r="B362" s="1259"/>
      <c r="C362" s="1262"/>
      <c r="D362" s="1038" t="s">
        <v>1191</v>
      </c>
      <c r="E362" s="941"/>
      <c r="F362" s="943" t="s">
        <v>1145</v>
      </c>
      <c r="G362" s="1039"/>
      <c r="H362" s="1040" t="s">
        <v>1145</v>
      </c>
      <c r="I362" s="943"/>
      <c r="J362" s="971" t="s">
        <v>1145</v>
      </c>
      <c r="K362" s="941">
        <f t="shared" si="19"/>
        <v>0</v>
      </c>
      <c r="L362" s="943" t="s">
        <v>922</v>
      </c>
      <c r="M362" s="1041">
        <v>2</v>
      </c>
      <c r="N362" s="943">
        <f t="shared" si="20"/>
        <v>0</v>
      </c>
      <c r="O362" s="971" t="s">
        <v>922</v>
      </c>
      <c r="P362" s="943"/>
      <c r="Q362" s="944">
        <v>2025</v>
      </c>
      <c r="R362" s="945" t="s">
        <v>1146</v>
      </c>
      <c r="S362" s="946">
        <v>9</v>
      </c>
      <c r="T362" s="943" t="s">
        <v>1147</v>
      </c>
      <c r="U362" s="946">
        <v>26</v>
      </c>
      <c r="V362" s="943" t="s">
        <v>1148</v>
      </c>
      <c r="W362" s="943" t="s">
        <v>249</v>
      </c>
      <c r="X362" s="946">
        <v>10</v>
      </c>
      <c r="Y362" s="943" t="s">
        <v>1147</v>
      </c>
      <c r="Z362" s="946">
        <v>1</v>
      </c>
      <c r="AA362" s="945" t="s">
        <v>67</v>
      </c>
      <c r="AB362" s="1042">
        <f t="shared" si="18"/>
        <v>6</v>
      </c>
      <c r="AC362" s="945" t="s">
        <v>1149</v>
      </c>
      <c r="AD362" s="1043" t="s">
        <v>1364</v>
      </c>
      <c r="AE362" s="1044"/>
      <c r="AF362" s="1045"/>
    </row>
    <row r="363" spans="2:32" ht="20" customHeight="1">
      <c r="B363" s="1259"/>
      <c r="C363" s="1262"/>
      <c r="D363" s="1038" t="s">
        <v>1246</v>
      </c>
      <c r="E363" s="941">
        <v>60</v>
      </c>
      <c r="F363" s="943" t="s">
        <v>1145</v>
      </c>
      <c r="G363" s="1039"/>
      <c r="H363" s="1040" t="s">
        <v>1145</v>
      </c>
      <c r="I363" s="943"/>
      <c r="J363" s="971" t="s">
        <v>1145</v>
      </c>
      <c r="K363" s="941">
        <f t="shared" si="19"/>
        <v>0</v>
      </c>
      <c r="L363" s="943" t="s">
        <v>922</v>
      </c>
      <c r="M363" s="1041"/>
      <c r="N363" s="943">
        <f t="shared" si="20"/>
        <v>0</v>
      </c>
      <c r="O363" s="971" t="s">
        <v>922</v>
      </c>
      <c r="P363" s="943"/>
      <c r="Q363" s="944">
        <v>2025</v>
      </c>
      <c r="R363" s="945" t="s">
        <v>1146</v>
      </c>
      <c r="S363" s="946">
        <v>9</v>
      </c>
      <c r="T363" s="943" t="s">
        <v>1147</v>
      </c>
      <c r="U363" s="946">
        <v>26</v>
      </c>
      <c r="V363" s="943" t="s">
        <v>1148</v>
      </c>
      <c r="W363" s="943" t="s">
        <v>249</v>
      </c>
      <c r="X363" s="946">
        <v>10</v>
      </c>
      <c r="Y363" s="943" t="s">
        <v>1147</v>
      </c>
      <c r="Z363" s="946">
        <v>1</v>
      </c>
      <c r="AA363" s="945" t="s">
        <v>67</v>
      </c>
      <c r="AB363" s="1042">
        <f t="shared" si="18"/>
        <v>6</v>
      </c>
      <c r="AC363" s="945" t="s">
        <v>1149</v>
      </c>
      <c r="AD363" s="1043" t="s">
        <v>1364</v>
      </c>
      <c r="AE363" s="1044"/>
      <c r="AF363" s="1045"/>
    </row>
    <row r="364" spans="2:32" ht="20" customHeight="1">
      <c r="B364" s="1259"/>
      <c r="C364" s="1262"/>
      <c r="D364" s="1038" t="s">
        <v>1193</v>
      </c>
      <c r="E364" s="941">
        <v>185</v>
      </c>
      <c r="F364" s="943" t="s">
        <v>1145</v>
      </c>
      <c r="G364" s="1039"/>
      <c r="H364" s="1040" t="s">
        <v>1145</v>
      </c>
      <c r="I364" s="943"/>
      <c r="J364" s="971" t="s">
        <v>1145</v>
      </c>
      <c r="K364" s="941">
        <f t="shared" si="19"/>
        <v>0</v>
      </c>
      <c r="L364" s="943" t="s">
        <v>922</v>
      </c>
      <c r="M364" s="1041"/>
      <c r="N364" s="943">
        <f t="shared" si="20"/>
        <v>0</v>
      </c>
      <c r="O364" s="971" t="s">
        <v>922</v>
      </c>
      <c r="P364" s="943"/>
      <c r="Q364" s="944">
        <v>2025</v>
      </c>
      <c r="R364" s="945" t="s">
        <v>1146</v>
      </c>
      <c r="S364" s="946">
        <v>9</v>
      </c>
      <c r="T364" s="943" t="s">
        <v>1147</v>
      </c>
      <c r="U364" s="946">
        <v>26</v>
      </c>
      <c r="V364" s="943" t="s">
        <v>1148</v>
      </c>
      <c r="W364" s="943" t="s">
        <v>249</v>
      </c>
      <c r="X364" s="946">
        <v>10</v>
      </c>
      <c r="Y364" s="943" t="s">
        <v>1147</v>
      </c>
      <c r="Z364" s="946">
        <v>1</v>
      </c>
      <c r="AA364" s="945" t="s">
        <v>67</v>
      </c>
      <c r="AB364" s="1042">
        <f t="shared" si="18"/>
        <v>6</v>
      </c>
      <c r="AC364" s="945" t="s">
        <v>1149</v>
      </c>
      <c r="AD364" s="1043" t="s">
        <v>1364</v>
      </c>
      <c r="AE364" s="1044"/>
      <c r="AF364" s="1045"/>
    </row>
    <row r="365" spans="2:32" ht="20" customHeight="1">
      <c r="B365" s="1259"/>
      <c r="C365" s="1262"/>
      <c r="D365" s="1038" t="s">
        <v>1372</v>
      </c>
      <c r="E365" s="941">
        <v>796</v>
      </c>
      <c r="F365" s="943" t="s">
        <v>1145</v>
      </c>
      <c r="G365" s="1039"/>
      <c r="H365" s="1040" t="s">
        <v>1145</v>
      </c>
      <c r="I365" s="943"/>
      <c r="J365" s="971" t="s">
        <v>1145</v>
      </c>
      <c r="K365" s="941">
        <f t="shared" si="19"/>
        <v>0</v>
      </c>
      <c r="L365" s="943" t="s">
        <v>922</v>
      </c>
      <c r="M365" s="1041"/>
      <c r="N365" s="943">
        <f t="shared" si="20"/>
        <v>0</v>
      </c>
      <c r="O365" s="971" t="s">
        <v>922</v>
      </c>
      <c r="P365" s="943"/>
      <c r="Q365" s="944">
        <v>2025</v>
      </c>
      <c r="R365" s="945" t="s">
        <v>1146</v>
      </c>
      <c r="S365" s="946">
        <v>9</v>
      </c>
      <c r="T365" s="943" t="s">
        <v>1147</v>
      </c>
      <c r="U365" s="946">
        <v>26</v>
      </c>
      <c r="V365" s="943" t="s">
        <v>1148</v>
      </c>
      <c r="W365" s="943" t="s">
        <v>249</v>
      </c>
      <c r="X365" s="946">
        <v>10</v>
      </c>
      <c r="Y365" s="943" t="s">
        <v>1147</v>
      </c>
      <c r="Z365" s="946">
        <v>1</v>
      </c>
      <c r="AA365" s="945" t="s">
        <v>67</v>
      </c>
      <c r="AB365" s="1042">
        <f t="shared" si="18"/>
        <v>6</v>
      </c>
      <c r="AC365" s="945" t="s">
        <v>1149</v>
      </c>
      <c r="AD365" s="1043" t="s">
        <v>1364</v>
      </c>
      <c r="AE365" s="1044"/>
      <c r="AF365" s="1045"/>
    </row>
    <row r="366" spans="2:32" ht="20" customHeight="1">
      <c r="B366" s="1259"/>
      <c r="C366" s="1262"/>
      <c r="D366" s="1038" t="s">
        <v>1373</v>
      </c>
      <c r="E366" s="941">
        <v>30</v>
      </c>
      <c r="F366" s="943" t="s">
        <v>1145</v>
      </c>
      <c r="G366" s="1039"/>
      <c r="H366" s="1040" t="s">
        <v>1145</v>
      </c>
      <c r="I366" s="943"/>
      <c r="J366" s="971" t="s">
        <v>1145</v>
      </c>
      <c r="K366" s="941">
        <f t="shared" si="19"/>
        <v>0</v>
      </c>
      <c r="L366" s="943" t="s">
        <v>922</v>
      </c>
      <c r="M366" s="1041"/>
      <c r="N366" s="943">
        <f t="shared" si="20"/>
        <v>0</v>
      </c>
      <c r="O366" s="971" t="s">
        <v>922</v>
      </c>
      <c r="P366" s="943"/>
      <c r="Q366" s="944">
        <v>2025</v>
      </c>
      <c r="R366" s="945" t="s">
        <v>1146</v>
      </c>
      <c r="S366" s="946">
        <v>9</v>
      </c>
      <c r="T366" s="943" t="s">
        <v>1147</v>
      </c>
      <c r="U366" s="946">
        <v>26</v>
      </c>
      <c r="V366" s="943" t="s">
        <v>1148</v>
      </c>
      <c r="W366" s="943" t="s">
        <v>249</v>
      </c>
      <c r="X366" s="946">
        <v>10</v>
      </c>
      <c r="Y366" s="943" t="s">
        <v>1147</v>
      </c>
      <c r="Z366" s="946">
        <v>1</v>
      </c>
      <c r="AA366" s="945" t="s">
        <v>67</v>
      </c>
      <c r="AB366" s="1042">
        <f t="shared" si="18"/>
        <v>6</v>
      </c>
      <c r="AC366" s="945" t="s">
        <v>1149</v>
      </c>
      <c r="AD366" s="1043" t="s">
        <v>1364</v>
      </c>
      <c r="AE366" s="1044"/>
      <c r="AF366" s="1045"/>
    </row>
    <row r="367" spans="2:32" ht="20" customHeight="1">
      <c r="B367" s="1259"/>
      <c r="C367" s="1262"/>
      <c r="D367" s="1038" t="s">
        <v>1374</v>
      </c>
      <c r="E367" s="941">
        <v>439</v>
      </c>
      <c r="F367" s="943" t="s">
        <v>1145</v>
      </c>
      <c r="G367" s="1039"/>
      <c r="H367" s="1040" t="s">
        <v>1145</v>
      </c>
      <c r="I367" s="943"/>
      <c r="J367" s="971" t="s">
        <v>1145</v>
      </c>
      <c r="K367" s="941">
        <f t="shared" si="19"/>
        <v>0</v>
      </c>
      <c r="L367" s="943" t="s">
        <v>922</v>
      </c>
      <c r="M367" s="1041"/>
      <c r="N367" s="943">
        <f t="shared" si="20"/>
        <v>0</v>
      </c>
      <c r="O367" s="971" t="s">
        <v>922</v>
      </c>
      <c r="P367" s="943"/>
      <c r="Q367" s="944">
        <v>2025</v>
      </c>
      <c r="R367" s="945" t="s">
        <v>1146</v>
      </c>
      <c r="S367" s="946">
        <v>9</v>
      </c>
      <c r="T367" s="943" t="s">
        <v>1147</v>
      </c>
      <c r="U367" s="946">
        <v>26</v>
      </c>
      <c r="V367" s="943" t="s">
        <v>1148</v>
      </c>
      <c r="W367" s="943" t="s">
        <v>249</v>
      </c>
      <c r="X367" s="946">
        <v>10</v>
      </c>
      <c r="Y367" s="943" t="s">
        <v>1147</v>
      </c>
      <c r="Z367" s="946">
        <v>1</v>
      </c>
      <c r="AA367" s="945" t="s">
        <v>67</v>
      </c>
      <c r="AB367" s="1042">
        <f t="shared" si="18"/>
        <v>6</v>
      </c>
      <c r="AC367" s="945" t="s">
        <v>1149</v>
      </c>
      <c r="AD367" s="1043" t="s">
        <v>1364</v>
      </c>
      <c r="AE367" s="1044"/>
      <c r="AF367" s="1045"/>
    </row>
    <row r="368" spans="2:32" ht="20" customHeight="1">
      <c r="B368" s="1259"/>
      <c r="C368" s="1262"/>
      <c r="D368" s="1038" t="s">
        <v>1194</v>
      </c>
      <c r="E368" s="941">
        <v>55</v>
      </c>
      <c r="F368" s="943" t="s">
        <v>1145</v>
      </c>
      <c r="G368" s="1039"/>
      <c r="H368" s="1040" t="s">
        <v>1145</v>
      </c>
      <c r="I368" s="943"/>
      <c r="J368" s="971" t="s">
        <v>1145</v>
      </c>
      <c r="K368" s="941">
        <f t="shared" si="19"/>
        <v>0</v>
      </c>
      <c r="L368" s="943" t="s">
        <v>922</v>
      </c>
      <c r="M368" s="1041"/>
      <c r="N368" s="943">
        <f t="shared" si="20"/>
        <v>0</v>
      </c>
      <c r="O368" s="971" t="s">
        <v>922</v>
      </c>
      <c r="P368" s="943"/>
      <c r="Q368" s="944">
        <v>2025</v>
      </c>
      <c r="R368" s="945" t="s">
        <v>1146</v>
      </c>
      <c r="S368" s="946">
        <v>9</v>
      </c>
      <c r="T368" s="943" t="s">
        <v>1147</v>
      </c>
      <c r="U368" s="946">
        <v>26</v>
      </c>
      <c r="V368" s="943" t="s">
        <v>1148</v>
      </c>
      <c r="W368" s="943" t="s">
        <v>249</v>
      </c>
      <c r="X368" s="946">
        <v>10</v>
      </c>
      <c r="Y368" s="943" t="s">
        <v>1147</v>
      </c>
      <c r="Z368" s="946">
        <v>1</v>
      </c>
      <c r="AA368" s="945" t="s">
        <v>67</v>
      </c>
      <c r="AB368" s="1042">
        <f t="shared" si="18"/>
        <v>6</v>
      </c>
      <c r="AC368" s="945" t="s">
        <v>1149</v>
      </c>
      <c r="AD368" s="1043" t="s">
        <v>1364</v>
      </c>
      <c r="AE368" s="1044"/>
      <c r="AF368" s="1045"/>
    </row>
    <row r="369" spans="2:32" ht="20" customHeight="1">
      <c r="B369" s="1259"/>
      <c r="C369" s="1262"/>
      <c r="D369" s="1038" t="s">
        <v>1195</v>
      </c>
      <c r="E369" s="941">
        <v>125</v>
      </c>
      <c r="F369" s="943" t="s">
        <v>1145</v>
      </c>
      <c r="G369" s="1039"/>
      <c r="H369" s="1040" t="s">
        <v>1145</v>
      </c>
      <c r="I369" s="943"/>
      <c r="J369" s="971" t="s">
        <v>1145</v>
      </c>
      <c r="K369" s="941">
        <f t="shared" si="19"/>
        <v>0</v>
      </c>
      <c r="L369" s="943" t="s">
        <v>922</v>
      </c>
      <c r="M369" s="1041"/>
      <c r="N369" s="943">
        <f t="shared" si="20"/>
        <v>0</v>
      </c>
      <c r="O369" s="971" t="s">
        <v>922</v>
      </c>
      <c r="P369" s="943"/>
      <c r="Q369" s="944">
        <v>2025</v>
      </c>
      <c r="R369" s="945" t="s">
        <v>1146</v>
      </c>
      <c r="S369" s="946">
        <v>9</v>
      </c>
      <c r="T369" s="943" t="s">
        <v>1147</v>
      </c>
      <c r="U369" s="946">
        <v>26</v>
      </c>
      <c r="V369" s="943" t="s">
        <v>1148</v>
      </c>
      <c r="W369" s="943" t="s">
        <v>249</v>
      </c>
      <c r="X369" s="946">
        <v>10</v>
      </c>
      <c r="Y369" s="943" t="s">
        <v>1147</v>
      </c>
      <c r="Z369" s="946">
        <v>1</v>
      </c>
      <c r="AA369" s="945" t="s">
        <v>67</v>
      </c>
      <c r="AB369" s="1042">
        <f t="shared" si="18"/>
        <v>6</v>
      </c>
      <c r="AC369" s="945" t="s">
        <v>1149</v>
      </c>
      <c r="AD369" s="1043" t="s">
        <v>1364</v>
      </c>
      <c r="AE369" s="1044"/>
      <c r="AF369" s="1045"/>
    </row>
    <row r="370" spans="2:32" ht="20" customHeight="1">
      <c r="B370" s="1259"/>
      <c r="C370" s="1262"/>
      <c r="D370" s="1038" t="s">
        <v>1196</v>
      </c>
      <c r="E370" s="941"/>
      <c r="F370" s="943" t="s">
        <v>1145</v>
      </c>
      <c r="G370" s="1039"/>
      <c r="H370" s="1040" t="s">
        <v>1145</v>
      </c>
      <c r="I370" s="943"/>
      <c r="J370" s="971" t="s">
        <v>1145</v>
      </c>
      <c r="K370" s="941">
        <f t="shared" si="19"/>
        <v>0</v>
      </c>
      <c r="L370" s="943" t="s">
        <v>922</v>
      </c>
      <c r="M370" s="1041">
        <v>1</v>
      </c>
      <c r="N370" s="943">
        <f t="shared" si="20"/>
        <v>0</v>
      </c>
      <c r="O370" s="971" t="s">
        <v>922</v>
      </c>
      <c r="P370" s="943"/>
      <c r="Q370" s="944">
        <v>2025</v>
      </c>
      <c r="R370" s="945" t="s">
        <v>1146</v>
      </c>
      <c r="S370" s="946">
        <v>9</v>
      </c>
      <c r="T370" s="943" t="s">
        <v>1147</v>
      </c>
      <c r="U370" s="946">
        <v>26</v>
      </c>
      <c r="V370" s="943" t="s">
        <v>1148</v>
      </c>
      <c r="W370" s="943" t="s">
        <v>249</v>
      </c>
      <c r="X370" s="946">
        <v>10</v>
      </c>
      <c r="Y370" s="943" t="s">
        <v>1147</v>
      </c>
      <c r="Z370" s="946">
        <v>1</v>
      </c>
      <c r="AA370" s="945" t="s">
        <v>67</v>
      </c>
      <c r="AB370" s="1042">
        <f t="shared" si="18"/>
        <v>6</v>
      </c>
      <c r="AC370" s="945" t="s">
        <v>1149</v>
      </c>
      <c r="AD370" s="1043" t="s">
        <v>1364</v>
      </c>
      <c r="AE370" s="1044"/>
      <c r="AF370" s="1045"/>
    </row>
    <row r="371" spans="2:32" ht="20" customHeight="1">
      <c r="B371" s="1259"/>
      <c r="C371" s="1262"/>
      <c r="D371" s="1038" t="s">
        <v>1197</v>
      </c>
      <c r="E371" s="941"/>
      <c r="F371" s="943" t="s">
        <v>1145</v>
      </c>
      <c r="G371" s="1039"/>
      <c r="H371" s="1040" t="s">
        <v>1145</v>
      </c>
      <c r="I371" s="943"/>
      <c r="J371" s="971" t="s">
        <v>1145</v>
      </c>
      <c r="K371" s="941">
        <f t="shared" si="19"/>
        <v>0</v>
      </c>
      <c r="L371" s="943" t="s">
        <v>922</v>
      </c>
      <c r="M371" s="1041">
        <v>1</v>
      </c>
      <c r="N371" s="943">
        <f t="shared" si="20"/>
        <v>0</v>
      </c>
      <c r="O371" s="971" t="s">
        <v>922</v>
      </c>
      <c r="P371" s="943"/>
      <c r="Q371" s="944">
        <v>2025</v>
      </c>
      <c r="R371" s="945" t="s">
        <v>1146</v>
      </c>
      <c r="S371" s="946">
        <v>9</v>
      </c>
      <c r="T371" s="943" t="s">
        <v>1147</v>
      </c>
      <c r="U371" s="946">
        <v>26</v>
      </c>
      <c r="V371" s="943" t="s">
        <v>1148</v>
      </c>
      <c r="W371" s="943" t="s">
        <v>249</v>
      </c>
      <c r="X371" s="946">
        <v>10</v>
      </c>
      <c r="Y371" s="943" t="s">
        <v>1147</v>
      </c>
      <c r="Z371" s="946">
        <v>1</v>
      </c>
      <c r="AA371" s="945" t="s">
        <v>67</v>
      </c>
      <c r="AB371" s="1042">
        <f t="shared" si="18"/>
        <v>6</v>
      </c>
      <c r="AC371" s="945" t="s">
        <v>1149</v>
      </c>
      <c r="AD371" s="1043" t="s">
        <v>1364</v>
      </c>
      <c r="AE371" s="1044"/>
      <c r="AF371" s="1045"/>
    </row>
    <row r="372" spans="2:32" ht="20" customHeight="1">
      <c r="B372" s="1259"/>
      <c r="C372" s="1262"/>
      <c r="D372" s="1038" t="s">
        <v>1197</v>
      </c>
      <c r="E372" s="941"/>
      <c r="F372" s="943" t="s">
        <v>1145</v>
      </c>
      <c r="G372" s="1039"/>
      <c r="H372" s="1040" t="s">
        <v>1145</v>
      </c>
      <c r="I372" s="943"/>
      <c r="J372" s="971" t="s">
        <v>1145</v>
      </c>
      <c r="K372" s="941">
        <f t="shared" si="19"/>
        <v>0</v>
      </c>
      <c r="L372" s="943" t="s">
        <v>922</v>
      </c>
      <c r="M372" s="1041">
        <v>1</v>
      </c>
      <c r="N372" s="943">
        <f t="shared" si="20"/>
        <v>0</v>
      </c>
      <c r="O372" s="971" t="s">
        <v>922</v>
      </c>
      <c r="P372" s="943"/>
      <c r="Q372" s="944">
        <v>2025</v>
      </c>
      <c r="R372" s="945" t="s">
        <v>1146</v>
      </c>
      <c r="S372" s="946">
        <v>9</v>
      </c>
      <c r="T372" s="943" t="s">
        <v>1147</v>
      </c>
      <c r="U372" s="946">
        <v>26</v>
      </c>
      <c r="V372" s="943" t="s">
        <v>1148</v>
      </c>
      <c r="W372" s="943" t="s">
        <v>249</v>
      </c>
      <c r="X372" s="946">
        <v>10</v>
      </c>
      <c r="Y372" s="943" t="s">
        <v>1147</v>
      </c>
      <c r="Z372" s="946">
        <v>1</v>
      </c>
      <c r="AA372" s="945" t="s">
        <v>67</v>
      </c>
      <c r="AB372" s="1042">
        <f t="shared" si="18"/>
        <v>6</v>
      </c>
      <c r="AC372" s="945" t="s">
        <v>1149</v>
      </c>
      <c r="AD372" s="1043" t="s">
        <v>1364</v>
      </c>
      <c r="AE372" s="1044"/>
      <c r="AF372" s="1045"/>
    </row>
    <row r="373" spans="2:32" ht="20" customHeight="1">
      <c r="B373" s="1259"/>
      <c r="C373" s="1262"/>
      <c r="D373" s="1038" t="s">
        <v>1197</v>
      </c>
      <c r="E373" s="941"/>
      <c r="F373" s="943" t="s">
        <v>1145</v>
      </c>
      <c r="G373" s="1039"/>
      <c r="H373" s="1040" t="s">
        <v>1145</v>
      </c>
      <c r="I373" s="943"/>
      <c r="J373" s="971" t="s">
        <v>1145</v>
      </c>
      <c r="K373" s="941">
        <f t="shared" si="19"/>
        <v>0</v>
      </c>
      <c r="L373" s="943" t="s">
        <v>922</v>
      </c>
      <c r="M373" s="1041">
        <v>1</v>
      </c>
      <c r="N373" s="943">
        <f t="shared" si="20"/>
        <v>0</v>
      </c>
      <c r="O373" s="971" t="s">
        <v>922</v>
      </c>
      <c r="P373" s="943"/>
      <c r="Q373" s="944">
        <v>2025</v>
      </c>
      <c r="R373" s="945" t="s">
        <v>1146</v>
      </c>
      <c r="S373" s="946">
        <v>9</v>
      </c>
      <c r="T373" s="943" t="s">
        <v>1147</v>
      </c>
      <c r="U373" s="946">
        <v>26</v>
      </c>
      <c r="V373" s="943" t="s">
        <v>1148</v>
      </c>
      <c r="W373" s="943" t="s">
        <v>249</v>
      </c>
      <c r="X373" s="946">
        <v>10</v>
      </c>
      <c r="Y373" s="943" t="s">
        <v>1147</v>
      </c>
      <c r="Z373" s="946">
        <v>1</v>
      </c>
      <c r="AA373" s="945" t="s">
        <v>67</v>
      </c>
      <c r="AB373" s="1042">
        <f t="shared" si="18"/>
        <v>6</v>
      </c>
      <c r="AC373" s="945" t="s">
        <v>1149</v>
      </c>
      <c r="AD373" s="1043" t="s">
        <v>1364</v>
      </c>
      <c r="AE373" s="1044"/>
      <c r="AF373" s="1045"/>
    </row>
    <row r="374" spans="2:32" ht="20" customHeight="1">
      <c r="B374" s="1259"/>
      <c r="C374" s="1262"/>
      <c r="D374" s="1038" t="s">
        <v>1249</v>
      </c>
      <c r="E374" s="941"/>
      <c r="F374" s="943" t="s">
        <v>1145</v>
      </c>
      <c r="G374" s="1039"/>
      <c r="H374" s="1040" t="s">
        <v>1145</v>
      </c>
      <c r="I374" s="943"/>
      <c r="J374" s="971" t="s">
        <v>1145</v>
      </c>
      <c r="K374" s="941">
        <f t="shared" si="19"/>
        <v>0</v>
      </c>
      <c r="L374" s="943" t="s">
        <v>922</v>
      </c>
      <c r="M374" s="1041">
        <v>93</v>
      </c>
      <c r="N374" s="943">
        <f t="shared" si="20"/>
        <v>0</v>
      </c>
      <c r="O374" s="971" t="s">
        <v>922</v>
      </c>
      <c r="P374" s="943"/>
      <c r="Q374" s="944">
        <v>2025</v>
      </c>
      <c r="R374" s="945" t="s">
        <v>1146</v>
      </c>
      <c r="S374" s="946">
        <v>9</v>
      </c>
      <c r="T374" s="943" t="s">
        <v>1147</v>
      </c>
      <c r="U374" s="946">
        <v>26</v>
      </c>
      <c r="V374" s="943" t="s">
        <v>1148</v>
      </c>
      <c r="W374" s="943" t="s">
        <v>249</v>
      </c>
      <c r="X374" s="946">
        <v>10</v>
      </c>
      <c r="Y374" s="943" t="s">
        <v>1147</v>
      </c>
      <c r="Z374" s="946">
        <v>1</v>
      </c>
      <c r="AA374" s="945" t="s">
        <v>67</v>
      </c>
      <c r="AB374" s="1042">
        <f t="shared" si="18"/>
        <v>6</v>
      </c>
      <c r="AC374" s="945" t="s">
        <v>1149</v>
      </c>
      <c r="AD374" s="1043" t="s">
        <v>1364</v>
      </c>
      <c r="AE374" s="1044"/>
      <c r="AF374" s="1045"/>
    </row>
    <row r="375" spans="2:32" ht="20" customHeight="1">
      <c r="B375" s="1259"/>
      <c r="C375" s="1262"/>
      <c r="D375" s="1038" t="s">
        <v>1169</v>
      </c>
      <c r="E375" s="941"/>
      <c r="F375" s="943" t="s">
        <v>1145</v>
      </c>
      <c r="G375" s="1039"/>
      <c r="H375" s="1040" t="s">
        <v>1145</v>
      </c>
      <c r="I375" s="943"/>
      <c r="J375" s="971" t="s">
        <v>1145</v>
      </c>
      <c r="K375" s="941">
        <f t="shared" si="19"/>
        <v>0</v>
      </c>
      <c r="L375" s="943" t="s">
        <v>922</v>
      </c>
      <c r="M375" s="1041">
        <v>2</v>
      </c>
      <c r="N375" s="943">
        <f t="shared" si="20"/>
        <v>0</v>
      </c>
      <c r="O375" s="971" t="s">
        <v>922</v>
      </c>
      <c r="P375" s="943"/>
      <c r="Q375" s="944">
        <v>2025</v>
      </c>
      <c r="R375" s="945" t="s">
        <v>1146</v>
      </c>
      <c r="S375" s="946">
        <v>9</v>
      </c>
      <c r="T375" s="943" t="s">
        <v>1147</v>
      </c>
      <c r="U375" s="946">
        <v>26</v>
      </c>
      <c r="V375" s="943" t="s">
        <v>1148</v>
      </c>
      <c r="W375" s="943" t="s">
        <v>249</v>
      </c>
      <c r="X375" s="946">
        <v>10</v>
      </c>
      <c r="Y375" s="943" t="s">
        <v>1147</v>
      </c>
      <c r="Z375" s="946">
        <v>1</v>
      </c>
      <c r="AA375" s="945" t="s">
        <v>67</v>
      </c>
      <c r="AB375" s="1042">
        <f t="shared" si="18"/>
        <v>6</v>
      </c>
      <c r="AC375" s="945" t="s">
        <v>1149</v>
      </c>
      <c r="AD375" s="1043" t="s">
        <v>1364</v>
      </c>
      <c r="AE375" s="1044"/>
      <c r="AF375" s="1045"/>
    </row>
    <row r="376" spans="2:32" ht="20" customHeight="1">
      <c r="B376" s="1259"/>
      <c r="C376" s="1262"/>
      <c r="D376" s="1038" t="s">
        <v>1192</v>
      </c>
      <c r="E376" s="941">
        <v>5</v>
      </c>
      <c r="F376" s="943" t="s">
        <v>1145</v>
      </c>
      <c r="G376" s="1039"/>
      <c r="H376" s="1040" t="s">
        <v>1145</v>
      </c>
      <c r="I376" s="943"/>
      <c r="J376" s="971" t="s">
        <v>1145</v>
      </c>
      <c r="K376" s="941">
        <f t="shared" si="19"/>
        <v>0</v>
      </c>
      <c r="L376" s="943" t="s">
        <v>922</v>
      </c>
      <c r="M376" s="1041"/>
      <c r="N376" s="943">
        <f t="shared" si="20"/>
        <v>0</v>
      </c>
      <c r="O376" s="971" t="s">
        <v>922</v>
      </c>
      <c r="P376" s="943"/>
      <c r="Q376" s="944">
        <v>2025</v>
      </c>
      <c r="R376" s="945" t="s">
        <v>1146</v>
      </c>
      <c r="S376" s="946">
        <v>9</v>
      </c>
      <c r="T376" s="943" t="s">
        <v>1147</v>
      </c>
      <c r="U376" s="946">
        <v>26</v>
      </c>
      <c r="V376" s="943" t="s">
        <v>1148</v>
      </c>
      <c r="W376" s="943" t="s">
        <v>249</v>
      </c>
      <c r="X376" s="946">
        <v>10</v>
      </c>
      <c r="Y376" s="943" t="s">
        <v>1147</v>
      </c>
      <c r="Z376" s="946">
        <v>1</v>
      </c>
      <c r="AA376" s="945" t="s">
        <v>67</v>
      </c>
      <c r="AB376" s="1042">
        <f t="shared" si="18"/>
        <v>6</v>
      </c>
      <c r="AC376" s="945" t="s">
        <v>1149</v>
      </c>
      <c r="AD376" s="1043" t="s">
        <v>1364</v>
      </c>
      <c r="AE376" s="1044"/>
      <c r="AF376" s="1045"/>
    </row>
    <row r="377" spans="2:32" ht="20" customHeight="1">
      <c r="B377" s="1259"/>
      <c r="C377" s="1262"/>
      <c r="D377" s="1038" t="s">
        <v>1374</v>
      </c>
      <c r="E377" s="941">
        <v>29</v>
      </c>
      <c r="F377" s="943" t="s">
        <v>1145</v>
      </c>
      <c r="G377" s="1039"/>
      <c r="H377" s="1040" t="s">
        <v>1145</v>
      </c>
      <c r="I377" s="943"/>
      <c r="J377" s="971" t="s">
        <v>1145</v>
      </c>
      <c r="K377" s="941">
        <f t="shared" si="19"/>
        <v>0</v>
      </c>
      <c r="L377" s="943" t="s">
        <v>922</v>
      </c>
      <c r="M377" s="1041"/>
      <c r="N377" s="943">
        <f t="shared" si="20"/>
        <v>0</v>
      </c>
      <c r="O377" s="971" t="s">
        <v>922</v>
      </c>
      <c r="P377" s="943"/>
      <c r="Q377" s="944">
        <v>2025</v>
      </c>
      <c r="R377" s="945" t="s">
        <v>1146</v>
      </c>
      <c r="S377" s="946">
        <v>9</v>
      </c>
      <c r="T377" s="943" t="s">
        <v>1147</v>
      </c>
      <c r="U377" s="946">
        <v>26</v>
      </c>
      <c r="V377" s="943" t="s">
        <v>1148</v>
      </c>
      <c r="W377" s="943" t="s">
        <v>249</v>
      </c>
      <c r="X377" s="946">
        <v>10</v>
      </c>
      <c r="Y377" s="943" t="s">
        <v>1147</v>
      </c>
      <c r="Z377" s="946">
        <v>1</v>
      </c>
      <c r="AA377" s="945" t="s">
        <v>67</v>
      </c>
      <c r="AB377" s="1042">
        <f t="shared" si="18"/>
        <v>6</v>
      </c>
      <c r="AC377" s="945" t="s">
        <v>1149</v>
      </c>
      <c r="AD377" s="1043" t="s">
        <v>1364</v>
      </c>
      <c r="AE377" s="1044"/>
      <c r="AF377" s="1045"/>
    </row>
    <row r="378" spans="2:32" ht="20" customHeight="1">
      <c r="B378" s="1259"/>
      <c r="C378" s="1262"/>
      <c r="D378" s="1038" t="s">
        <v>1375</v>
      </c>
      <c r="E378" s="941"/>
      <c r="F378" s="943" t="s">
        <v>1145</v>
      </c>
      <c r="G378" s="1039"/>
      <c r="H378" s="1040" t="s">
        <v>1145</v>
      </c>
      <c r="I378" s="943"/>
      <c r="J378" s="971" t="s">
        <v>1145</v>
      </c>
      <c r="K378" s="941">
        <f t="shared" si="19"/>
        <v>0</v>
      </c>
      <c r="L378" s="943" t="s">
        <v>922</v>
      </c>
      <c r="M378" s="1041">
        <v>10</v>
      </c>
      <c r="N378" s="943">
        <f t="shared" si="20"/>
        <v>0</v>
      </c>
      <c r="O378" s="971" t="s">
        <v>922</v>
      </c>
      <c r="P378" s="943"/>
      <c r="Q378" s="944">
        <v>2025</v>
      </c>
      <c r="R378" s="945" t="s">
        <v>1146</v>
      </c>
      <c r="S378" s="946">
        <v>9</v>
      </c>
      <c r="T378" s="943" t="s">
        <v>1147</v>
      </c>
      <c r="U378" s="946">
        <v>26</v>
      </c>
      <c r="V378" s="943" t="s">
        <v>1148</v>
      </c>
      <c r="W378" s="943" t="s">
        <v>249</v>
      </c>
      <c r="X378" s="946">
        <v>10</v>
      </c>
      <c r="Y378" s="943" t="s">
        <v>1147</v>
      </c>
      <c r="Z378" s="946">
        <v>1</v>
      </c>
      <c r="AA378" s="945" t="s">
        <v>67</v>
      </c>
      <c r="AB378" s="1042">
        <f t="shared" ref="AB378:AB445" si="21">_xlfn.DAYS(DATE(Q378,X378,Z378),DATE(Q378,S378,U378))+1</f>
        <v>6</v>
      </c>
      <c r="AC378" s="945" t="s">
        <v>1149</v>
      </c>
      <c r="AD378" s="1043" t="s">
        <v>1364</v>
      </c>
      <c r="AE378" s="1044"/>
      <c r="AF378" s="1045"/>
    </row>
    <row r="379" spans="2:32" ht="20" customHeight="1">
      <c r="B379" s="1259"/>
      <c r="C379" s="1262"/>
      <c r="D379" s="1038" t="s">
        <v>1376</v>
      </c>
      <c r="E379" s="941"/>
      <c r="F379" s="943" t="s">
        <v>1145</v>
      </c>
      <c r="G379" s="1039"/>
      <c r="H379" s="1040" t="s">
        <v>1145</v>
      </c>
      <c r="I379" s="943"/>
      <c r="J379" s="971" t="s">
        <v>1145</v>
      </c>
      <c r="K379" s="941">
        <f t="shared" si="19"/>
        <v>0</v>
      </c>
      <c r="L379" s="943" t="s">
        <v>922</v>
      </c>
      <c r="M379" s="1041">
        <v>10</v>
      </c>
      <c r="N379" s="943">
        <f t="shared" si="20"/>
        <v>0</v>
      </c>
      <c r="O379" s="971" t="s">
        <v>922</v>
      </c>
      <c r="P379" s="943"/>
      <c r="Q379" s="944">
        <v>2025</v>
      </c>
      <c r="R379" s="945" t="s">
        <v>1146</v>
      </c>
      <c r="S379" s="946">
        <v>9</v>
      </c>
      <c r="T379" s="943" t="s">
        <v>1147</v>
      </c>
      <c r="U379" s="946">
        <v>26</v>
      </c>
      <c r="V379" s="943" t="s">
        <v>1148</v>
      </c>
      <c r="W379" s="943" t="s">
        <v>249</v>
      </c>
      <c r="X379" s="946">
        <v>10</v>
      </c>
      <c r="Y379" s="943" t="s">
        <v>1147</v>
      </c>
      <c r="Z379" s="946">
        <v>1</v>
      </c>
      <c r="AA379" s="945" t="s">
        <v>67</v>
      </c>
      <c r="AB379" s="1042">
        <f t="shared" si="21"/>
        <v>6</v>
      </c>
      <c r="AC379" s="945" t="s">
        <v>1149</v>
      </c>
      <c r="AD379" s="1043" t="s">
        <v>1364</v>
      </c>
      <c r="AE379" s="1044"/>
      <c r="AF379" s="1045"/>
    </row>
    <row r="380" spans="2:32" ht="20" customHeight="1">
      <c r="B380" s="1259"/>
      <c r="C380" s="1262"/>
      <c r="D380" s="1038" t="s">
        <v>1377</v>
      </c>
      <c r="E380" s="941"/>
      <c r="F380" s="943" t="s">
        <v>1145</v>
      </c>
      <c r="G380" s="1039"/>
      <c r="H380" s="1040" t="s">
        <v>1145</v>
      </c>
      <c r="I380" s="943"/>
      <c r="J380" s="971" t="s">
        <v>1145</v>
      </c>
      <c r="K380" s="941">
        <f t="shared" si="19"/>
        <v>0</v>
      </c>
      <c r="L380" s="943" t="s">
        <v>922</v>
      </c>
      <c r="M380" s="1041">
        <v>3</v>
      </c>
      <c r="N380" s="943">
        <f t="shared" si="20"/>
        <v>0</v>
      </c>
      <c r="O380" s="971" t="s">
        <v>922</v>
      </c>
      <c r="P380" s="943"/>
      <c r="Q380" s="944">
        <v>2025</v>
      </c>
      <c r="R380" s="945" t="s">
        <v>1146</v>
      </c>
      <c r="S380" s="946">
        <v>9</v>
      </c>
      <c r="T380" s="943" t="s">
        <v>1147</v>
      </c>
      <c r="U380" s="946">
        <v>26</v>
      </c>
      <c r="V380" s="943" t="s">
        <v>1148</v>
      </c>
      <c r="W380" s="943" t="s">
        <v>249</v>
      </c>
      <c r="X380" s="946">
        <v>10</v>
      </c>
      <c r="Y380" s="943" t="s">
        <v>1147</v>
      </c>
      <c r="Z380" s="946">
        <v>1</v>
      </c>
      <c r="AA380" s="945" t="s">
        <v>67</v>
      </c>
      <c r="AB380" s="1042">
        <f t="shared" si="21"/>
        <v>6</v>
      </c>
      <c r="AC380" s="945" t="s">
        <v>1149</v>
      </c>
      <c r="AD380" s="1043" t="s">
        <v>1364</v>
      </c>
      <c r="AE380" s="1044"/>
      <c r="AF380" s="1045"/>
    </row>
    <row r="381" spans="2:32" ht="20" customHeight="1">
      <c r="B381" s="1259"/>
      <c r="C381" s="1262"/>
      <c r="D381" s="1038" t="s">
        <v>1378</v>
      </c>
      <c r="E381" s="941">
        <v>0.45</v>
      </c>
      <c r="F381" s="943" t="s">
        <v>1145</v>
      </c>
      <c r="G381" s="1039">
        <v>1.5</v>
      </c>
      <c r="H381" s="1040" t="s">
        <v>1145</v>
      </c>
      <c r="I381" s="943"/>
      <c r="J381" s="971" t="s">
        <v>1145</v>
      </c>
      <c r="K381" s="941">
        <f t="shared" si="19"/>
        <v>0</v>
      </c>
      <c r="L381" s="943" t="s">
        <v>922</v>
      </c>
      <c r="M381" s="1041">
        <v>20</v>
      </c>
      <c r="N381" s="943">
        <f t="shared" si="20"/>
        <v>0</v>
      </c>
      <c r="O381" s="971" t="s">
        <v>922</v>
      </c>
      <c r="P381" s="943" t="s">
        <v>1379</v>
      </c>
      <c r="Q381" s="944">
        <v>2025</v>
      </c>
      <c r="R381" s="945" t="s">
        <v>1146</v>
      </c>
      <c r="S381" s="946">
        <v>9</v>
      </c>
      <c r="T381" s="943" t="s">
        <v>1147</v>
      </c>
      <c r="U381" s="946">
        <v>26</v>
      </c>
      <c r="V381" s="943" t="s">
        <v>1148</v>
      </c>
      <c r="W381" s="943" t="s">
        <v>249</v>
      </c>
      <c r="X381" s="946">
        <v>10</v>
      </c>
      <c r="Y381" s="943" t="s">
        <v>1147</v>
      </c>
      <c r="Z381" s="946">
        <v>1</v>
      </c>
      <c r="AA381" s="945" t="s">
        <v>67</v>
      </c>
      <c r="AB381" s="1042">
        <f t="shared" si="21"/>
        <v>6</v>
      </c>
      <c r="AC381" s="945" t="s">
        <v>1149</v>
      </c>
      <c r="AD381" s="1043" t="s">
        <v>1364</v>
      </c>
      <c r="AE381" s="1044"/>
      <c r="AF381" s="1045"/>
    </row>
    <row r="382" spans="2:32" ht="20" customHeight="1">
      <c r="B382" s="1259"/>
      <c r="C382" s="1262"/>
      <c r="D382" s="1038" t="s">
        <v>1380</v>
      </c>
      <c r="E382" s="941">
        <v>1.5</v>
      </c>
      <c r="F382" s="943" t="s">
        <v>1145</v>
      </c>
      <c r="G382" s="1039">
        <v>1</v>
      </c>
      <c r="H382" s="1040" t="s">
        <v>1145</v>
      </c>
      <c r="I382" s="943"/>
      <c r="J382" s="971" t="s">
        <v>1145</v>
      </c>
      <c r="K382" s="941">
        <f t="shared" si="19"/>
        <v>0</v>
      </c>
      <c r="L382" s="943" t="s">
        <v>922</v>
      </c>
      <c r="M382" s="1041">
        <v>4</v>
      </c>
      <c r="N382" s="943">
        <f t="shared" si="20"/>
        <v>0</v>
      </c>
      <c r="O382" s="971" t="s">
        <v>922</v>
      </c>
      <c r="P382" s="943" t="s">
        <v>1381</v>
      </c>
      <c r="Q382" s="944">
        <v>2025</v>
      </c>
      <c r="R382" s="945" t="s">
        <v>1146</v>
      </c>
      <c r="S382" s="946">
        <v>9</v>
      </c>
      <c r="T382" s="943" t="s">
        <v>1147</v>
      </c>
      <c r="U382" s="946">
        <v>26</v>
      </c>
      <c r="V382" s="943" t="s">
        <v>1148</v>
      </c>
      <c r="W382" s="943" t="s">
        <v>249</v>
      </c>
      <c r="X382" s="946">
        <v>10</v>
      </c>
      <c r="Y382" s="943" t="s">
        <v>1147</v>
      </c>
      <c r="Z382" s="946">
        <v>1</v>
      </c>
      <c r="AA382" s="945" t="s">
        <v>67</v>
      </c>
      <c r="AB382" s="1042">
        <f t="shared" si="21"/>
        <v>6</v>
      </c>
      <c r="AC382" s="945" t="s">
        <v>1149</v>
      </c>
      <c r="AD382" s="1043" t="s">
        <v>1364</v>
      </c>
      <c r="AE382" s="1044"/>
      <c r="AF382" s="1045"/>
    </row>
    <row r="383" spans="2:32" ht="20" customHeight="1">
      <c r="B383" s="1259"/>
      <c r="C383" s="1262"/>
      <c r="D383" s="1038" t="s">
        <v>1382</v>
      </c>
      <c r="E383" s="941">
        <v>0.3</v>
      </c>
      <c r="F383" s="943" t="s">
        <v>1145</v>
      </c>
      <c r="G383" s="1039">
        <v>0.6</v>
      </c>
      <c r="H383" s="1040" t="s">
        <v>1145</v>
      </c>
      <c r="I383" s="943"/>
      <c r="J383" s="971" t="s">
        <v>1145</v>
      </c>
      <c r="K383" s="941">
        <f t="shared" si="19"/>
        <v>0</v>
      </c>
      <c r="L383" s="943" t="s">
        <v>922</v>
      </c>
      <c r="M383" s="1041">
        <v>5</v>
      </c>
      <c r="N383" s="943">
        <f t="shared" si="20"/>
        <v>0</v>
      </c>
      <c r="O383" s="971" t="s">
        <v>922</v>
      </c>
      <c r="P383" s="1038" t="s">
        <v>1383</v>
      </c>
      <c r="Q383" s="944">
        <v>2025</v>
      </c>
      <c r="R383" s="945" t="s">
        <v>1146</v>
      </c>
      <c r="S383" s="946">
        <v>9</v>
      </c>
      <c r="T383" s="943" t="s">
        <v>1147</v>
      </c>
      <c r="U383" s="946">
        <v>26</v>
      </c>
      <c r="V383" s="943" t="s">
        <v>1148</v>
      </c>
      <c r="W383" s="943" t="s">
        <v>249</v>
      </c>
      <c r="X383" s="946">
        <v>10</v>
      </c>
      <c r="Y383" s="943" t="s">
        <v>1147</v>
      </c>
      <c r="Z383" s="946">
        <v>1</v>
      </c>
      <c r="AA383" s="945" t="s">
        <v>67</v>
      </c>
      <c r="AB383" s="1042">
        <f t="shared" si="21"/>
        <v>6</v>
      </c>
      <c r="AC383" s="945" t="s">
        <v>1149</v>
      </c>
      <c r="AD383" s="1043" t="s">
        <v>1364</v>
      </c>
      <c r="AE383" s="1044"/>
      <c r="AF383" s="1045"/>
    </row>
    <row r="384" spans="2:32" ht="20" customHeight="1">
      <c r="B384" s="1259"/>
      <c r="C384" s="1262"/>
      <c r="D384" s="1038" t="s">
        <v>1177</v>
      </c>
      <c r="E384" s="941"/>
      <c r="F384" s="943" t="s">
        <v>1145</v>
      </c>
      <c r="G384" s="1039"/>
      <c r="H384" s="1040" t="s">
        <v>1145</v>
      </c>
      <c r="I384" s="943"/>
      <c r="J384" s="971" t="s">
        <v>1145</v>
      </c>
      <c r="K384" s="941">
        <f t="shared" si="19"/>
        <v>0</v>
      </c>
      <c r="L384" s="943" t="s">
        <v>922</v>
      </c>
      <c r="M384" s="1041">
        <v>54</v>
      </c>
      <c r="N384" s="943">
        <f t="shared" si="20"/>
        <v>0</v>
      </c>
      <c r="O384" s="971" t="s">
        <v>922</v>
      </c>
      <c r="P384" s="1038"/>
      <c r="Q384" s="944">
        <v>2025</v>
      </c>
      <c r="R384" s="945" t="s">
        <v>1146</v>
      </c>
      <c r="S384" s="946">
        <v>9</v>
      </c>
      <c r="T384" s="943" t="s">
        <v>1147</v>
      </c>
      <c r="U384" s="946">
        <v>26</v>
      </c>
      <c r="V384" s="943" t="s">
        <v>1148</v>
      </c>
      <c r="W384" s="943" t="s">
        <v>249</v>
      </c>
      <c r="X384" s="946">
        <v>10</v>
      </c>
      <c r="Y384" s="943" t="s">
        <v>1147</v>
      </c>
      <c r="Z384" s="946">
        <v>1</v>
      </c>
      <c r="AA384" s="945" t="s">
        <v>67</v>
      </c>
      <c r="AB384" s="1042">
        <f t="shared" si="21"/>
        <v>6</v>
      </c>
      <c r="AC384" s="945" t="s">
        <v>1149</v>
      </c>
      <c r="AD384" s="1043" t="s">
        <v>1364</v>
      </c>
      <c r="AE384" s="1044"/>
      <c r="AF384" s="1045"/>
    </row>
    <row r="385" spans="2:32" ht="20" customHeight="1">
      <c r="B385" s="1259"/>
      <c r="C385" s="1262"/>
      <c r="D385" s="1038" t="s">
        <v>1384</v>
      </c>
      <c r="E385" s="941"/>
      <c r="F385" s="943" t="s">
        <v>1145</v>
      </c>
      <c r="G385" s="1039"/>
      <c r="H385" s="1040" t="s">
        <v>1145</v>
      </c>
      <c r="I385" s="943"/>
      <c r="J385" s="971" t="s">
        <v>1145</v>
      </c>
      <c r="K385" s="941">
        <f t="shared" si="19"/>
        <v>0</v>
      </c>
      <c r="L385" s="943" t="s">
        <v>922</v>
      </c>
      <c r="M385" s="1041">
        <v>6</v>
      </c>
      <c r="N385" s="943">
        <f t="shared" si="20"/>
        <v>0</v>
      </c>
      <c r="O385" s="971" t="s">
        <v>922</v>
      </c>
      <c r="P385" s="1038"/>
      <c r="Q385" s="944">
        <v>2025</v>
      </c>
      <c r="R385" s="945" t="s">
        <v>1146</v>
      </c>
      <c r="S385" s="946">
        <v>9</v>
      </c>
      <c r="T385" s="943" t="s">
        <v>1147</v>
      </c>
      <c r="U385" s="946">
        <v>26</v>
      </c>
      <c r="V385" s="943" t="s">
        <v>1148</v>
      </c>
      <c r="W385" s="943" t="s">
        <v>249</v>
      </c>
      <c r="X385" s="946">
        <v>10</v>
      </c>
      <c r="Y385" s="943" t="s">
        <v>1147</v>
      </c>
      <c r="Z385" s="946">
        <v>1</v>
      </c>
      <c r="AA385" s="945" t="s">
        <v>67</v>
      </c>
      <c r="AB385" s="1042">
        <f t="shared" si="21"/>
        <v>6</v>
      </c>
      <c r="AC385" s="945" t="s">
        <v>1149</v>
      </c>
      <c r="AD385" s="1043" t="s">
        <v>1364</v>
      </c>
      <c r="AE385" s="1044"/>
      <c r="AF385" s="1045"/>
    </row>
    <row r="386" spans="2:32" ht="20" customHeight="1">
      <c r="B386" s="1259"/>
      <c r="C386" s="1262"/>
      <c r="D386" s="1038" t="s">
        <v>1378</v>
      </c>
      <c r="E386" s="941">
        <v>0.45</v>
      </c>
      <c r="F386" s="943" t="s">
        <v>1145</v>
      </c>
      <c r="G386" s="1039">
        <v>1.8</v>
      </c>
      <c r="H386" s="1040" t="s">
        <v>1145</v>
      </c>
      <c r="I386" s="943"/>
      <c r="J386" s="971" t="s">
        <v>1145</v>
      </c>
      <c r="K386" s="941">
        <f t="shared" si="19"/>
        <v>0</v>
      </c>
      <c r="L386" s="943" t="s">
        <v>922</v>
      </c>
      <c r="M386" s="1041">
        <v>3</v>
      </c>
      <c r="N386" s="943">
        <f t="shared" si="20"/>
        <v>0</v>
      </c>
      <c r="O386" s="971" t="s">
        <v>922</v>
      </c>
      <c r="P386" s="1038" t="s">
        <v>1379</v>
      </c>
      <c r="Q386" s="944">
        <v>2025</v>
      </c>
      <c r="R386" s="945" t="s">
        <v>1146</v>
      </c>
      <c r="S386" s="946">
        <v>9</v>
      </c>
      <c r="T386" s="943" t="s">
        <v>1147</v>
      </c>
      <c r="U386" s="946">
        <v>26</v>
      </c>
      <c r="V386" s="943" t="s">
        <v>1148</v>
      </c>
      <c r="W386" s="943" t="s">
        <v>249</v>
      </c>
      <c r="X386" s="946">
        <v>10</v>
      </c>
      <c r="Y386" s="943" t="s">
        <v>1147</v>
      </c>
      <c r="Z386" s="946">
        <v>1</v>
      </c>
      <c r="AA386" s="945" t="s">
        <v>67</v>
      </c>
      <c r="AB386" s="1042">
        <f t="shared" si="21"/>
        <v>6</v>
      </c>
      <c r="AC386" s="945" t="s">
        <v>1149</v>
      </c>
      <c r="AD386" s="1043" t="s">
        <v>1364</v>
      </c>
      <c r="AE386" s="1044"/>
      <c r="AF386" s="1045"/>
    </row>
    <row r="387" spans="2:32" ht="20" customHeight="1">
      <c r="B387" s="1259"/>
      <c r="C387" s="1262"/>
      <c r="D387" s="1038" t="s">
        <v>1385</v>
      </c>
      <c r="E387" s="941">
        <v>13.5</v>
      </c>
      <c r="F387" s="943" t="s">
        <v>1145</v>
      </c>
      <c r="G387" s="1039">
        <v>1.2</v>
      </c>
      <c r="H387" s="1040" t="s">
        <v>1145</v>
      </c>
      <c r="I387" s="943"/>
      <c r="J387" s="971" t="s">
        <v>1145</v>
      </c>
      <c r="K387" s="941">
        <f t="shared" si="19"/>
        <v>0</v>
      </c>
      <c r="L387" s="943" t="s">
        <v>922</v>
      </c>
      <c r="M387" s="1041">
        <v>1</v>
      </c>
      <c r="N387" s="943">
        <f t="shared" si="20"/>
        <v>0</v>
      </c>
      <c r="O387" s="971" t="s">
        <v>922</v>
      </c>
      <c r="P387" s="1038" t="s">
        <v>1386</v>
      </c>
      <c r="Q387" s="944">
        <v>2025</v>
      </c>
      <c r="R387" s="945" t="s">
        <v>1146</v>
      </c>
      <c r="S387" s="946">
        <v>9</v>
      </c>
      <c r="T387" s="943" t="s">
        <v>1147</v>
      </c>
      <c r="U387" s="946">
        <v>26</v>
      </c>
      <c r="V387" s="943" t="s">
        <v>1148</v>
      </c>
      <c r="W387" s="943" t="s">
        <v>249</v>
      </c>
      <c r="X387" s="946">
        <v>10</v>
      </c>
      <c r="Y387" s="943" t="s">
        <v>1147</v>
      </c>
      <c r="Z387" s="946">
        <v>1</v>
      </c>
      <c r="AA387" s="945" t="s">
        <v>67</v>
      </c>
      <c r="AB387" s="1042">
        <f t="shared" si="21"/>
        <v>6</v>
      </c>
      <c r="AC387" s="945" t="s">
        <v>1149</v>
      </c>
      <c r="AD387" s="1043" t="s">
        <v>1364</v>
      </c>
      <c r="AE387" s="1044"/>
      <c r="AF387" s="1045"/>
    </row>
    <row r="388" spans="2:32" ht="20" customHeight="1">
      <c r="B388" s="1259"/>
      <c r="C388" s="1262"/>
      <c r="D388" s="1038" t="s">
        <v>1380</v>
      </c>
      <c r="E388" s="941">
        <v>1.5</v>
      </c>
      <c r="F388" s="943" t="s">
        <v>1145</v>
      </c>
      <c r="G388" s="1039">
        <v>1</v>
      </c>
      <c r="H388" s="1040" t="s">
        <v>1145</v>
      </c>
      <c r="I388" s="943"/>
      <c r="J388" s="971" t="s">
        <v>1145</v>
      </c>
      <c r="K388" s="941">
        <f t="shared" si="19"/>
        <v>0</v>
      </c>
      <c r="L388" s="943" t="s">
        <v>922</v>
      </c>
      <c r="M388" s="1041">
        <v>1</v>
      </c>
      <c r="N388" s="943">
        <f t="shared" si="20"/>
        <v>0</v>
      </c>
      <c r="O388" s="971" t="s">
        <v>922</v>
      </c>
      <c r="P388" s="1038" t="s">
        <v>1381</v>
      </c>
      <c r="Q388" s="944">
        <v>2025</v>
      </c>
      <c r="R388" s="945" t="s">
        <v>1146</v>
      </c>
      <c r="S388" s="946">
        <v>9</v>
      </c>
      <c r="T388" s="943" t="s">
        <v>1147</v>
      </c>
      <c r="U388" s="946">
        <v>26</v>
      </c>
      <c r="V388" s="943" t="s">
        <v>1148</v>
      </c>
      <c r="W388" s="943" t="s">
        <v>249</v>
      </c>
      <c r="X388" s="946">
        <v>10</v>
      </c>
      <c r="Y388" s="943" t="s">
        <v>1147</v>
      </c>
      <c r="Z388" s="946">
        <v>1</v>
      </c>
      <c r="AA388" s="945" t="s">
        <v>67</v>
      </c>
      <c r="AB388" s="1042">
        <f t="shared" si="21"/>
        <v>6</v>
      </c>
      <c r="AC388" s="945" t="s">
        <v>1149</v>
      </c>
      <c r="AD388" s="1043" t="s">
        <v>1364</v>
      </c>
      <c r="AE388" s="1044"/>
      <c r="AF388" s="1045"/>
    </row>
    <row r="389" spans="2:32" ht="20" customHeight="1">
      <c r="B389" s="1259"/>
      <c r="C389" s="1262"/>
      <c r="D389" s="1038" t="s">
        <v>1387</v>
      </c>
      <c r="E389" s="941">
        <v>0.9</v>
      </c>
      <c r="F389" s="943" t="s">
        <v>1145</v>
      </c>
      <c r="G389" s="1039">
        <v>1.8</v>
      </c>
      <c r="H389" s="1040" t="s">
        <v>1145</v>
      </c>
      <c r="I389" s="943"/>
      <c r="J389" s="971" t="s">
        <v>1145</v>
      </c>
      <c r="K389" s="941">
        <f t="shared" si="19"/>
        <v>0</v>
      </c>
      <c r="L389" s="943" t="s">
        <v>922</v>
      </c>
      <c r="M389" s="1041">
        <v>3</v>
      </c>
      <c r="N389" s="943">
        <f t="shared" si="20"/>
        <v>0</v>
      </c>
      <c r="O389" s="971" t="s">
        <v>922</v>
      </c>
      <c r="P389" s="1038" t="s">
        <v>1388</v>
      </c>
      <c r="Q389" s="944">
        <v>2025</v>
      </c>
      <c r="R389" s="945" t="s">
        <v>1146</v>
      </c>
      <c r="S389" s="946">
        <v>9</v>
      </c>
      <c r="T389" s="943" t="s">
        <v>1147</v>
      </c>
      <c r="U389" s="946">
        <v>26</v>
      </c>
      <c r="V389" s="943" t="s">
        <v>1148</v>
      </c>
      <c r="W389" s="943" t="s">
        <v>249</v>
      </c>
      <c r="X389" s="946">
        <v>10</v>
      </c>
      <c r="Y389" s="943" t="s">
        <v>1147</v>
      </c>
      <c r="Z389" s="946">
        <v>1</v>
      </c>
      <c r="AA389" s="945" t="s">
        <v>67</v>
      </c>
      <c r="AB389" s="1042">
        <f t="shared" si="21"/>
        <v>6</v>
      </c>
      <c r="AC389" s="945" t="s">
        <v>1149</v>
      </c>
      <c r="AD389" s="1043" t="s">
        <v>1364</v>
      </c>
      <c r="AE389" s="1044"/>
      <c r="AF389" s="1045"/>
    </row>
    <row r="390" spans="2:32" ht="20" customHeight="1">
      <c r="B390" s="1259"/>
      <c r="C390" s="1262"/>
      <c r="D390" s="1038" t="s">
        <v>1389</v>
      </c>
      <c r="E390" s="941">
        <v>3.6</v>
      </c>
      <c r="F390" s="943" t="s">
        <v>1145</v>
      </c>
      <c r="G390" s="1039">
        <v>1.8</v>
      </c>
      <c r="H390" s="1040" t="s">
        <v>1145</v>
      </c>
      <c r="I390" s="943"/>
      <c r="J390" s="971" t="s">
        <v>1145</v>
      </c>
      <c r="K390" s="941">
        <f t="shared" si="19"/>
        <v>0</v>
      </c>
      <c r="L390" s="943" t="s">
        <v>922</v>
      </c>
      <c r="M390" s="1041">
        <v>2</v>
      </c>
      <c r="N390" s="943">
        <f t="shared" si="20"/>
        <v>0</v>
      </c>
      <c r="O390" s="971" t="s">
        <v>922</v>
      </c>
      <c r="P390" s="1038" t="s">
        <v>1390</v>
      </c>
      <c r="Q390" s="944">
        <v>2025</v>
      </c>
      <c r="R390" s="945" t="s">
        <v>1146</v>
      </c>
      <c r="S390" s="946">
        <v>9</v>
      </c>
      <c r="T390" s="943" t="s">
        <v>1147</v>
      </c>
      <c r="U390" s="946">
        <v>26</v>
      </c>
      <c r="V390" s="943" t="s">
        <v>1148</v>
      </c>
      <c r="W390" s="943" t="s">
        <v>249</v>
      </c>
      <c r="X390" s="946">
        <v>10</v>
      </c>
      <c r="Y390" s="943" t="s">
        <v>1147</v>
      </c>
      <c r="Z390" s="946">
        <v>1</v>
      </c>
      <c r="AA390" s="945" t="s">
        <v>67</v>
      </c>
      <c r="AB390" s="1042">
        <f t="shared" si="21"/>
        <v>6</v>
      </c>
      <c r="AC390" s="945" t="s">
        <v>1149</v>
      </c>
      <c r="AD390" s="1043" t="s">
        <v>1364</v>
      </c>
      <c r="AE390" s="1044"/>
      <c r="AF390" s="1045"/>
    </row>
    <row r="391" spans="2:32" ht="20" customHeight="1">
      <c r="B391" s="1259"/>
      <c r="C391" s="1262"/>
      <c r="D391" s="1038" t="s">
        <v>1391</v>
      </c>
      <c r="E391" s="941">
        <v>1.8</v>
      </c>
      <c r="F391" s="943" t="s">
        <v>1145</v>
      </c>
      <c r="G391" s="1039">
        <v>1.8</v>
      </c>
      <c r="H391" s="1040" t="s">
        <v>1145</v>
      </c>
      <c r="I391" s="943"/>
      <c r="J391" s="971" t="s">
        <v>1145</v>
      </c>
      <c r="K391" s="941">
        <f t="shared" si="19"/>
        <v>0</v>
      </c>
      <c r="L391" s="943" t="s">
        <v>922</v>
      </c>
      <c r="M391" s="1041">
        <v>2</v>
      </c>
      <c r="N391" s="943">
        <f t="shared" si="20"/>
        <v>0</v>
      </c>
      <c r="O391" s="971" t="s">
        <v>922</v>
      </c>
      <c r="P391" s="1038" t="s">
        <v>1392</v>
      </c>
      <c r="Q391" s="944">
        <v>2025</v>
      </c>
      <c r="R391" s="945" t="s">
        <v>1146</v>
      </c>
      <c r="S391" s="946">
        <v>9</v>
      </c>
      <c r="T391" s="943" t="s">
        <v>1147</v>
      </c>
      <c r="U391" s="946">
        <v>26</v>
      </c>
      <c r="V391" s="943" t="s">
        <v>1148</v>
      </c>
      <c r="W391" s="943" t="s">
        <v>249</v>
      </c>
      <c r="X391" s="946">
        <v>10</v>
      </c>
      <c r="Y391" s="943" t="s">
        <v>1147</v>
      </c>
      <c r="Z391" s="946">
        <v>1</v>
      </c>
      <c r="AA391" s="945" t="s">
        <v>67</v>
      </c>
      <c r="AB391" s="1042">
        <f t="shared" si="21"/>
        <v>6</v>
      </c>
      <c r="AC391" s="945" t="s">
        <v>1149</v>
      </c>
      <c r="AD391" s="1043" t="s">
        <v>1364</v>
      </c>
      <c r="AE391" s="1044"/>
      <c r="AF391" s="1045"/>
    </row>
    <row r="392" spans="2:32" ht="20" customHeight="1">
      <c r="B392" s="1259"/>
      <c r="C392" s="1262"/>
      <c r="D392" s="1038" t="s">
        <v>1204</v>
      </c>
      <c r="E392" s="941">
        <v>2.7</v>
      </c>
      <c r="F392" s="943" t="s">
        <v>1145</v>
      </c>
      <c r="G392" s="1039">
        <v>2.1</v>
      </c>
      <c r="H392" s="1040" t="s">
        <v>1145</v>
      </c>
      <c r="I392" s="943"/>
      <c r="J392" s="971" t="s">
        <v>1145</v>
      </c>
      <c r="K392" s="941">
        <f t="shared" si="19"/>
        <v>0</v>
      </c>
      <c r="L392" s="943" t="s">
        <v>922</v>
      </c>
      <c r="M392" s="1041">
        <v>1</v>
      </c>
      <c r="N392" s="943">
        <f t="shared" si="20"/>
        <v>0</v>
      </c>
      <c r="O392" s="971" t="s">
        <v>922</v>
      </c>
      <c r="P392" s="1038"/>
      <c r="Q392" s="944">
        <v>2025</v>
      </c>
      <c r="R392" s="945" t="s">
        <v>1146</v>
      </c>
      <c r="S392" s="946">
        <v>9</v>
      </c>
      <c r="T392" s="943" t="s">
        <v>1147</v>
      </c>
      <c r="U392" s="946">
        <v>26</v>
      </c>
      <c r="V392" s="943" t="s">
        <v>1148</v>
      </c>
      <c r="W392" s="943" t="s">
        <v>249</v>
      </c>
      <c r="X392" s="946">
        <v>10</v>
      </c>
      <c r="Y392" s="943" t="s">
        <v>1147</v>
      </c>
      <c r="Z392" s="946">
        <v>1</v>
      </c>
      <c r="AA392" s="945" t="s">
        <v>67</v>
      </c>
      <c r="AB392" s="1042">
        <f t="shared" si="21"/>
        <v>6</v>
      </c>
      <c r="AC392" s="945" t="s">
        <v>1149</v>
      </c>
      <c r="AD392" s="1043" t="s">
        <v>1364</v>
      </c>
      <c r="AE392" s="1044"/>
      <c r="AF392" s="1045"/>
    </row>
    <row r="393" spans="2:32" ht="20" customHeight="1">
      <c r="B393" s="1259"/>
      <c r="C393" s="1262"/>
      <c r="D393" s="1038" t="s">
        <v>1175</v>
      </c>
      <c r="E393" s="941">
        <v>0.75</v>
      </c>
      <c r="F393" s="943" t="s">
        <v>1145</v>
      </c>
      <c r="G393" s="1039">
        <v>0.25</v>
      </c>
      <c r="H393" s="1040" t="s">
        <v>1145</v>
      </c>
      <c r="I393" s="943"/>
      <c r="J393" s="971" t="s">
        <v>1145</v>
      </c>
      <c r="K393" s="941">
        <f t="shared" si="19"/>
        <v>0</v>
      </c>
      <c r="L393" s="943" t="s">
        <v>922</v>
      </c>
      <c r="M393" s="1041">
        <v>117</v>
      </c>
      <c r="N393" s="943">
        <f t="shared" si="20"/>
        <v>0</v>
      </c>
      <c r="O393" s="971" t="s">
        <v>922</v>
      </c>
      <c r="P393" s="1038" t="s">
        <v>1175</v>
      </c>
      <c r="Q393" s="944">
        <v>2025</v>
      </c>
      <c r="R393" s="945" t="s">
        <v>1146</v>
      </c>
      <c r="S393" s="946">
        <v>9</v>
      </c>
      <c r="T393" s="943" t="s">
        <v>1147</v>
      </c>
      <c r="U393" s="946">
        <v>26</v>
      </c>
      <c r="V393" s="943" t="s">
        <v>1148</v>
      </c>
      <c r="W393" s="943" t="s">
        <v>249</v>
      </c>
      <c r="X393" s="946">
        <v>10</v>
      </c>
      <c r="Y393" s="943" t="s">
        <v>1147</v>
      </c>
      <c r="Z393" s="946">
        <v>1</v>
      </c>
      <c r="AA393" s="945" t="s">
        <v>67</v>
      </c>
      <c r="AB393" s="1042">
        <f t="shared" si="21"/>
        <v>6</v>
      </c>
      <c r="AC393" s="945" t="s">
        <v>1149</v>
      </c>
      <c r="AD393" s="1043" t="s">
        <v>1364</v>
      </c>
      <c r="AE393" s="1044"/>
      <c r="AF393" s="1045"/>
    </row>
    <row r="394" spans="2:32" ht="20" customHeight="1">
      <c r="B394" s="1259"/>
      <c r="C394" s="1262"/>
      <c r="D394" s="1038" t="s">
        <v>1393</v>
      </c>
      <c r="E394" s="941">
        <v>0.45</v>
      </c>
      <c r="F394" s="943" t="s">
        <v>1145</v>
      </c>
      <c r="G394" s="1039">
        <v>1.5</v>
      </c>
      <c r="H394" s="1040" t="s">
        <v>1145</v>
      </c>
      <c r="I394" s="943"/>
      <c r="J394" s="971" t="s">
        <v>1145</v>
      </c>
      <c r="K394" s="941">
        <f t="shared" si="19"/>
        <v>0</v>
      </c>
      <c r="L394" s="943" t="s">
        <v>922</v>
      </c>
      <c r="M394" s="1041">
        <v>9</v>
      </c>
      <c r="N394" s="943">
        <f t="shared" si="20"/>
        <v>0</v>
      </c>
      <c r="O394" s="971" t="s">
        <v>922</v>
      </c>
      <c r="P394" s="943" t="s">
        <v>1394</v>
      </c>
      <c r="Q394" s="944">
        <v>2025</v>
      </c>
      <c r="R394" s="945" t="s">
        <v>1146</v>
      </c>
      <c r="S394" s="946">
        <v>9</v>
      </c>
      <c r="T394" s="943" t="s">
        <v>1147</v>
      </c>
      <c r="U394" s="946">
        <v>26</v>
      </c>
      <c r="V394" s="943" t="s">
        <v>1148</v>
      </c>
      <c r="W394" s="943" t="s">
        <v>249</v>
      </c>
      <c r="X394" s="946">
        <v>10</v>
      </c>
      <c r="Y394" s="943" t="s">
        <v>1147</v>
      </c>
      <c r="Z394" s="946">
        <v>1</v>
      </c>
      <c r="AA394" s="945" t="s">
        <v>67</v>
      </c>
      <c r="AB394" s="1042">
        <f t="shared" si="21"/>
        <v>6</v>
      </c>
      <c r="AC394" s="945" t="s">
        <v>1149</v>
      </c>
      <c r="AD394" s="1043" t="s">
        <v>1364</v>
      </c>
      <c r="AE394" s="1044"/>
      <c r="AF394" s="1045"/>
    </row>
    <row r="395" spans="2:32" ht="20" customHeight="1">
      <c r="B395" s="1259"/>
      <c r="C395" s="1262"/>
      <c r="D395" s="1038" t="s">
        <v>1393</v>
      </c>
      <c r="E395" s="941">
        <v>0.9</v>
      </c>
      <c r="F395" s="943" t="s">
        <v>1145</v>
      </c>
      <c r="G395" s="1039">
        <v>1.5</v>
      </c>
      <c r="H395" s="1040" t="s">
        <v>1145</v>
      </c>
      <c r="I395" s="943"/>
      <c r="J395" s="971" t="s">
        <v>1145</v>
      </c>
      <c r="K395" s="941">
        <f t="shared" si="19"/>
        <v>0</v>
      </c>
      <c r="L395" s="943" t="s">
        <v>922</v>
      </c>
      <c r="M395" s="1041">
        <v>1</v>
      </c>
      <c r="N395" s="943">
        <f t="shared" si="20"/>
        <v>0</v>
      </c>
      <c r="O395" s="971" t="s">
        <v>922</v>
      </c>
      <c r="P395" s="943" t="s">
        <v>1394</v>
      </c>
      <c r="Q395" s="944">
        <v>2025</v>
      </c>
      <c r="R395" s="945" t="s">
        <v>1146</v>
      </c>
      <c r="S395" s="946">
        <v>9</v>
      </c>
      <c r="T395" s="943" t="s">
        <v>1147</v>
      </c>
      <c r="U395" s="946">
        <v>26</v>
      </c>
      <c r="V395" s="943" t="s">
        <v>1148</v>
      </c>
      <c r="W395" s="943" t="s">
        <v>249</v>
      </c>
      <c r="X395" s="946">
        <v>10</v>
      </c>
      <c r="Y395" s="943" t="s">
        <v>1147</v>
      </c>
      <c r="Z395" s="946">
        <v>1</v>
      </c>
      <c r="AA395" s="945" t="s">
        <v>67</v>
      </c>
      <c r="AB395" s="1042">
        <f t="shared" si="21"/>
        <v>6</v>
      </c>
      <c r="AC395" s="945" t="s">
        <v>1149</v>
      </c>
      <c r="AD395" s="1043" t="s">
        <v>1364</v>
      </c>
      <c r="AE395" s="1044"/>
      <c r="AF395" s="1045"/>
    </row>
    <row r="396" spans="2:32" ht="20" customHeight="1">
      <c r="B396" s="1259"/>
      <c r="C396" s="1262"/>
      <c r="D396" s="1038" t="s">
        <v>1180</v>
      </c>
      <c r="E396" s="941">
        <v>3</v>
      </c>
      <c r="F396" s="943" t="s">
        <v>1145</v>
      </c>
      <c r="G396" s="1039">
        <v>2</v>
      </c>
      <c r="H396" s="1040" t="s">
        <v>1145</v>
      </c>
      <c r="I396" s="943">
        <v>2</v>
      </c>
      <c r="J396" s="971" t="s">
        <v>1145</v>
      </c>
      <c r="K396" s="941">
        <f t="shared" si="19"/>
        <v>6</v>
      </c>
      <c r="L396" s="943" t="s">
        <v>922</v>
      </c>
      <c r="M396" s="1041">
        <v>1</v>
      </c>
      <c r="N396" s="943">
        <f t="shared" si="20"/>
        <v>6</v>
      </c>
      <c r="O396" s="971" t="s">
        <v>922</v>
      </c>
      <c r="P396" s="943"/>
      <c r="Q396" s="944">
        <v>2025</v>
      </c>
      <c r="R396" s="945" t="s">
        <v>1146</v>
      </c>
      <c r="S396" s="946">
        <v>9</v>
      </c>
      <c r="T396" s="943" t="s">
        <v>1147</v>
      </c>
      <c r="U396" s="946">
        <v>26</v>
      </c>
      <c r="V396" s="943" t="s">
        <v>1148</v>
      </c>
      <c r="W396" s="943" t="s">
        <v>249</v>
      </c>
      <c r="X396" s="946">
        <v>10</v>
      </c>
      <c r="Y396" s="943" t="s">
        <v>1147</v>
      </c>
      <c r="Z396" s="946">
        <v>1</v>
      </c>
      <c r="AA396" s="945" t="s">
        <v>67</v>
      </c>
      <c r="AB396" s="1042">
        <f t="shared" si="21"/>
        <v>6</v>
      </c>
      <c r="AC396" s="945" t="s">
        <v>1149</v>
      </c>
      <c r="AD396" s="1043" t="s">
        <v>1364</v>
      </c>
      <c r="AE396" s="1044"/>
      <c r="AF396" s="1045"/>
    </row>
    <row r="397" spans="2:32" ht="20" customHeight="1">
      <c r="B397" s="1259"/>
      <c r="C397" s="1262"/>
      <c r="D397" s="1038" t="s">
        <v>1181</v>
      </c>
      <c r="E397" s="941">
        <v>0.6</v>
      </c>
      <c r="F397" s="943" t="s">
        <v>1145</v>
      </c>
      <c r="G397" s="1039">
        <v>0.9</v>
      </c>
      <c r="H397" s="1040" t="s">
        <v>1145</v>
      </c>
      <c r="I397" s="943">
        <v>0.5</v>
      </c>
      <c r="J397" s="971" t="s">
        <v>1145</v>
      </c>
      <c r="K397" s="941">
        <f t="shared" si="19"/>
        <v>0.3</v>
      </c>
      <c r="L397" s="943" t="s">
        <v>922</v>
      </c>
      <c r="M397" s="1041">
        <v>1</v>
      </c>
      <c r="N397" s="943">
        <f t="shared" si="20"/>
        <v>0.3</v>
      </c>
      <c r="O397" s="971" t="s">
        <v>922</v>
      </c>
      <c r="P397" s="943" t="s">
        <v>1293</v>
      </c>
      <c r="Q397" s="944">
        <v>2025</v>
      </c>
      <c r="R397" s="945" t="s">
        <v>1146</v>
      </c>
      <c r="S397" s="946">
        <v>9</v>
      </c>
      <c r="T397" s="943" t="s">
        <v>1147</v>
      </c>
      <c r="U397" s="946">
        <v>26</v>
      </c>
      <c r="V397" s="943" t="s">
        <v>1148</v>
      </c>
      <c r="W397" s="943" t="s">
        <v>249</v>
      </c>
      <c r="X397" s="946">
        <v>10</v>
      </c>
      <c r="Y397" s="943" t="s">
        <v>1147</v>
      </c>
      <c r="Z397" s="946">
        <v>1</v>
      </c>
      <c r="AA397" s="945" t="s">
        <v>67</v>
      </c>
      <c r="AB397" s="1042">
        <f t="shared" si="21"/>
        <v>6</v>
      </c>
      <c r="AC397" s="945" t="s">
        <v>1149</v>
      </c>
      <c r="AD397" s="1043" t="s">
        <v>1364</v>
      </c>
      <c r="AE397" s="1044"/>
      <c r="AF397" s="1045"/>
    </row>
    <row r="398" spans="2:32" ht="20" customHeight="1">
      <c r="B398" s="1259"/>
      <c r="C398" s="1262"/>
      <c r="D398" s="1038" t="s">
        <v>1182</v>
      </c>
      <c r="E398" s="941">
        <v>1</v>
      </c>
      <c r="F398" s="943" t="s">
        <v>1145</v>
      </c>
      <c r="G398" s="1039"/>
      <c r="H398" s="1040" t="s">
        <v>1145</v>
      </c>
      <c r="I398" s="943">
        <v>0.5</v>
      </c>
      <c r="J398" s="971" t="s">
        <v>1145</v>
      </c>
      <c r="K398" s="941">
        <f t="shared" si="19"/>
        <v>0.5</v>
      </c>
      <c r="L398" s="943" t="s">
        <v>922</v>
      </c>
      <c r="M398" s="1041">
        <v>1</v>
      </c>
      <c r="N398" s="943">
        <f t="shared" si="20"/>
        <v>0.5</v>
      </c>
      <c r="O398" s="971" t="s">
        <v>922</v>
      </c>
      <c r="P398" s="943"/>
      <c r="Q398" s="944">
        <v>2025</v>
      </c>
      <c r="R398" s="945" t="s">
        <v>1146</v>
      </c>
      <c r="S398" s="946">
        <v>9</v>
      </c>
      <c r="T398" s="943" t="s">
        <v>1147</v>
      </c>
      <c r="U398" s="946">
        <v>26</v>
      </c>
      <c r="V398" s="943" t="s">
        <v>1148</v>
      </c>
      <c r="W398" s="943" t="s">
        <v>249</v>
      </c>
      <c r="X398" s="946">
        <v>10</v>
      </c>
      <c r="Y398" s="943" t="s">
        <v>1147</v>
      </c>
      <c r="Z398" s="946">
        <v>1</v>
      </c>
      <c r="AA398" s="945" t="s">
        <v>67</v>
      </c>
      <c r="AB398" s="1042">
        <f t="shared" si="21"/>
        <v>6</v>
      </c>
      <c r="AC398" s="945" t="s">
        <v>1149</v>
      </c>
      <c r="AD398" s="1043" t="s">
        <v>1364</v>
      </c>
      <c r="AE398" s="1044"/>
      <c r="AF398" s="1045"/>
    </row>
    <row r="399" spans="2:32" ht="20" customHeight="1">
      <c r="B399" s="1259"/>
      <c r="C399" s="1262"/>
      <c r="D399" s="1038" t="s">
        <v>1393</v>
      </c>
      <c r="E399" s="941">
        <v>0.45</v>
      </c>
      <c r="F399" s="943" t="s">
        <v>1145</v>
      </c>
      <c r="G399" s="1039">
        <v>1.8</v>
      </c>
      <c r="H399" s="1040" t="s">
        <v>1145</v>
      </c>
      <c r="I399" s="943"/>
      <c r="J399" s="971" t="s">
        <v>1145</v>
      </c>
      <c r="K399" s="941">
        <f t="shared" si="19"/>
        <v>0</v>
      </c>
      <c r="L399" s="943" t="s">
        <v>922</v>
      </c>
      <c r="M399" s="1041">
        <v>3</v>
      </c>
      <c r="N399" s="943">
        <f t="shared" si="20"/>
        <v>0</v>
      </c>
      <c r="O399" s="971" t="s">
        <v>922</v>
      </c>
      <c r="P399" s="943" t="s">
        <v>1394</v>
      </c>
      <c r="Q399" s="944">
        <v>2025</v>
      </c>
      <c r="R399" s="945" t="s">
        <v>1146</v>
      </c>
      <c r="S399" s="946">
        <v>9</v>
      </c>
      <c r="T399" s="943" t="s">
        <v>1147</v>
      </c>
      <c r="U399" s="946">
        <v>26</v>
      </c>
      <c r="V399" s="943" t="s">
        <v>1148</v>
      </c>
      <c r="W399" s="943" t="s">
        <v>249</v>
      </c>
      <c r="X399" s="946">
        <v>9</v>
      </c>
      <c r="Y399" s="943" t="s">
        <v>1147</v>
      </c>
      <c r="Z399" s="946">
        <v>28</v>
      </c>
      <c r="AA399" s="945" t="s">
        <v>67</v>
      </c>
      <c r="AB399" s="1042">
        <f t="shared" si="21"/>
        <v>3</v>
      </c>
      <c r="AC399" s="945" t="s">
        <v>1185</v>
      </c>
      <c r="AD399" s="1043" t="s">
        <v>1395</v>
      </c>
      <c r="AE399" s="1044"/>
      <c r="AF399" s="1045"/>
    </row>
    <row r="400" spans="2:32" ht="20" customHeight="1">
      <c r="B400" s="1259"/>
      <c r="C400" s="1262"/>
      <c r="D400" s="1038" t="s">
        <v>1393</v>
      </c>
      <c r="E400" s="941">
        <v>0.45</v>
      </c>
      <c r="F400" s="943" t="s">
        <v>1145</v>
      </c>
      <c r="G400" s="1039">
        <v>1.8</v>
      </c>
      <c r="H400" s="1040" t="s">
        <v>1145</v>
      </c>
      <c r="I400" s="943"/>
      <c r="J400" s="971" t="s">
        <v>1145</v>
      </c>
      <c r="K400" s="941">
        <f t="shared" si="19"/>
        <v>0</v>
      </c>
      <c r="L400" s="943" t="s">
        <v>922</v>
      </c>
      <c r="M400" s="1041">
        <v>3</v>
      </c>
      <c r="N400" s="943">
        <f t="shared" si="20"/>
        <v>0</v>
      </c>
      <c r="O400" s="971" t="s">
        <v>922</v>
      </c>
      <c r="P400" s="943" t="s">
        <v>1394</v>
      </c>
      <c r="Q400" s="944">
        <v>2025</v>
      </c>
      <c r="R400" s="945" t="s">
        <v>1146</v>
      </c>
      <c r="S400" s="946">
        <v>9</v>
      </c>
      <c r="T400" s="943" t="s">
        <v>1147</v>
      </c>
      <c r="U400" s="946">
        <v>26</v>
      </c>
      <c r="V400" s="943" t="s">
        <v>1148</v>
      </c>
      <c r="W400" s="943" t="s">
        <v>249</v>
      </c>
      <c r="X400" s="946">
        <v>9</v>
      </c>
      <c r="Y400" s="943" t="s">
        <v>1147</v>
      </c>
      <c r="Z400" s="946">
        <v>28</v>
      </c>
      <c r="AA400" s="945" t="s">
        <v>67</v>
      </c>
      <c r="AB400" s="1042">
        <f t="shared" si="21"/>
        <v>3</v>
      </c>
      <c r="AC400" s="945" t="s">
        <v>1185</v>
      </c>
      <c r="AD400" s="1043" t="s">
        <v>1396</v>
      </c>
      <c r="AE400" s="1044"/>
      <c r="AF400" s="1045"/>
    </row>
    <row r="401" spans="2:32" ht="20" customHeight="1">
      <c r="B401" s="1259"/>
      <c r="C401" s="1262"/>
      <c r="D401" s="1038" t="s">
        <v>1393</v>
      </c>
      <c r="E401" s="941">
        <v>0.45</v>
      </c>
      <c r="F401" s="943" t="s">
        <v>1145</v>
      </c>
      <c r="G401" s="1039">
        <v>1.8</v>
      </c>
      <c r="H401" s="1040" t="s">
        <v>1145</v>
      </c>
      <c r="I401" s="943"/>
      <c r="J401" s="971" t="s">
        <v>1145</v>
      </c>
      <c r="K401" s="941">
        <f t="shared" si="19"/>
        <v>0</v>
      </c>
      <c r="L401" s="943" t="s">
        <v>922</v>
      </c>
      <c r="M401" s="1041">
        <v>1</v>
      </c>
      <c r="N401" s="943">
        <f t="shared" si="20"/>
        <v>0</v>
      </c>
      <c r="O401" s="971" t="s">
        <v>922</v>
      </c>
      <c r="P401" s="943" t="s">
        <v>1394</v>
      </c>
      <c r="Q401" s="944">
        <v>2025</v>
      </c>
      <c r="R401" s="945" t="s">
        <v>1146</v>
      </c>
      <c r="S401" s="946">
        <v>9</v>
      </c>
      <c r="T401" s="943" t="s">
        <v>1147</v>
      </c>
      <c r="U401" s="946">
        <v>26</v>
      </c>
      <c r="V401" s="943" t="s">
        <v>1148</v>
      </c>
      <c r="W401" s="943" t="s">
        <v>249</v>
      </c>
      <c r="X401" s="946">
        <v>9</v>
      </c>
      <c r="Y401" s="943" t="s">
        <v>1147</v>
      </c>
      <c r="Z401" s="946">
        <v>30</v>
      </c>
      <c r="AA401" s="945" t="s">
        <v>67</v>
      </c>
      <c r="AB401" s="1042">
        <f t="shared" si="21"/>
        <v>5</v>
      </c>
      <c r="AC401" s="945" t="s">
        <v>1185</v>
      </c>
      <c r="AD401" s="1043" t="s">
        <v>1397</v>
      </c>
      <c r="AE401" s="1044"/>
      <c r="AF401" s="1045"/>
    </row>
    <row r="402" spans="2:32" ht="20" customHeight="1">
      <c r="B402" s="1259"/>
      <c r="C402" s="1262"/>
      <c r="D402" s="1038" t="s">
        <v>1393</v>
      </c>
      <c r="E402" s="941">
        <v>0.45</v>
      </c>
      <c r="F402" s="943" t="s">
        <v>1145</v>
      </c>
      <c r="G402" s="1039">
        <v>1.8</v>
      </c>
      <c r="H402" s="1040" t="s">
        <v>1145</v>
      </c>
      <c r="I402" s="943"/>
      <c r="J402" s="971" t="s">
        <v>1145</v>
      </c>
      <c r="K402" s="941">
        <f t="shared" si="19"/>
        <v>0</v>
      </c>
      <c r="L402" s="943" t="s">
        <v>922</v>
      </c>
      <c r="M402" s="1041">
        <v>3</v>
      </c>
      <c r="N402" s="943">
        <f t="shared" si="20"/>
        <v>0</v>
      </c>
      <c r="O402" s="971" t="s">
        <v>922</v>
      </c>
      <c r="P402" s="943" t="s">
        <v>1394</v>
      </c>
      <c r="Q402" s="944">
        <v>2025</v>
      </c>
      <c r="R402" s="945" t="s">
        <v>1146</v>
      </c>
      <c r="S402" s="946">
        <v>9</v>
      </c>
      <c r="T402" s="943" t="s">
        <v>1147</v>
      </c>
      <c r="U402" s="946">
        <v>26</v>
      </c>
      <c r="V402" s="943" t="s">
        <v>1148</v>
      </c>
      <c r="W402" s="943" t="s">
        <v>249</v>
      </c>
      <c r="X402" s="946">
        <v>9</v>
      </c>
      <c r="Y402" s="943" t="s">
        <v>1147</v>
      </c>
      <c r="Z402" s="946">
        <v>30</v>
      </c>
      <c r="AA402" s="945" t="s">
        <v>67</v>
      </c>
      <c r="AB402" s="1042">
        <f t="shared" si="21"/>
        <v>5</v>
      </c>
      <c r="AC402" s="945" t="s">
        <v>1185</v>
      </c>
      <c r="AD402" s="1043" t="s">
        <v>1398</v>
      </c>
      <c r="AE402" s="1044"/>
      <c r="AF402" s="1045"/>
    </row>
    <row r="403" spans="2:32" ht="20" customHeight="1">
      <c r="B403" s="1259"/>
      <c r="C403" s="1262"/>
      <c r="D403" s="1038" t="s">
        <v>1393</v>
      </c>
      <c r="E403" s="941">
        <v>0.45</v>
      </c>
      <c r="F403" s="943" t="s">
        <v>1145</v>
      </c>
      <c r="G403" s="1039">
        <v>1.8</v>
      </c>
      <c r="H403" s="1040" t="s">
        <v>1145</v>
      </c>
      <c r="I403" s="943"/>
      <c r="J403" s="971" t="s">
        <v>1145</v>
      </c>
      <c r="K403" s="941">
        <f t="shared" si="19"/>
        <v>0</v>
      </c>
      <c r="L403" s="943" t="s">
        <v>922</v>
      </c>
      <c r="M403" s="1041">
        <v>1</v>
      </c>
      <c r="N403" s="943">
        <f t="shared" si="20"/>
        <v>0</v>
      </c>
      <c r="O403" s="971" t="s">
        <v>922</v>
      </c>
      <c r="P403" s="943" t="s">
        <v>1394</v>
      </c>
      <c r="Q403" s="944">
        <v>2025</v>
      </c>
      <c r="R403" s="945" t="s">
        <v>1146</v>
      </c>
      <c r="S403" s="946">
        <v>9</v>
      </c>
      <c r="T403" s="943" t="s">
        <v>1147</v>
      </c>
      <c r="U403" s="946">
        <v>26</v>
      </c>
      <c r="V403" s="943" t="s">
        <v>1148</v>
      </c>
      <c r="W403" s="943" t="s">
        <v>249</v>
      </c>
      <c r="X403" s="946">
        <v>10</v>
      </c>
      <c r="Y403" s="943" t="s">
        <v>1147</v>
      </c>
      <c r="Z403" s="946">
        <v>1</v>
      </c>
      <c r="AA403" s="945" t="s">
        <v>67</v>
      </c>
      <c r="AB403" s="1042">
        <f t="shared" si="21"/>
        <v>6</v>
      </c>
      <c r="AC403" s="945" t="s">
        <v>1185</v>
      </c>
      <c r="AD403" s="1043" t="s">
        <v>973</v>
      </c>
      <c r="AE403" s="1044"/>
      <c r="AF403" s="1045"/>
    </row>
    <row r="404" spans="2:32" ht="20" customHeight="1">
      <c r="B404" s="1259"/>
      <c r="C404" s="1262"/>
      <c r="D404" s="1038" t="s">
        <v>1393</v>
      </c>
      <c r="E404" s="941">
        <v>0.45</v>
      </c>
      <c r="F404" s="943" t="s">
        <v>1145</v>
      </c>
      <c r="G404" s="1039">
        <v>1.8</v>
      </c>
      <c r="H404" s="1040" t="s">
        <v>1145</v>
      </c>
      <c r="I404" s="943"/>
      <c r="J404" s="971" t="s">
        <v>1145</v>
      </c>
      <c r="K404" s="941">
        <f t="shared" si="19"/>
        <v>0</v>
      </c>
      <c r="L404" s="943" t="s">
        <v>922</v>
      </c>
      <c r="M404" s="1041">
        <v>1</v>
      </c>
      <c r="N404" s="943">
        <f t="shared" si="20"/>
        <v>0</v>
      </c>
      <c r="O404" s="971" t="s">
        <v>922</v>
      </c>
      <c r="P404" s="943" t="s">
        <v>1394</v>
      </c>
      <c r="Q404" s="944">
        <v>2025</v>
      </c>
      <c r="R404" s="945" t="s">
        <v>1146</v>
      </c>
      <c r="S404" s="946">
        <v>9</v>
      </c>
      <c r="T404" s="943" t="s">
        <v>1147</v>
      </c>
      <c r="U404" s="946">
        <v>26</v>
      </c>
      <c r="V404" s="943" t="s">
        <v>1148</v>
      </c>
      <c r="W404" s="943" t="s">
        <v>249</v>
      </c>
      <c r="X404" s="946">
        <v>10</v>
      </c>
      <c r="Y404" s="943" t="s">
        <v>1147</v>
      </c>
      <c r="Z404" s="946">
        <v>1</v>
      </c>
      <c r="AA404" s="945" t="s">
        <v>67</v>
      </c>
      <c r="AB404" s="1042">
        <f t="shared" si="21"/>
        <v>6</v>
      </c>
      <c r="AC404" s="945" t="s">
        <v>1185</v>
      </c>
      <c r="AD404" s="1043" t="s">
        <v>975</v>
      </c>
      <c r="AE404" s="1044"/>
      <c r="AF404" s="1045"/>
    </row>
    <row r="405" spans="2:32" ht="20" customHeight="1">
      <c r="B405" s="1259"/>
      <c r="C405" s="1262"/>
      <c r="D405" s="1038" t="s">
        <v>1393</v>
      </c>
      <c r="E405" s="941">
        <v>0.45</v>
      </c>
      <c r="F405" s="943" t="s">
        <v>1145</v>
      </c>
      <c r="G405" s="1039">
        <v>1.8</v>
      </c>
      <c r="H405" s="1040" t="s">
        <v>1145</v>
      </c>
      <c r="I405" s="943"/>
      <c r="J405" s="971" t="s">
        <v>1145</v>
      </c>
      <c r="K405" s="941">
        <f t="shared" si="19"/>
        <v>0</v>
      </c>
      <c r="L405" s="943" t="s">
        <v>922</v>
      </c>
      <c r="M405" s="1041">
        <v>1</v>
      </c>
      <c r="N405" s="943">
        <f t="shared" si="20"/>
        <v>0</v>
      </c>
      <c r="O405" s="971" t="s">
        <v>922</v>
      </c>
      <c r="P405" s="943" t="s">
        <v>1394</v>
      </c>
      <c r="Q405" s="944">
        <v>2025</v>
      </c>
      <c r="R405" s="945" t="s">
        <v>1146</v>
      </c>
      <c r="S405" s="946">
        <v>9</v>
      </c>
      <c r="T405" s="943" t="s">
        <v>1147</v>
      </c>
      <c r="U405" s="946">
        <v>26</v>
      </c>
      <c r="V405" s="943" t="s">
        <v>1148</v>
      </c>
      <c r="W405" s="943" t="s">
        <v>249</v>
      </c>
      <c r="X405" s="946">
        <v>9</v>
      </c>
      <c r="Y405" s="943" t="s">
        <v>1147</v>
      </c>
      <c r="Z405" s="946">
        <v>28</v>
      </c>
      <c r="AA405" s="945" t="s">
        <v>67</v>
      </c>
      <c r="AB405" s="1042">
        <f t="shared" si="21"/>
        <v>3</v>
      </c>
      <c r="AC405" s="945" t="s">
        <v>1185</v>
      </c>
      <c r="AD405" s="1043" t="s">
        <v>1399</v>
      </c>
      <c r="AE405" s="1044"/>
      <c r="AF405" s="1045"/>
    </row>
    <row r="406" spans="2:32" ht="20" customHeight="1">
      <c r="B406" s="1259"/>
      <c r="C406" s="1262"/>
      <c r="D406" s="1038" t="s">
        <v>1393</v>
      </c>
      <c r="E406" s="941">
        <v>0.45</v>
      </c>
      <c r="F406" s="943" t="s">
        <v>1145</v>
      </c>
      <c r="G406" s="1039">
        <v>1.8</v>
      </c>
      <c r="H406" s="1040" t="s">
        <v>1145</v>
      </c>
      <c r="I406" s="943"/>
      <c r="J406" s="971" t="s">
        <v>1145</v>
      </c>
      <c r="K406" s="941">
        <f t="shared" si="19"/>
        <v>0</v>
      </c>
      <c r="L406" s="943" t="s">
        <v>922</v>
      </c>
      <c r="M406" s="1041">
        <v>2</v>
      </c>
      <c r="N406" s="943">
        <f t="shared" si="20"/>
        <v>0</v>
      </c>
      <c r="O406" s="971" t="s">
        <v>922</v>
      </c>
      <c r="P406" s="943" t="s">
        <v>1394</v>
      </c>
      <c r="Q406" s="944">
        <v>2025</v>
      </c>
      <c r="R406" s="945" t="s">
        <v>1146</v>
      </c>
      <c r="S406" s="946">
        <v>9</v>
      </c>
      <c r="T406" s="943" t="s">
        <v>1147</v>
      </c>
      <c r="U406" s="946">
        <v>26</v>
      </c>
      <c r="V406" s="943" t="s">
        <v>1148</v>
      </c>
      <c r="W406" s="943" t="s">
        <v>249</v>
      </c>
      <c r="X406" s="946">
        <v>10</v>
      </c>
      <c r="Y406" s="943" t="s">
        <v>1147</v>
      </c>
      <c r="Z406" s="946">
        <v>1</v>
      </c>
      <c r="AA406" s="945" t="s">
        <v>67</v>
      </c>
      <c r="AB406" s="1042">
        <f t="shared" si="21"/>
        <v>6</v>
      </c>
      <c r="AC406" s="945" t="s">
        <v>1185</v>
      </c>
      <c r="AD406" s="1043" t="s">
        <v>979</v>
      </c>
      <c r="AE406" s="1044"/>
      <c r="AF406" s="1045"/>
    </row>
    <row r="407" spans="2:32" ht="20" customHeight="1" thickBot="1">
      <c r="B407" s="1260"/>
      <c r="C407" s="1263"/>
      <c r="D407" s="1047" t="s">
        <v>1393</v>
      </c>
      <c r="E407" s="963">
        <v>0.45</v>
      </c>
      <c r="F407" s="966" t="s">
        <v>1145</v>
      </c>
      <c r="G407" s="1048">
        <v>1.8</v>
      </c>
      <c r="H407" s="1049" t="s">
        <v>1145</v>
      </c>
      <c r="I407" s="966"/>
      <c r="J407" s="965" t="s">
        <v>1145</v>
      </c>
      <c r="K407" s="963">
        <f t="shared" ref="K407:K470" si="22">E407*I407</f>
        <v>0</v>
      </c>
      <c r="L407" s="966" t="s">
        <v>922</v>
      </c>
      <c r="M407" s="1050">
        <v>3</v>
      </c>
      <c r="N407" s="966">
        <f t="shared" ref="N407:N470" si="23">K407*M407</f>
        <v>0</v>
      </c>
      <c r="O407" s="965" t="s">
        <v>922</v>
      </c>
      <c r="P407" s="966" t="s">
        <v>1394</v>
      </c>
      <c r="Q407" s="967">
        <v>2025</v>
      </c>
      <c r="R407" s="968" t="s">
        <v>1146</v>
      </c>
      <c r="S407" s="969">
        <v>9</v>
      </c>
      <c r="T407" s="966" t="s">
        <v>1147</v>
      </c>
      <c r="U407" s="969">
        <v>25</v>
      </c>
      <c r="V407" s="966" t="s">
        <v>1148</v>
      </c>
      <c r="W407" s="966" t="s">
        <v>249</v>
      </c>
      <c r="X407" s="969">
        <v>9</v>
      </c>
      <c r="Y407" s="966" t="s">
        <v>1147</v>
      </c>
      <c r="Z407" s="969">
        <v>29</v>
      </c>
      <c r="AA407" s="968" t="s">
        <v>67</v>
      </c>
      <c r="AB407" s="1051">
        <f t="shared" si="21"/>
        <v>5</v>
      </c>
      <c r="AC407" s="968" t="s">
        <v>1185</v>
      </c>
      <c r="AD407" s="1053" t="s">
        <v>1400</v>
      </c>
      <c r="AE407" s="1054"/>
      <c r="AF407" s="1055"/>
    </row>
    <row r="408" spans="2:32" ht="20" customHeight="1">
      <c r="B408" s="1264">
        <v>6</v>
      </c>
      <c r="C408" s="1265" t="s">
        <v>615</v>
      </c>
      <c r="D408" s="1056" t="s">
        <v>1401</v>
      </c>
      <c r="E408" s="902">
        <v>25.8</v>
      </c>
      <c r="F408" s="905" t="s">
        <v>1145</v>
      </c>
      <c r="G408" s="1057">
        <v>53.5</v>
      </c>
      <c r="H408" s="1058" t="s">
        <v>1145</v>
      </c>
      <c r="I408" s="905">
        <v>8.4</v>
      </c>
      <c r="J408" s="904" t="s">
        <v>1145</v>
      </c>
      <c r="K408" s="902">
        <f t="shared" si="22"/>
        <v>216.72000000000003</v>
      </c>
      <c r="L408" s="905" t="s">
        <v>922</v>
      </c>
      <c r="M408" s="1059">
        <v>1</v>
      </c>
      <c r="N408" s="905">
        <f t="shared" si="23"/>
        <v>216.72000000000003</v>
      </c>
      <c r="O408" s="904" t="s">
        <v>922</v>
      </c>
      <c r="P408" s="905"/>
      <c r="Q408" s="906">
        <v>2025</v>
      </c>
      <c r="R408" s="907" t="s">
        <v>925</v>
      </c>
      <c r="S408" s="908">
        <v>9</v>
      </c>
      <c r="T408" s="905" t="s">
        <v>1147</v>
      </c>
      <c r="U408" s="908">
        <v>26</v>
      </c>
      <c r="V408" s="905" t="s">
        <v>1148</v>
      </c>
      <c r="W408" s="905" t="s">
        <v>249</v>
      </c>
      <c r="X408" s="908">
        <v>10</v>
      </c>
      <c r="Y408" s="905" t="s">
        <v>1147</v>
      </c>
      <c r="Z408" s="908">
        <v>2</v>
      </c>
      <c r="AA408" s="907" t="s">
        <v>917</v>
      </c>
      <c r="AB408" s="1060">
        <f t="shared" si="21"/>
        <v>7</v>
      </c>
      <c r="AC408" s="907" t="s">
        <v>1149</v>
      </c>
      <c r="AD408" s="1062" t="s">
        <v>1402</v>
      </c>
      <c r="AE408" s="1063"/>
      <c r="AF408" s="1064"/>
    </row>
    <row r="409" spans="2:32" ht="20" customHeight="1">
      <c r="B409" s="1259"/>
      <c r="C409" s="1262"/>
      <c r="D409" s="1038" t="s">
        <v>1403</v>
      </c>
      <c r="E409" s="941"/>
      <c r="F409" s="943" t="s">
        <v>1145</v>
      </c>
      <c r="G409" s="1039"/>
      <c r="H409" s="1040" t="s">
        <v>1145</v>
      </c>
      <c r="I409" s="943"/>
      <c r="J409" s="971" t="s">
        <v>1145</v>
      </c>
      <c r="K409" s="941">
        <f t="shared" si="22"/>
        <v>0</v>
      </c>
      <c r="L409" s="943" t="s">
        <v>922</v>
      </c>
      <c r="M409" s="1041">
        <v>9</v>
      </c>
      <c r="N409" s="943">
        <f t="shared" si="23"/>
        <v>0</v>
      </c>
      <c r="O409" s="971" t="s">
        <v>922</v>
      </c>
      <c r="P409" s="943"/>
      <c r="Q409" s="944">
        <v>2025</v>
      </c>
      <c r="R409" s="945" t="s">
        <v>925</v>
      </c>
      <c r="S409" s="946">
        <v>9</v>
      </c>
      <c r="T409" s="943" t="s">
        <v>1147</v>
      </c>
      <c r="U409" s="946">
        <v>26</v>
      </c>
      <c r="V409" s="943" t="s">
        <v>1148</v>
      </c>
      <c r="W409" s="943" t="s">
        <v>249</v>
      </c>
      <c r="X409" s="946">
        <v>10</v>
      </c>
      <c r="Y409" s="943" t="s">
        <v>1147</v>
      </c>
      <c r="Z409" s="946">
        <v>2</v>
      </c>
      <c r="AA409" s="945" t="s">
        <v>917</v>
      </c>
      <c r="AB409" s="1042">
        <f t="shared" si="21"/>
        <v>7</v>
      </c>
      <c r="AC409" s="945" t="s">
        <v>1149</v>
      </c>
      <c r="AD409" s="1043" t="s">
        <v>1402</v>
      </c>
      <c r="AE409" s="1044"/>
      <c r="AF409" s="1045"/>
    </row>
    <row r="410" spans="2:32" ht="20" customHeight="1">
      <c r="B410" s="1259"/>
      <c r="C410" s="1262"/>
      <c r="D410" s="1038" t="s">
        <v>470</v>
      </c>
      <c r="E410" s="941"/>
      <c r="F410" s="943" t="s">
        <v>1145</v>
      </c>
      <c r="G410" s="1039"/>
      <c r="H410" s="1040" t="s">
        <v>1145</v>
      </c>
      <c r="I410" s="943"/>
      <c r="J410" s="971" t="s">
        <v>1145</v>
      </c>
      <c r="K410" s="941">
        <f t="shared" si="22"/>
        <v>0</v>
      </c>
      <c r="L410" s="943" t="s">
        <v>922</v>
      </c>
      <c r="M410" s="1041">
        <v>24</v>
      </c>
      <c r="N410" s="943">
        <f t="shared" si="23"/>
        <v>0</v>
      </c>
      <c r="O410" s="971" t="s">
        <v>922</v>
      </c>
      <c r="P410" s="943"/>
      <c r="Q410" s="944">
        <v>2025</v>
      </c>
      <c r="R410" s="945" t="s">
        <v>925</v>
      </c>
      <c r="S410" s="946">
        <v>9</v>
      </c>
      <c r="T410" s="943" t="s">
        <v>1147</v>
      </c>
      <c r="U410" s="946">
        <v>26</v>
      </c>
      <c r="V410" s="943" t="s">
        <v>1148</v>
      </c>
      <c r="W410" s="943" t="s">
        <v>249</v>
      </c>
      <c r="X410" s="946">
        <v>10</v>
      </c>
      <c r="Y410" s="943" t="s">
        <v>1147</v>
      </c>
      <c r="Z410" s="946">
        <v>2</v>
      </c>
      <c r="AA410" s="945" t="s">
        <v>917</v>
      </c>
      <c r="AB410" s="1042">
        <f t="shared" si="21"/>
        <v>7</v>
      </c>
      <c r="AC410" s="945" t="s">
        <v>1149</v>
      </c>
      <c r="AD410" s="1043" t="s">
        <v>1402</v>
      </c>
      <c r="AE410" s="1044"/>
      <c r="AF410" s="1045"/>
    </row>
    <row r="411" spans="2:32" ht="20" customHeight="1">
      <c r="B411" s="1259"/>
      <c r="C411" s="1262"/>
      <c r="D411" s="1038" t="s">
        <v>1218</v>
      </c>
      <c r="E411" s="941"/>
      <c r="F411" s="943" t="s">
        <v>1145</v>
      </c>
      <c r="G411" s="1039"/>
      <c r="H411" s="1040" t="s">
        <v>1145</v>
      </c>
      <c r="I411" s="943"/>
      <c r="J411" s="971" t="s">
        <v>1145</v>
      </c>
      <c r="K411" s="941">
        <f t="shared" si="22"/>
        <v>0</v>
      </c>
      <c r="L411" s="943" t="s">
        <v>922</v>
      </c>
      <c r="M411" s="1041">
        <v>24</v>
      </c>
      <c r="N411" s="943">
        <f t="shared" si="23"/>
        <v>0</v>
      </c>
      <c r="O411" s="971" t="s">
        <v>922</v>
      </c>
      <c r="P411" s="943"/>
      <c r="Q411" s="944">
        <v>2025</v>
      </c>
      <c r="R411" s="945" t="s">
        <v>925</v>
      </c>
      <c r="S411" s="946">
        <v>9</v>
      </c>
      <c r="T411" s="943" t="s">
        <v>1147</v>
      </c>
      <c r="U411" s="946">
        <v>26</v>
      </c>
      <c r="V411" s="943" t="s">
        <v>1148</v>
      </c>
      <c r="W411" s="943" t="s">
        <v>249</v>
      </c>
      <c r="X411" s="946">
        <v>10</v>
      </c>
      <c r="Y411" s="943" t="s">
        <v>1147</v>
      </c>
      <c r="Z411" s="946">
        <v>2</v>
      </c>
      <c r="AA411" s="945" t="s">
        <v>917</v>
      </c>
      <c r="AB411" s="1042">
        <f t="shared" si="21"/>
        <v>7</v>
      </c>
      <c r="AC411" s="945" t="s">
        <v>1149</v>
      </c>
      <c r="AD411" s="1043" t="s">
        <v>1402</v>
      </c>
      <c r="AE411" s="1044"/>
      <c r="AF411" s="1045"/>
    </row>
    <row r="412" spans="2:32" ht="20" customHeight="1">
      <c r="B412" s="1259"/>
      <c r="C412" s="1262"/>
      <c r="D412" s="1038" t="s">
        <v>1243</v>
      </c>
      <c r="E412" s="941"/>
      <c r="F412" s="943" t="s">
        <v>1145</v>
      </c>
      <c r="G412" s="1039"/>
      <c r="H412" s="1040" t="s">
        <v>1145</v>
      </c>
      <c r="I412" s="943"/>
      <c r="J412" s="971" t="s">
        <v>1145</v>
      </c>
      <c r="K412" s="941">
        <f t="shared" si="22"/>
        <v>0</v>
      </c>
      <c r="L412" s="943" t="s">
        <v>922</v>
      </c>
      <c r="M412" s="1041">
        <v>22</v>
      </c>
      <c r="N412" s="943">
        <f t="shared" si="23"/>
        <v>0</v>
      </c>
      <c r="O412" s="971" t="s">
        <v>922</v>
      </c>
      <c r="P412" s="943"/>
      <c r="Q412" s="944">
        <v>2025</v>
      </c>
      <c r="R412" s="945" t="s">
        <v>925</v>
      </c>
      <c r="S412" s="946">
        <v>9</v>
      </c>
      <c r="T412" s="943" t="s">
        <v>1147</v>
      </c>
      <c r="U412" s="946">
        <v>26</v>
      </c>
      <c r="V412" s="943" t="s">
        <v>1148</v>
      </c>
      <c r="W412" s="943" t="s">
        <v>249</v>
      </c>
      <c r="X412" s="946">
        <v>10</v>
      </c>
      <c r="Y412" s="943" t="s">
        <v>1147</v>
      </c>
      <c r="Z412" s="946">
        <v>2</v>
      </c>
      <c r="AA412" s="945" t="s">
        <v>917</v>
      </c>
      <c r="AB412" s="1042">
        <f t="shared" si="21"/>
        <v>7</v>
      </c>
      <c r="AC412" s="945" t="s">
        <v>1149</v>
      </c>
      <c r="AD412" s="1043" t="s">
        <v>1402</v>
      </c>
      <c r="AE412" s="1044"/>
      <c r="AF412" s="1045"/>
    </row>
    <row r="413" spans="2:32" ht="20" customHeight="1">
      <c r="B413" s="1259"/>
      <c r="C413" s="1262"/>
      <c r="D413" s="1038" t="s">
        <v>1404</v>
      </c>
      <c r="E413" s="941"/>
      <c r="F413" s="943" t="s">
        <v>1145</v>
      </c>
      <c r="G413" s="1039"/>
      <c r="H413" s="1040" t="s">
        <v>1145</v>
      </c>
      <c r="I413" s="943"/>
      <c r="J413" s="971" t="s">
        <v>1145</v>
      </c>
      <c r="K413" s="941">
        <f t="shared" si="22"/>
        <v>0</v>
      </c>
      <c r="L413" s="943" t="s">
        <v>922</v>
      </c>
      <c r="M413" s="1041">
        <v>1</v>
      </c>
      <c r="N413" s="943">
        <f t="shared" si="23"/>
        <v>0</v>
      </c>
      <c r="O413" s="971" t="s">
        <v>922</v>
      </c>
      <c r="P413" s="943"/>
      <c r="Q413" s="944">
        <v>2025</v>
      </c>
      <c r="R413" s="945" t="s">
        <v>925</v>
      </c>
      <c r="S413" s="946">
        <v>9</v>
      </c>
      <c r="T413" s="943" t="s">
        <v>1147</v>
      </c>
      <c r="U413" s="946">
        <v>26</v>
      </c>
      <c r="V413" s="943" t="s">
        <v>1148</v>
      </c>
      <c r="W413" s="943" t="s">
        <v>249</v>
      </c>
      <c r="X413" s="946">
        <v>10</v>
      </c>
      <c r="Y413" s="943" t="s">
        <v>1147</v>
      </c>
      <c r="Z413" s="946">
        <v>2</v>
      </c>
      <c r="AA413" s="945" t="s">
        <v>917</v>
      </c>
      <c r="AB413" s="1042">
        <f t="shared" si="21"/>
        <v>7</v>
      </c>
      <c r="AC413" s="945" t="s">
        <v>1149</v>
      </c>
      <c r="AD413" s="1043" t="s">
        <v>1402</v>
      </c>
      <c r="AE413" s="1044"/>
      <c r="AF413" s="1045"/>
    </row>
    <row r="414" spans="2:32" ht="20" customHeight="1">
      <c r="B414" s="1259"/>
      <c r="C414" s="1262"/>
      <c r="D414" s="1038" t="s">
        <v>1155</v>
      </c>
      <c r="E414" s="941"/>
      <c r="F414" s="943" t="s">
        <v>1145</v>
      </c>
      <c r="G414" s="1039"/>
      <c r="H414" s="1040" t="s">
        <v>1145</v>
      </c>
      <c r="I414" s="943"/>
      <c r="J414" s="971" t="s">
        <v>1145</v>
      </c>
      <c r="K414" s="941">
        <f t="shared" si="22"/>
        <v>0</v>
      </c>
      <c r="L414" s="943" t="s">
        <v>922</v>
      </c>
      <c r="M414" s="1041">
        <v>10</v>
      </c>
      <c r="N414" s="943">
        <f t="shared" si="23"/>
        <v>0</v>
      </c>
      <c r="O414" s="971" t="s">
        <v>922</v>
      </c>
      <c r="P414" s="943"/>
      <c r="Q414" s="944">
        <v>2025</v>
      </c>
      <c r="R414" s="945" t="s">
        <v>925</v>
      </c>
      <c r="S414" s="946">
        <v>9</v>
      </c>
      <c r="T414" s="943" t="s">
        <v>1147</v>
      </c>
      <c r="U414" s="946">
        <v>26</v>
      </c>
      <c r="V414" s="943" t="s">
        <v>1148</v>
      </c>
      <c r="W414" s="943" t="s">
        <v>249</v>
      </c>
      <c r="X414" s="946">
        <v>10</v>
      </c>
      <c r="Y414" s="943" t="s">
        <v>1147</v>
      </c>
      <c r="Z414" s="946">
        <v>2</v>
      </c>
      <c r="AA414" s="945" t="s">
        <v>917</v>
      </c>
      <c r="AB414" s="1042">
        <f t="shared" si="21"/>
        <v>7</v>
      </c>
      <c r="AC414" s="945" t="s">
        <v>1149</v>
      </c>
      <c r="AD414" s="1043" t="s">
        <v>1402</v>
      </c>
      <c r="AE414" s="1044"/>
      <c r="AF414" s="1045"/>
    </row>
    <row r="415" spans="2:32" ht="20" customHeight="1">
      <c r="B415" s="1259"/>
      <c r="C415" s="1262"/>
      <c r="D415" s="1038" t="s">
        <v>1405</v>
      </c>
      <c r="E415" s="941"/>
      <c r="F415" s="943" t="s">
        <v>1145</v>
      </c>
      <c r="G415" s="1039"/>
      <c r="H415" s="1040" t="s">
        <v>1145</v>
      </c>
      <c r="I415" s="943"/>
      <c r="J415" s="971" t="s">
        <v>1145</v>
      </c>
      <c r="K415" s="941">
        <f t="shared" si="22"/>
        <v>0</v>
      </c>
      <c r="L415" s="943" t="s">
        <v>922</v>
      </c>
      <c r="M415" s="1041">
        <v>2</v>
      </c>
      <c r="N415" s="943">
        <f t="shared" si="23"/>
        <v>0</v>
      </c>
      <c r="O415" s="971" t="s">
        <v>922</v>
      </c>
      <c r="P415" s="943"/>
      <c r="Q415" s="944">
        <v>2025</v>
      </c>
      <c r="R415" s="945" t="s">
        <v>925</v>
      </c>
      <c r="S415" s="946">
        <v>9</v>
      </c>
      <c r="T415" s="943" t="s">
        <v>1147</v>
      </c>
      <c r="U415" s="946">
        <v>26</v>
      </c>
      <c r="V415" s="943" t="s">
        <v>1148</v>
      </c>
      <c r="W415" s="943" t="s">
        <v>249</v>
      </c>
      <c r="X415" s="946">
        <v>10</v>
      </c>
      <c r="Y415" s="943" t="s">
        <v>1147</v>
      </c>
      <c r="Z415" s="946">
        <v>2</v>
      </c>
      <c r="AA415" s="945" t="s">
        <v>917</v>
      </c>
      <c r="AB415" s="1042">
        <f t="shared" si="21"/>
        <v>7</v>
      </c>
      <c r="AC415" s="945" t="s">
        <v>1149</v>
      </c>
      <c r="AD415" s="1043" t="s">
        <v>1402</v>
      </c>
      <c r="AE415" s="1044"/>
      <c r="AF415" s="1045"/>
    </row>
    <row r="416" spans="2:32" ht="20" customHeight="1">
      <c r="B416" s="1259"/>
      <c r="C416" s="1262"/>
      <c r="D416" s="1038" t="s">
        <v>1299</v>
      </c>
      <c r="E416" s="941">
        <v>0.5</v>
      </c>
      <c r="F416" s="943" t="s">
        <v>1145</v>
      </c>
      <c r="G416" s="1039">
        <v>3</v>
      </c>
      <c r="H416" s="1040" t="s">
        <v>1145</v>
      </c>
      <c r="I416" s="943">
        <v>0.5</v>
      </c>
      <c r="J416" s="971" t="s">
        <v>1145</v>
      </c>
      <c r="K416" s="941">
        <f t="shared" si="22"/>
        <v>0.25</v>
      </c>
      <c r="L416" s="943" t="s">
        <v>922</v>
      </c>
      <c r="M416" s="1041">
        <v>397</v>
      </c>
      <c r="N416" s="943">
        <f t="shared" si="23"/>
        <v>99.25</v>
      </c>
      <c r="O416" s="971" t="s">
        <v>922</v>
      </c>
      <c r="P416" s="943"/>
      <c r="Q416" s="944">
        <v>2025</v>
      </c>
      <c r="R416" s="945" t="s">
        <v>925</v>
      </c>
      <c r="S416" s="946">
        <v>9</v>
      </c>
      <c r="T416" s="943" t="s">
        <v>1147</v>
      </c>
      <c r="U416" s="946">
        <v>22</v>
      </c>
      <c r="V416" s="943" t="s">
        <v>1148</v>
      </c>
      <c r="W416" s="943" t="s">
        <v>249</v>
      </c>
      <c r="X416" s="946">
        <v>10</v>
      </c>
      <c r="Y416" s="943" t="s">
        <v>1147</v>
      </c>
      <c r="Z416" s="946">
        <v>15</v>
      </c>
      <c r="AA416" s="945" t="s">
        <v>917</v>
      </c>
      <c r="AB416" s="1042">
        <f t="shared" si="21"/>
        <v>24</v>
      </c>
      <c r="AC416" s="945" t="s">
        <v>1149</v>
      </c>
      <c r="AD416" s="1043" t="s">
        <v>1402</v>
      </c>
      <c r="AE416" s="1044"/>
      <c r="AF416" s="1045"/>
    </row>
    <row r="417" spans="2:32" ht="20" customHeight="1">
      <c r="B417" s="1259"/>
      <c r="C417" s="1262"/>
      <c r="D417" s="1038" t="s">
        <v>1305</v>
      </c>
      <c r="E417" s="941"/>
      <c r="F417" s="943" t="s">
        <v>1145</v>
      </c>
      <c r="G417" s="1039"/>
      <c r="H417" s="1040" t="s">
        <v>1145</v>
      </c>
      <c r="I417" s="943"/>
      <c r="J417" s="971" t="s">
        <v>1145</v>
      </c>
      <c r="K417" s="941">
        <f t="shared" si="22"/>
        <v>0</v>
      </c>
      <c r="L417" s="943" t="s">
        <v>922</v>
      </c>
      <c r="M417" s="1041">
        <v>1</v>
      </c>
      <c r="N417" s="943">
        <f t="shared" si="23"/>
        <v>0</v>
      </c>
      <c r="O417" s="971" t="s">
        <v>922</v>
      </c>
      <c r="P417" s="943"/>
      <c r="Q417" s="944">
        <v>2025</v>
      </c>
      <c r="R417" s="945" t="s">
        <v>1146</v>
      </c>
      <c r="S417" s="946">
        <v>9</v>
      </c>
      <c r="T417" s="943" t="s">
        <v>1147</v>
      </c>
      <c r="U417" s="946">
        <v>26</v>
      </c>
      <c r="V417" s="943" t="s">
        <v>1148</v>
      </c>
      <c r="W417" s="943" t="s">
        <v>249</v>
      </c>
      <c r="X417" s="946">
        <v>10</v>
      </c>
      <c r="Y417" s="943" t="s">
        <v>1147</v>
      </c>
      <c r="Z417" s="946">
        <v>2</v>
      </c>
      <c r="AA417" s="945" t="s">
        <v>67</v>
      </c>
      <c r="AB417" s="1042">
        <f t="shared" si="21"/>
        <v>7</v>
      </c>
      <c r="AC417" s="945" t="s">
        <v>1149</v>
      </c>
      <c r="AD417" s="1043" t="s">
        <v>1402</v>
      </c>
      <c r="AE417" s="1044"/>
      <c r="AF417" s="1045"/>
    </row>
    <row r="418" spans="2:32" ht="20" customHeight="1">
      <c r="B418" s="1259"/>
      <c r="C418" s="1262"/>
      <c r="D418" s="1038" t="s">
        <v>1186</v>
      </c>
      <c r="E418" s="941"/>
      <c r="F418" s="943" t="s">
        <v>1145</v>
      </c>
      <c r="G418" s="1039"/>
      <c r="H418" s="1040" t="s">
        <v>1145</v>
      </c>
      <c r="I418" s="943"/>
      <c r="J418" s="971" t="s">
        <v>1145</v>
      </c>
      <c r="K418" s="941">
        <f t="shared" si="22"/>
        <v>0</v>
      </c>
      <c r="L418" s="943" t="s">
        <v>922</v>
      </c>
      <c r="M418" s="1041">
        <v>1</v>
      </c>
      <c r="N418" s="943">
        <f t="shared" si="23"/>
        <v>0</v>
      </c>
      <c r="O418" s="971" t="s">
        <v>922</v>
      </c>
      <c r="P418" s="943"/>
      <c r="Q418" s="944">
        <v>2025</v>
      </c>
      <c r="R418" s="945" t="s">
        <v>1146</v>
      </c>
      <c r="S418" s="946">
        <v>9</v>
      </c>
      <c r="T418" s="943" t="s">
        <v>1147</v>
      </c>
      <c r="U418" s="946">
        <v>26</v>
      </c>
      <c r="V418" s="943" t="s">
        <v>1148</v>
      </c>
      <c r="W418" s="943" t="s">
        <v>249</v>
      </c>
      <c r="X418" s="946">
        <v>10</v>
      </c>
      <c r="Y418" s="943" t="s">
        <v>1147</v>
      </c>
      <c r="Z418" s="946">
        <v>2</v>
      </c>
      <c r="AA418" s="945" t="s">
        <v>67</v>
      </c>
      <c r="AB418" s="1042">
        <f t="shared" si="21"/>
        <v>7</v>
      </c>
      <c r="AC418" s="945" t="s">
        <v>1149</v>
      </c>
      <c r="AD418" s="1043" t="s">
        <v>1402</v>
      </c>
      <c r="AE418" s="1044"/>
      <c r="AF418" s="1045"/>
    </row>
    <row r="419" spans="2:32" ht="20" customHeight="1">
      <c r="B419" s="1259"/>
      <c r="C419" s="1262"/>
      <c r="D419" s="1038" t="s">
        <v>1221</v>
      </c>
      <c r="E419" s="941"/>
      <c r="F419" s="943" t="s">
        <v>1145</v>
      </c>
      <c r="G419" s="1039"/>
      <c r="H419" s="1040" t="s">
        <v>1145</v>
      </c>
      <c r="I419" s="943"/>
      <c r="J419" s="971" t="s">
        <v>1145</v>
      </c>
      <c r="K419" s="941">
        <f t="shared" si="22"/>
        <v>0</v>
      </c>
      <c r="L419" s="943" t="s">
        <v>922</v>
      </c>
      <c r="M419" s="1041">
        <v>11</v>
      </c>
      <c r="N419" s="943">
        <f t="shared" si="23"/>
        <v>0</v>
      </c>
      <c r="O419" s="971" t="s">
        <v>922</v>
      </c>
      <c r="P419" s="943"/>
      <c r="Q419" s="944">
        <v>2025</v>
      </c>
      <c r="R419" s="945" t="s">
        <v>1146</v>
      </c>
      <c r="S419" s="946">
        <v>9</v>
      </c>
      <c r="T419" s="943" t="s">
        <v>1147</v>
      </c>
      <c r="U419" s="946">
        <v>26</v>
      </c>
      <c r="V419" s="943" t="s">
        <v>1148</v>
      </c>
      <c r="W419" s="943" t="s">
        <v>249</v>
      </c>
      <c r="X419" s="946">
        <v>10</v>
      </c>
      <c r="Y419" s="943" t="s">
        <v>1147</v>
      </c>
      <c r="Z419" s="946">
        <v>2</v>
      </c>
      <c r="AA419" s="945" t="s">
        <v>67</v>
      </c>
      <c r="AB419" s="1042">
        <f t="shared" si="21"/>
        <v>7</v>
      </c>
      <c r="AC419" s="945" t="s">
        <v>1149</v>
      </c>
      <c r="AD419" s="1043" t="s">
        <v>1402</v>
      </c>
      <c r="AE419" s="1044"/>
      <c r="AF419" s="1045"/>
    </row>
    <row r="420" spans="2:32" ht="20" customHeight="1">
      <c r="B420" s="1259"/>
      <c r="C420" s="1262"/>
      <c r="D420" s="1038" t="s">
        <v>1184</v>
      </c>
      <c r="E420" s="941"/>
      <c r="F420" s="943" t="s">
        <v>1145</v>
      </c>
      <c r="G420" s="1039"/>
      <c r="H420" s="1040" t="s">
        <v>1145</v>
      </c>
      <c r="I420" s="943"/>
      <c r="J420" s="971" t="s">
        <v>1145</v>
      </c>
      <c r="K420" s="941">
        <f t="shared" si="22"/>
        <v>0</v>
      </c>
      <c r="L420" s="943" t="s">
        <v>922</v>
      </c>
      <c r="M420" s="1041">
        <v>2</v>
      </c>
      <c r="N420" s="943">
        <f t="shared" si="23"/>
        <v>0</v>
      </c>
      <c r="O420" s="971" t="s">
        <v>922</v>
      </c>
      <c r="P420" s="943"/>
      <c r="Q420" s="944">
        <v>2025</v>
      </c>
      <c r="R420" s="945" t="s">
        <v>1146</v>
      </c>
      <c r="S420" s="946">
        <v>9</v>
      </c>
      <c r="T420" s="943" t="s">
        <v>1147</v>
      </c>
      <c r="U420" s="946">
        <v>26</v>
      </c>
      <c r="V420" s="943" t="s">
        <v>1148</v>
      </c>
      <c r="W420" s="943" t="s">
        <v>249</v>
      </c>
      <c r="X420" s="946">
        <v>10</v>
      </c>
      <c r="Y420" s="943" t="s">
        <v>1147</v>
      </c>
      <c r="Z420" s="946">
        <v>2</v>
      </c>
      <c r="AA420" s="945" t="s">
        <v>67</v>
      </c>
      <c r="AB420" s="1042">
        <f t="shared" si="21"/>
        <v>7</v>
      </c>
      <c r="AC420" s="945" t="s">
        <v>1149</v>
      </c>
      <c r="AD420" s="1043" t="s">
        <v>1402</v>
      </c>
      <c r="AE420" s="1044"/>
      <c r="AF420" s="1045"/>
    </row>
    <row r="421" spans="2:32" ht="20" customHeight="1">
      <c r="B421" s="1259"/>
      <c r="C421" s="1262"/>
      <c r="D421" s="1038" t="s">
        <v>1190</v>
      </c>
      <c r="E421" s="941"/>
      <c r="F421" s="943" t="s">
        <v>1145</v>
      </c>
      <c r="G421" s="1039"/>
      <c r="H421" s="1040" t="s">
        <v>1145</v>
      </c>
      <c r="I421" s="943"/>
      <c r="J421" s="971" t="s">
        <v>1145</v>
      </c>
      <c r="K421" s="941">
        <f t="shared" si="22"/>
        <v>0</v>
      </c>
      <c r="L421" s="943" t="s">
        <v>922</v>
      </c>
      <c r="M421" s="1041">
        <v>5</v>
      </c>
      <c r="N421" s="943">
        <f t="shared" si="23"/>
        <v>0</v>
      </c>
      <c r="O421" s="971" t="s">
        <v>922</v>
      </c>
      <c r="P421" s="943"/>
      <c r="Q421" s="944">
        <v>2025</v>
      </c>
      <c r="R421" s="945" t="s">
        <v>1146</v>
      </c>
      <c r="S421" s="946">
        <v>9</v>
      </c>
      <c r="T421" s="943" t="s">
        <v>66</v>
      </c>
      <c r="U421" s="946">
        <v>26</v>
      </c>
      <c r="V421" s="943" t="s">
        <v>67</v>
      </c>
      <c r="W421" s="943" t="s">
        <v>249</v>
      </c>
      <c r="X421" s="946">
        <v>10</v>
      </c>
      <c r="Y421" s="943" t="s">
        <v>1147</v>
      </c>
      <c r="Z421" s="946">
        <v>2</v>
      </c>
      <c r="AA421" s="945" t="s">
        <v>67</v>
      </c>
      <c r="AB421" s="1042">
        <f t="shared" si="21"/>
        <v>7</v>
      </c>
      <c r="AC421" s="945" t="s">
        <v>1149</v>
      </c>
      <c r="AD421" s="1043" t="s">
        <v>1402</v>
      </c>
      <c r="AE421" s="1044"/>
      <c r="AF421" s="1045"/>
    </row>
    <row r="422" spans="2:32" ht="20" customHeight="1">
      <c r="B422" s="1259"/>
      <c r="C422" s="1262"/>
      <c r="D422" s="1038" t="s">
        <v>1153</v>
      </c>
      <c r="E422" s="941"/>
      <c r="F422" s="943" t="s">
        <v>1145</v>
      </c>
      <c r="G422" s="1039"/>
      <c r="H422" s="1040" t="s">
        <v>1145</v>
      </c>
      <c r="I422" s="943"/>
      <c r="J422" s="971" t="s">
        <v>1145</v>
      </c>
      <c r="K422" s="941">
        <f t="shared" si="22"/>
        <v>0</v>
      </c>
      <c r="L422" s="943" t="s">
        <v>922</v>
      </c>
      <c r="M422" s="1041">
        <v>4</v>
      </c>
      <c r="N422" s="943">
        <f t="shared" si="23"/>
        <v>0</v>
      </c>
      <c r="O422" s="971" t="s">
        <v>922</v>
      </c>
      <c r="P422" s="943"/>
      <c r="Q422" s="944">
        <v>2025</v>
      </c>
      <c r="R422" s="945" t="s">
        <v>1146</v>
      </c>
      <c r="S422" s="946">
        <v>9</v>
      </c>
      <c r="T422" s="943" t="s">
        <v>66</v>
      </c>
      <c r="U422" s="946">
        <v>26</v>
      </c>
      <c r="V422" s="943" t="s">
        <v>67</v>
      </c>
      <c r="W422" s="943" t="s">
        <v>249</v>
      </c>
      <c r="X422" s="946">
        <v>10</v>
      </c>
      <c r="Y422" s="943" t="s">
        <v>1147</v>
      </c>
      <c r="Z422" s="946">
        <v>2</v>
      </c>
      <c r="AA422" s="945" t="s">
        <v>67</v>
      </c>
      <c r="AB422" s="1042">
        <f t="shared" si="21"/>
        <v>7</v>
      </c>
      <c r="AC422" s="945" t="s">
        <v>1149</v>
      </c>
      <c r="AD422" s="1043" t="s">
        <v>1402</v>
      </c>
      <c r="AE422" s="1044"/>
      <c r="AF422" s="1045"/>
    </row>
    <row r="423" spans="2:32" ht="20" customHeight="1">
      <c r="B423" s="1259"/>
      <c r="C423" s="1262"/>
      <c r="D423" s="1038" t="s">
        <v>1406</v>
      </c>
      <c r="E423" s="941"/>
      <c r="F423" s="943" t="s">
        <v>1145</v>
      </c>
      <c r="G423" s="1039"/>
      <c r="H423" s="1040" t="s">
        <v>1145</v>
      </c>
      <c r="I423" s="943"/>
      <c r="J423" s="971" t="s">
        <v>1145</v>
      </c>
      <c r="K423" s="941">
        <f t="shared" si="22"/>
        <v>0</v>
      </c>
      <c r="L423" s="943" t="s">
        <v>922</v>
      </c>
      <c r="M423" s="1041">
        <v>1</v>
      </c>
      <c r="N423" s="943">
        <f t="shared" si="23"/>
        <v>0</v>
      </c>
      <c r="O423" s="971" t="s">
        <v>922</v>
      </c>
      <c r="P423" s="943"/>
      <c r="Q423" s="944">
        <v>2025</v>
      </c>
      <c r="R423" s="945" t="s">
        <v>1146</v>
      </c>
      <c r="S423" s="946">
        <v>9</v>
      </c>
      <c r="T423" s="943" t="s">
        <v>66</v>
      </c>
      <c r="U423" s="946">
        <v>26</v>
      </c>
      <c r="V423" s="943" t="s">
        <v>67</v>
      </c>
      <c r="W423" s="943" t="s">
        <v>249</v>
      </c>
      <c r="X423" s="946">
        <v>10</v>
      </c>
      <c r="Y423" s="943" t="s">
        <v>1147</v>
      </c>
      <c r="Z423" s="946">
        <v>2</v>
      </c>
      <c r="AA423" s="945" t="s">
        <v>67</v>
      </c>
      <c r="AB423" s="1042">
        <f t="shared" si="21"/>
        <v>7</v>
      </c>
      <c r="AC423" s="945" t="s">
        <v>1149</v>
      </c>
      <c r="AD423" s="1043" t="s">
        <v>1402</v>
      </c>
      <c r="AE423" s="1044"/>
      <c r="AF423" s="1045"/>
    </row>
    <row r="424" spans="2:32" ht="20" customHeight="1">
      <c r="B424" s="1259"/>
      <c r="C424" s="1262"/>
      <c r="D424" s="1038" t="s">
        <v>1407</v>
      </c>
      <c r="E424" s="941"/>
      <c r="F424" s="943" t="s">
        <v>1145</v>
      </c>
      <c r="G424" s="1039"/>
      <c r="H424" s="1040" t="s">
        <v>1145</v>
      </c>
      <c r="I424" s="943"/>
      <c r="J424" s="971" t="s">
        <v>1145</v>
      </c>
      <c r="K424" s="941">
        <f t="shared" si="22"/>
        <v>0</v>
      </c>
      <c r="L424" s="943" t="s">
        <v>922</v>
      </c>
      <c r="M424" s="1041">
        <v>11</v>
      </c>
      <c r="N424" s="943">
        <f t="shared" si="23"/>
        <v>0</v>
      </c>
      <c r="O424" s="971" t="s">
        <v>922</v>
      </c>
      <c r="P424" s="943"/>
      <c r="Q424" s="944">
        <v>2025</v>
      </c>
      <c r="R424" s="945" t="s">
        <v>1146</v>
      </c>
      <c r="S424" s="946">
        <v>9</v>
      </c>
      <c r="T424" s="943" t="s">
        <v>66</v>
      </c>
      <c r="U424" s="946">
        <v>26</v>
      </c>
      <c r="V424" s="943" t="s">
        <v>67</v>
      </c>
      <c r="W424" s="943" t="s">
        <v>249</v>
      </c>
      <c r="X424" s="946">
        <v>10</v>
      </c>
      <c r="Y424" s="943" t="s">
        <v>1147</v>
      </c>
      <c r="Z424" s="946">
        <v>2</v>
      </c>
      <c r="AA424" s="945" t="s">
        <v>67</v>
      </c>
      <c r="AB424" s="1042">
        <f t="shared" si="21"/>
        <v>7</v>
      </c>
      <c r="AC424" s="945" t="s">
        <v>1149</v>
      </c>
      <c r="AD424" s="1043" t="s">
        <v>1402</v>
      </c>
      <c r="AE424" s="1044"/>
      <c r="AF424" s="1045"/>
    </row>
    <row r="425" spans="2:32" ht="20" customHeight="1">
      <c r="B425" s="1259"/>
      <c r="C425" s="1262"/>
      <c r="D425" s="1038" t="s">
        <v>1408</v>
      </c>
      <c r="E425" s="941"/>
      <c r="F425" s="943" t="s">
        <v>1145</v>
      </c>
      <c r="G425" s="1039"/>
      <c r="H425" s="1040" t="s">
        <v>1145</v>
      </c>
      <c r="I425" s="943"/>
      <c r="J425" s="971" t="s">
        <v>1145</v>
      </c>
      <c r="K425" s="941">
        <f t="shared" si="22"/>
        <v>0</v>
      </c>
      <c r="L425" s="943" t="s">
        <v>922</v>
      </c>
      <c r="M425" s="1041">
        <v>31</v>
      </c>
      <c r="N425" s="943">
        <f t="shared" si="23"/>
        <v>0</v>
      </c>
      <c r="O425" s="971" t="s">
        <v>922</v>
      </c>
      <c r="P425" s="943"/>
      <c r="Q425" s="944">
        <v>2025</v>
      </c>
      <c r="R425" s="945" t="s">
        <v>1146</v>
      </c>
      <c r="S425" s="946">
        <v>9</v>
      </c>
      <c r="T425" s="943" t="s">
        <v>66</v>
      </c>
      <c r="U425" s="946">
        <v>26</v>
      </c>
      <c r="V425" s="943" t="s">
        <v>67</v>
      </c>
      <c r="W425" s="943" t="s">
        <v>249</v>
      </c>
      <c r="X425" s="946">
        <v>10</v>
      </c>
      <c r="Y425" s="943" t="s">
        <v>1147</v>
      </c>
      <c r="Z425" s="946">
        <v>2</v>
      </c>
      <c r="AA425" s="945" t="s">
        <v>67</v>
      </c>
      <c r="AB425" s="1042">
        <f t="shared" si="21"/>
        <v>7</v>
      </c>
      <c r="AC425" s="945" t="s">
        <v>1149</v>
      </c>
      <c r="AD425" s="1043" t="s">
        <v>1402</v>
      </c>
      <c r="AE425" s="1044"/>
      <c r="AF425" s="1045"/>
    </row>
    <row r="426" spans="2:32" ht="20" customHeight="1">
      <c r="B426" s="1259"/>
      <c r="C426" s="1262"/>
      <c r="D426" s="1038" t="s">
        <v>865</v>
      </c>
      <c r="E426" s="941">
        <v>3.6</v>
      </c>
      <c r="F426" s="943" t="s">
        <v>1145</v>
      </c>
      <c r="G426" s="1039">
        <v>2.8</v>
      </c>
      <c r="H426" s="1040" t="s">
        <v>1145</v>
      </c>
      <c r="I426" s="943">
        <v>2.7</v>
      </c>
      <c r="J426" s="971" t="s">
        <v>1145</v>
      </c>
      <c r="K426" s="941">
        <f t="shared" si="22"/>
        <v>9.7200000000000006</v>
      </c>
      <c r="L426" s="943" t="s">
        <v>922</v>
      </c>
      <c r="M426" s="1041">
        <v>6</v>
      </c>
      <c r="N426" s="943">
        <f t="shared" si="23"/>
        <v>58.320000000000007</v>
      </c>
      <c r="O426" s="971" t="s">
        <v>922</v>
      </c>
      <c r="P426" s="943"/>
      <c r="Q426" s="944">
        <v>2025</v>
      </c>
      <c r="R426" s="945" t="s">
        <v>1146</v>
      </c>
      <c r="S426" s="946">
        <v>9</v>
      </c>
      <c r="T426" s="943" t="s">
        <v>66</v>
      </c>
      <c r="U426" s="946">
        <v>26</v>
      </c>
      <c r="V426" s="943" t="s">
        <v>67</v>
      </c>
      <c r="W426" s="943" t="s">
        <v>249</v>
      </c>
      <c r="X426" s="946">
        <v>10</v>
      </c>
      <c r="Y426" s="943" t="s">
        <v>1147</v>
      </c>
      <c r="Z426" s="946">
        <v>2</v>
      </c>
      <c r="AA426" s="945" t="s">
        <v>67</v>
      </c>
      <c r="AB426" s="1042">
        <f t="shared" si="21"/>
        <v>7</v>
      </c>
      <c r="AC426" s="945" t="s">
        <v>1149</v>
      </c>
      <c r="AD426" s="1043" t="s">
        <v>1402</v>
      </c>
      <c r="AE426" s="1044"/>
      <c r="AF426" s="1045"/>
    </row>
    <row r="427" spans="2:32" ht="20" customHeight="1">
      <c r="B427" s="1259"/>
      <c r="C427" s="1262"/>
      <c r="D427" s="1038" t="s">
        <v>865</v>
      </c>
      <c r="E427" s="941">
        <v>5.4</v>
      </c>
      <c r="F427" s="943" t="s">
        <v>1145</v>
      </c>
      <c r="G427" s="1039">
        <v>3.1</v>
      </c>
      <c r="H427" s="1040" t="s">
        <v>1145</v>
      </c>
      <c r="I427" s="943">
        <v>3.6</v>
      </c>
      <c r="J427" s="971" t="s">
        <v>1145</v>
      </c>
      <c r="K427" s="941">
        <f t="shared" si="22"/>
        <v>19.440000000000001</v>
      </c>
      <c r="L427" s="943" t="s">
        <v>922</v>
      </c>
      <c r="M427" s="1041">
        <v>87</v>
      </c>
      <c r="N427" s="943">
        <f t="shared" si="23"/>
        <v>1691.2800000000002</v>
      </c>
      <c r="O427" s="971" t="s">
        <v>922</v>
      </c>
      <c r="P427" s="943"/>
      <c r="Q427" s="944">
        <v>2025</v>
      </c>
      <c r="R427" s="945" t="s">
        <v>1146</v>
      </c>
      <c r="S427" s="946">
        <v>9</v>
      </c>
      <c r="T427" s="943" t="s">
        <v>66</v>
      </c>
      <c r="U427" s="946">
        <v>26</v>
      </c>
      <c r="V427" s="943" t="s">
        <v>67</v>
      </c>
      <c r="W427" s="943" t="s">
        <v>249</v>
      </c>
      <c r="X427" s="946">
        <v>10</v>
      </c>
      <c r="Y427" s="943" t="s">
        <v>1147</v>
      </c>
      <c r="Z427" s="946">
        <v>2</v>
      </c>
      <c r="AA427" s="945" t="s">
        <v>67</v>
      </c>
      <c r="AB427" s="1042">
        <f t="shared" si="21"/>
        <v>7</v>
      </c>
      <c r="AC427" s="945" t="s">
        <v>1149</v>
      </c>
      <c r="AD427" s="1043" t="s">
        <v>1402</v>
      </c>
      <c r="AE427" s="1044"/>
      <c r="AF427" s="1045"/>
    </row>
    <row r="428" spans="2:32" ht="20" customHeight="1">
      <c r="B428" s="1259"/>
      <c r="C428" s="1262"/>
      <c r="D428" s="1038" t="s">
        <v>865</v>
      </c>
      <c r="E428" s="941">
        <v>8</v>
      </c>
      <c r="F428" s="943" t="s">
        <v>1145</v>
      </c>
      <c r="G428" s="1039">
        <v>3.7</v>
      </c>
      <c r="H428" s="1040" t="s">
        <v>1145</v>
      </c>
      <c r="I428" s="943">
        <v>9</v>
      </c>
      <c r="J428" s="971" t="s">
        <v>1145</v>
      </c>
      <c r="K428" s="941">
        <f t="shared" si="22"/>
        <v>72</v>
      </c>
      <c r="L428" s="943" t="s">
        <v>922</v>
      </c>
      <c r="M428" s="1041">
        <v>2</v>
      </c>
      <c r="N428" s="943">
        <f t="shared" si="23"/>
        <v>144</v>
      </c>
      <c r="O428" s="971" t="s">
        <v>922</v>
      </c>
      <c r="P428" s="943"/>
      <c r="Q428" s="944">
        <v>2025</v>
      </c>
      <c r="R428" s="945" t="s">
        <v>1146</v>
      </c>
      <c r="S428" s="946">
        <v>9</v>
      </c>
      <c r="T428" s="943" t="s">
        <v>66</v>
      </c>
      <c r="U428" s="946">
        <v>26</v>
      </c>
      <c r="V428" s="943" t="s">
        <v>67</v>
      </c>
      <c r="W428" s="943" t="s">
        <v>249</v>
      </c>
      <c r="X428" s="946">
        <v>10</v>
      </c>
      <c r="Y428" s="943" t="s">
        <v>1147</v>
      </c>
      <c r="Z428" s="946">
        <v>2</v>
      </c>
      <c r="AA428" s="945" t="s">
        <v>67</v>
      </c>
      <c r="AB428" s="1042">
        <f t="shared" si="21"/>
        <v>7</v>
      </c>
      <c r="AC428" s="945" t="s">
        <v>1149</v>
      </c>
      <c r="AD428" s="1043" t="s">
        <v>1402</v>
      </c>
      <c r="AE428" s="1044"/>
      <c r="AF428" s="1045"/>
    </row>
    <row r="429" spans="2:32" ht="20" customHeight="1">
      <c r="B429" s="1259"/>
      <c r="C429" s="1262"/>
      <c r="D429" s="1038" t="s">
        <v>1242</v>
      </c>
      <c r="E429" s="941"/>
      <c r="F429" s="943" t="s">
        <v>1145</v>
      </c>
      <c r="G429" s="1039"/>
      <c r="H429" s="1040" t="s">
        <v>1145</v>
      </c>
      <c r="I429" s="943"/>
      <c r="J429" s="971" t="s">
        <v>1145</v>
      </c>
      <c r="K429" s="941">
        <f t="shared" si="22"/>
        <v>0</v>
      </c>
      <c r="L429" s="943" t="s">
        <v>922</v>
      </c>
      <c r="M429" s="1041">
        <v>72</v>
      </c>
      <c r="N429" s="943">
        <f t="shared" si="23"/>
        <v>0</v>
      </c>
      <c r="O429" s="971" t="s">
        <v>922</v>
      </c>
      <c r="P429" s="943"/>
      <c r="Q429" s="944">
        <v>2025</v>
      </c>
      <c r="R429" s="945" t="s">
        <v>1146</v>
      </c>
      <c r="S429" s="946">
        <v>9</v>
      </c>
      <c r="T429" s="943" t="s">
        <v>66</v>
      </c>
      <c r="U429" s="946">
        <v>26</v>
      </c>
      <c r="V429" s="943" t="s">
        <v>67</v>
      </c>
      <c r="W429" s="943" t="s">
        <v>249</v>
      </c>
      <c r="X429" s="946">
        <v>10</v>
      </c>
      <c r="Y429" s="943" t="s">
        <v>1147</v>
      </c>
      <c r="Z429" s="946">
        <v>2</v>
      </c>
      <c r="AA429" s="945" t="s">
        <v>67</v>
      </c>
      <c r="AB429" s="1042">
        <f t="shared" si="21"/>
        <v>7</v>
      </c>
      <c r="AC429" s="945" t="s">
        <v>1149</v>
      </c>
      <c r="AD429" s="1043" t="s">
        <v>1402</v>
      </c>
      <c r="AE429" s="1044"/>
      <c r="AF429" s="1045"/>
    </row>
    <row r="430" spans="2:32" ht="20" customHeight="1">
      <c r="B430" s="1259"/>
      <c r="C430" s="1262"/>
      <c r="D430" s="1038" t="s">
        <v>1409</v>
      </c>
      <c r="E430" s="941"/>
      <c r="F430" s="943" t="s">
        <v>1145</v>
      </c>
      <c r="G430" s="1039"/>
      <c r="H430" s="1040" t="s">
        <v>1145</v>
      </c>
      <c r="I430" s="943"/>
      <c r="J430" s="971" t="s">
        <v>1145</v>
      </c>
      <c r="K430" s="941">
        <f t="shared" si="22"/>
        <v>0</v>
      </c>
      <c r="L430" s="943" t="s">
        <v>922</v>
      </c>
      <c r="M430" s="1041">
        <v>15</v>
      </c>
      <c r="N430" s="943">
        <f t="shared" si="23"/>
        <v>0</v>
      </c>
      <c r="O430" s="971" t="s">
        <v>922</v>
      </c>
      <c r="P430" s="943"/>
      <c r="Q430" s="944">
        <v>2025</v>
      </c>
      <c r="R430" s="945" t="s">
        <v>1146</v>
      </c>
      <c r="S430" s="946">
        <v>9</v>
      </c>
      <c r="T430" s="943" t="s">
        <v>66</v>
      </c>
      <c r="U430" s="946">
        <v>26</v>
      </c>
      <c r="V430" s="943" t="s">
        <v>67</v>
      </c>
      <c r="W430" s="943" t="s">
        <v>249</v>
      </c>
      <c r="X430" s="946">
        <v>10</v>
      </c>
      <c r="Y430" s="943" t="s">
        <v>1147</v>
      </c>
      <c r="Z430" s="946">
        <v>2</v>
      </c>
      <c r="AA430" s="945" t="s">
        <v>67</v>
      </c>
      <c r="AB430" s="1042">
        <f t="shared" si="21"/>
        <v>7</v>
      </c>
      <c r="AC430" s="945" t="s">
        <v>1149</v>
      </c>
      <c r="AD430" s="1043" t="s">
        <v>1402</v>
      </c>
      <c r="AE430" s="1044"/>
      <c r="AF430" s="1045"/>
    </row>
    <row r="431" spans="2:32" ht="20" customHeight="1">
      <c r="B431" s="1259"/>
      <c r="C431" s="1262"/>
      <c r="D431" s="1038" t="s">
        <v>1157</v>
      </c>
      <c r="E431" s="941"/>
      <c r="F431" s="943" t="s">
        <v>1145</v>
      </c>
      <c r="G431" s="1039"/>
      <c r="H431" s="1040" t="s">
        <v>1145</v>
      </c>
      <c r="I431" s="943"/>
      <c r="J431" s="971" t="s">
        <v>1145</v>
      </c>
      <c r="K431" s="941">
        <f t="shared" si="22"/>
        <v>0</v>
      </c>
      <c r="L431" s="943" t="s">
        <v>922</v>
      </c>
      <c r="M431" s="1041">
        <v>3</v>
      </c>
      <c r="N431" s="943">
        <f t="shared" si="23"/>
        <v>0</v>
      </c>
      <c r="O431" s="971" t="s">
        <v>922</v>
      </c>
      <c r="P431" s="943"/>
      <c r="Q431" s="944">
        <v>2025</v>
      </c>
      <c r="R431" s="945" t="s">
        <v>1146</v>
      </c>
      <c r="S431" s="946">
        <v>9</v>
      </c>
      <c r="T431" s="943" t="s">
        <v>66</v>
      </c>
      <c r="U431" s="946">
        <v>26</v>
      </c>
      <c r="V431" s="943" t="s">
        <v>67</v>
      </c>
      <c r="W431" s="943" t="s">
        <v>249</v>
      </c>
      <c r="X431" s="946">
        <v>10</v>
      </c>
      <c r="Y431" s="943" t="s">
        <v>1147</v>
      </c>
      <c r="Z431" s="946">
        <v>2</v>
      </c>
      <c r="AA431" s="945" t="s">
        <v>67</v>
      </c>
      <c r="AB431" s="1042">
        <f t="shared" si="21"/>
        <v>7</v>
      </c>
      <c r="AC431" s="945" t="s">
        <v>1149</v>
      </c>
      <c r="AD431" s="1043" t="s">
        <v>1402</v>
      </c>
      <c r="AE431" s="1044"/>
      <c r="AF431" s="1045"/>
    </row>
    <row r="432" spans="2:32" ht="20" customHeight="1">
      <c r="B432" s="1259"/>
      <c r="C432" s="1262"/>
      <c r="D432" s="1038" t="s">
        <v>1410</v>
      </c>
      <c r="E432" s="941"/>
      <c r="F432" s="943" t="s">
        <v>1145</v>
      </c>
      <c r="G432" s="1039"/>
      <c r="H432" s="1040" t="s">
        <v>1145</v>
      </c>
      <c r="I432" s="943"/>
      <c r="J432" s="971" t="s">
        <v>1145</v>
      </c>
      <c r="K432" s="941">
        <f t="shared" si="22"/>
        <v>0</v>
      </c>
      <c r="L432" s="943" t="s">
        <v>922</v>
      </c>
      <c r="M432" s="1041">
        <v>1</v>
      </c>
      <c r="N432" s="943">
        <f t="shared" si="23"/>
        <v>0</v>
      </c>
      <c r="O432" s="971" t="s">
        <v>922</v>
      </c>
      <c r="P432" s="943"/>
      <c r="Q432" s="944">
        <v>2025</v>
      </c>
      <c r="R432" s="945" t="s">
        <v>1146</v>
      </c>
      <c r="S432" s="946">
        <v>9</v>
      </c>
      <c r="T432" s="943" t="s">
        <v>66</v>
      </c>
      <c r="U432" s="946">
        <v>26</v>
      </c>
      <c r="V432" s="943" t="s">
        <v>67</v>
      </c>
      <c r="W432" s="943" t="s">
        <v>249</v>
      </c>
      <c r="X432" s="946">
        <v>10</v>
      </c>
      <c r="Y432" s="943" t="s">
        <v>1147</v>
      </c>
      <c r="Z432" s="946">
        <v>2</v>
      </c>
      <c r="AA432" s="945" t="s">
        <v>67</v>
      </c>
      <c r="AB432" s="1042">
        <f t="shared" si="21"/>
        <v>7</v>
      </c>
      <c r="AC432" s="945" t="s">
        <v>1149</v>
      </c>
      <c r="AD432" s="1043" t="s">
        <v>1402</v>
      </c>
      <c r="AE432" s="1044"/>
      <c r="AF432" s="1045"/>
    </row>
    <row r="433" spans="2:32" ht="20" customHeight="1">
      <c r="B433" s="1259"/>
      <c r="C433" s="1262"/>
      <c r="D433" s="1038" t="s">
        <v>1341</v>
      </c>
      <c r="E433" s="941"/>
      <c r="F433" s="943" t="s">
        <v>1145</v>
      </c>
      <c r="G433" s="1039"/>
      <c r="H433" s="1040" t="s">
        <v>1145</v>
      </c>
      <c r="I433" s="943"/>
      <c r="J433" s="971" t="s">
        <v>1145</v>
      </c>
      <c r="K433" s="941">
        <f t="shared" si="22"/>
        <v>0</v>
      </c>
      <c r="L433" s="943" t="s">
        <v>922</v>
      </c>
      <c r="M433" s="1070">
        <v>5</v>
      </c>
      <c r="N433" s="943">
        <f t="shared" si="23"/>
        <v>0</v>
      </c>
      <c r="O433" s="971" t="s">
        <v>922</v>
      </c>
      <c r="P433" s="943"/>
      <c r="Q433" s="944">
        <v>2025</v>
      </c>
      <c r="R433" s="945" t="s">
        <v>1146</v>
      </c>
      <c r="S433" s="946">
        <v>9</v>
      </c>
      <c r="T433" s="943" t="s">
        <v>66</v>
      </c>
      <c r="U433" s="946">
        <v>26</v>
      </c>
      <c r="V433" s="943" t="s">
        <v>67</v>
      </c>
      <c r="W433" s="943" t="s">
        <v>249</v>
      </c>
      <c r="X433" s="946">
        <v>10</v>
      </c>
      <c r="Y433" s="943" t="s">
        <v>1147</v>
      </c>
      <c r="Z433" s="946">
        <v>2</v>
      </c>
      <c r="AA433" s="945" t="s">
        <v>67</v>
      </c>
      <c r="AB433" s="1042">
        <f t="shared" si="21"/>
        <v>7</v>
      </c>
      <c r="AC433" s="945" t="s">
        <v>1149</v>
      </c>
      <c r="AD433" s="1043" t="s">
        <v>1402</v>
      </c>
      <c r="AE433" s="1044"/>
      <c r="AF433" s="1045"/>
    </row>
    <row r="434" spans="2:32" ht="20" customHeight="1">
      <c r="B434" s="1259"/>
      <c r="C434" s="1262"/>
      <c r="D434" s="1038" t="s">
        <v>1411</v>
      </c>
      <c r="E434" s="941"/>
      <c r="F434" s="943" t="s">
        <v>1145</v>
      </c>
      <c r="G434" s="1039"/>
      <c r="H434" s="1040" t="s">
        <v>1145</v>
      </c>
      <c r="I434" s="943"/>
      <c r="J434" s="971" t="s">
        <v>1145</v>
      </c>
      <c r="K434" s="941">
        <f t="shared" si="22"/>
        <v>0</v>
      </c>
      <c r="L434" s="943" t="s">
        <v>922</v>
      </c>
      <c r="M434" s="1041">
        <v>8</v>
      </c>
      <c r="N434" s="943">
        <f t="shared" si="23"/>
        <v>0</v>
      </c>
      <c r="O434" s="971" t="s">
        <v>922</v>
      </c>
      <c r="P434" s="943"/>
      <c r="Q434" s="944">
        <v>2025</v>
      </c>
      <c r="R434" s="945" t="s">
        <v>1146</v>
      </c>
      <c r="S434" s="946">
        <v>9</v>
      </c>
      <c r="T434" s="943" t="s">
        <v>66</v>
      </c>
      <c r="U434" s="946">
        <v>26</v>
      </c>
      <c r="V434" s="943" t="s">
        <v>67</v>
      </c>
      <c r="W434" s="943" t="s">
        <v>249</v>
      </c>
      <c r="X434" s="946">
        <v>10</v>
      </c>
      <c r="Y434" s="943" t="s">
        <v>1147</v>
      </c>
      <c r="Z434" s="946">
        <v>2</v>
      </c>
      <c r="AA434" s="945" t="s">
        <v>67</v>
      </c>
      <c r="AB434" s="1042">
        <f t="shared" si="21"/>
        <v>7</v>
      </c>
      <c r="AC434" s="945" t="s">
        <v>1149</v>
      </c>
      <c r="AD434" s="1043" t="s">
        <v>1402</v>
      </c>
      <c r="AE434" s="1044"/>
      <c r="AF434" s="1045"/>
    </row>
    <row r="435" spans="2:32" ht="20" customHeight="1">
      <c r="B435" s="1259"/>
      <c r="C435" s="1262"/>
      <c r="D435" s="1038" t="s">
        <v>1238</v>
      </c>
      <c r="E435" s="941"/>
      <c r="F435" s="943" t="s">
        <v>1145</v>
      </c>
      <c r="G435" s="1039"/>
      <c r="H435" s="1040" t="s">
        <v>1145</v>
      </c>
      <c r="I435" s="943"/>
      <c r="J435" s="971" t="s">
        <v>1145</v>
      </c>
      <c r="K435" s="941">
        <f t="shared" si="22"/>
        <v>0</v>
      </c>
      <c r="L435" s="943" t="s">
        <v>922</v>
      </c>
      <c r="M435" s="1041">
        <v>49</v>
      </c>
      <c r="N435" s="943">
        <f t="shared" si="23"/>
        <v>0</v>
      </c>
      <c r="O435" s="971" t="s">
        <v>922</v>
      </c>
      <c r="P435" s="943"/>
      <c r="Q435" s="944">
        <v>2025</v>
      </c>
      <c r="R435" s="945" t="s">
        <v>1146</v>
      </c>
      <c r="S435" s="946">
        <v>9</v>
      </c>
      <c r="T435" s="943" t="s">
        <v>66</v>
      </c>
      <c r="U435" s="946">
        <v>26</v>
      </c>
      <c r="V435" s="943" t="s">
        <v>67</v>
      </c>
      <c r="W435" s="943" t="s">
        <v>249</v>
      </c>
      <c r="X435" s="946">
        <v>10</v>
      </c>
      <c r="Y435" s="943" t="s">
        <v>1147</v>
      </c>
      <c r="Z435" s="946">
        <v>2</v>
      </c>
      <c r="AA435" s="945" t="s">
        <v>67</v>
      </c>
      <c r="AB435" s="1042">
        <f t="shared" si="21"/>
        <v>7</v>
      </c>
      <c r="AC435" s="945" t="s">
        <v>1149</v>
      </c>
      <c r="AD435" s="1043" t="s">
        <v>1402</v>
      </c>
      <c r="AE435" s="1044"/>
      <c r="AF435" s="1045"/>
    </row>
    <row r="436" spans="2:32" ht="20" customHeight="1">
      <c r="B436" s="1259"/>
      <c r="C436" s="1262"/>
      <c r="D436" s="1038" t="s">
        <v>1412</v>
      </c>
      <c r="E436" s="941"/>
      <c r="F436" s="943" t="s">
        <v>1145</v>
      </c>
      <c r="G436" s="1039"/>
      <c r="H436" s="1040" t="s">
        <v>1145</v>
      </c>
      <c r="I436" s="943"/>
      <c r="J436" s="971" t="s">
        <v>1145</v>
      </c>
      <c r="K436" s="941">
        <f t="shared" si="22"/>
        <v>0</v>
      </c>
      <c r="L436" s="943" t="s">
        <v>922</v>
      </c>
      <c r="M436" s="1041">
        <v>16</v>
      </c>
      <c r="N436" s="943">
        <f t="shared" si="23"/>
        <v>0</v>
      </c>
      <c r="O436" s="971" t="s">
        <v>922</v>
      </c>
      <c r="P436" s="943"/>
      <c r="Q436" s="944">
        <v>2025</v>
      </c>
      <c r="R436" s="945" t="s">
        <v>1146</v>
      </c>
      <c r="S436" s="946">
        <v>9</v>
      </c>
      <c r="T436" s="943" t="s">
        <v>66</v>
      </c>
      <c r="U436" s="946">
        <v>26</v>
      </c>
      <c r="V436" s="943" t="s">
        <v>67</v>
      </c>
      <c r="W436" s="943" t="s">
        <v>249</v>
      </c>
      <c r="X436" s="946">
        <v>10</v>
      </c>
      <c r="Y436" s="943" t="s">
        <v>1147</v>
      </c>
      <c r="Z436" s="946">
        <v>2</v>
      </c>
      <c r="AA436" s="945" t="s">
        <v>67</v>
      </c>
      <c r="AB436" s="1042">
        <f t="shared" si="21"/>
        <v>7</v>
      </c>
      <c r="AC436" s="945" t="s">
        <v>1149</v>
      </c>
      <c r="AD436" s="1043" t="s">
        <v>1402</v>
      </c>
      <c r="AE436" s="1044"/>
      <c r="AF436" s="1045"/>
    </row>
    <row r="437" spans="2:32" ht="20" customHeight="1">
      <c r="B437" s="1259"/>
      <c r="C437" s="1262"/>
      <c r="D437" s="1038" t="s">
        <v>1413</v>
      </c>
      <c r="E437" s="941"/>
      <c r="F437" s="943" t="s">
        <v>1145</v>
      </c>
      <c r="G437" s="1039"/>
      <c r="H437" s="1040" t="s">
        <v>1145</v>
      </c>
      <c r="I437" s="943"/>
      <c r="J437" s="971" t="s">
        <v>1145</v>
      </c>
      <c r="K437" s="941">
        <f t="shared" si="22"/>
        <v>0</v>
      </c>
      <c r="L437" s="943" t="s">
        <v>922</v>
      </c>
      <c r="M437" s="1041">
        <v>22</v>
      </c>
      <c r="N437" s="943">
        <f t="shared" si="23"/>
        <v>0</v>
      </c>
      <c r="O437" s="971" t="s">
        <v>922</v>
      </c>
      <c r="P437" s="943"/>
      <c r="Q437" s="944">
        <v>2025</v>
      </c>
      <c r="R437" s="945" t="s">
        <v>1146</v>
      </c>
      <c r="S437" s="946">
        <v>9</v>
      </c>
      <c r="T437" s="943" t="s">
        <v>66</v>
      </c>
      <c r="U437" s="946">
        <v>26</v>
      </c>
      <c r="V437" s="943" t="s">
        <v>67</v>
      </c>
      <c r="W437" s="943" t="s">
        <v>249</v>
      </c>
      <c r="X437" s="946">
        <v>10</v>
      </c>
      <c r="Y437" s="943" t="s">
        <v>1147</v>
      </c>
      <c r="Z437" s="946">
        <v>2</v>
      </c>
      <c r="AA437" s="945" t="s">
        <v>67</v>
      </c>
      <c r="AB437" s="1042">
        <f t="shared" si="21"/>
        <v>7</v>
      </c>
      <c r="AC437" s="945" t="s">
        <v>1149</v>
      </c>
      <c r="AD437" s="1043" t="s">
        <v>1402</v>
      </c>
      <c r="AE437" s="1044"/>
      <c r="AF437" s="1045"/>
    </row>
    <row r="438" spans="2:32" ht="20" customHeight="1">
      <c r="B438" s="1259"/>
      <c r="C438" s="1262"/>
      <c r="D438" s="1038" t="s">
        <v>1414</v>
      </c>
      <c r="E438" s="941"/>
      <c r="F438" s="943" t="s">
        <v>1145</v>
      </c>
      <c r="G438" s="1039"/>
      <c r="H438" s="1040" t="s">
        <v>1145</v>
      </c>
      <c r="I438" s="943"/>
      <c r="J438" s="971" t="s">
        <v>1145</v>
      </c>
      <c r="K438" s="941">
        <f t="shared" si="22"/>
        <v>0</v>
      </c>
      <c r="L438" s="943" t="s">
        <v>922</v>
      </c>
      <c r="M438" s="1041">
        <v>2</v>
      </c>
      <c r="N438" s="943">
        <f t="shared" si="23"/>
        <v>0</v>
      </c>
      <c r="O438" s="971" t="s">
        <v>922</v>
      </c>
      <c r="P438" s="943"/>
      <c r="Q438" s="944">
        <v>2025</v>
      </c>
      <c r="R438" s="945" t="s">
        <v>1146</v>
      </c>
      <c r="S438" s="946">
        <v>9</v>
      </c>
      <c r="T438" s="943" t="s">
        <v>66</v>
      </c>
      <c r="U438" s="946">
        <v>26</v>
      </c>
      <c r="V438" s="943" t="s">
        <v>67</v>
      </c>
      <c r="W438" s="943" t="s">
        <v>249</v>
      </c>
      <c r="X438" s="946">
        <v>10</v>
      </c>
      <c r="Y438" s="943" t="s">
        <v>1147</v>
      </c>
      <c r="Z438" s="946">
        <v>2</v>
      </c>
      <c r="AA438" s="945" t="s">
        <v>67</v>
      </c>
      <c r="AB438" s="1042">
        <f t="shared" si="21"/>
        <v>7</v>
      </c>
      <c r="AC438" s="945" t="s">
        <v>1149</v>
      </c>
      <c r="AD438" s="1043" t="s">
        <v>1402</v>
      </c>
      <c r="AE438" s="1044"/>
      <c r="AF438" s="1045"/>
    </row>
    <row r="439" spans="2:32" ht="20" customHeight="1">
      <c r="B439" s="1259"/>
      <c r="C439" s="1262"/>
      <c r="D439" s="1038" t="s">
        <v>1284</v>
      </c>
      <c r="E439" s="941"/>
      <c r="F439" s="943" t="s">
        <v>1145</v>
      </c>
      <c r="G439" s="1039"/>
      <c r="H439" s="1040" t="s">
        <v>1145</v>
      </c>
      <c r="I439" s="943"/>
      <c r="J439" s="971" t="s">
        <v>1145</v>
      </c>
      <c r="K439" s="941">
        <f t="shared" si="22"/>
        <v>0</v>
      </c>
      <c r="L439" s="943" t="s">
        <v>922</v>
      </c>
      <c r="M439" s="1041">
        <v>2</v>
      </c>
      <c r="N439" s="943">
        <f t="shared" si="23"/>
        <v>0</v>
      </c>
      <c r="O439" s="971" t="s">
        <v>922</v>
      </c>
      <c r="P439" s="943"/>
      <c r="Q439" s="944">
        <v>2025</v>
      </c>
      <c r="R439" s="945" t="s">
        <v>1146</v>
      </c>
      <c r="S439" s="946">
        <v>9</v>
      </c>
      <c r="T439" s="943" t="s">
        <v>66</v>
      </c>
      <c r="U439" s="946">
        <v>26</v>
      </c>
      <c r="V439" s="943" t="s">
        <v>67</v>
      </c>
      <c r="W439" s="943" t="s">
        <v>249</v>
      </c>
      <c r="X439" s="946">
        <v>10</v>
      </c>
      <c r="Y439" s="943" t="s">
        <v>1147</v>
      </c>
      <c r="Z439" s="946">
        <v>2</v>
      </c>
      <c r="AA439" s="945" t="s">
        <v>67</v>
      </c>
      <c r="AB439" s="1042">
        <f t="shared" si="21"/>
        <v>7</v>
      </c>
      <c r="AC439" s="945" t="s">
        <v>1149</v>
      </c>
      <c r="AD439" s="1043" t="s">
        <v>1402</v>
      </c>
      <c r="AE439" s="1044"/>
      <c r="AF439" s="1045"/>
    </row>
    <row r="440" spans="2:32" ht="20" customHeight="1">
      <c r="B440" s="1259"/>
      <c r="C440" s="1262"/>
      <c r="D440" s="1038" t="s">
        <v>1415</v>
      </c>
      <c r="E440" s="941"/>
      <c r="F440" s="943" t="s">
        <v>1145</v>
      </c>
      <c r="G440" s="1039"/>
      <c r="H440" s="1040" t="s">
        <v>1145</v>
      </c>
      <c r="I440" s="943"/>
      <c r="J440" s="971" t="s">
        <v>1145</v>
      </c>
      <c r="K440" s="941">
        <f t="shared" si="22"/>
        <v>0</v>
      </c>
      <c r="L440" s="943" t="s">
        <v>922</v>
      </c>
      <c r="M440" s="1041">
        <v>1</v>
      </c>
      <c r="N440" s="943">
        <f t="shared" si="23"/>
        <v>0</v>
      </c>
      <c r="O440" s="971" t="s">
        <v>922</v>
      </c>
      <c r="P440" s="943"/>
      <c r="Q440" s="944">
        <v>2025</v>
      </c>
      <c r="R440" s="945" t="s">
        <v>1146</v>
      </c>
      <c r="S440" s="946">
        <v>9</v>
      </c>
      <c r="T440" s="943" t="s">
        <v>66</v>
      </c>
      <c r="U440" s="946">
        <v>26</v>
      </c>
      <c r="V440" s="943" t="s">
        <v>67</v>
      </c>
      <c r="W440" s="943" t="s">
        <v>249</v>
      </c>
      <c r="X440" s="946">
        <v>10</v>
      </c>
      <c r="Y440" s="943" t="s">
        <v>1147</v>
      </c>
      <c r="Z440" s="946">
        <v>2</v>
      </c>
      <c r="AA440" s="945" t="s">
        <v>67</v>
      </c>
      <c r="AB440" s="1042">
        <f t="shared" si="21"/>
        <v>7</v>
      </c>
      <c r="AC440" s="945" t="s">
        <v>1149</v>
      </c>
      <c r="AD440" s="1043" t="s">
        <v>1402</v>
      </c>
      <c r="AE440" s="1044"/>
      <c r="AF440" s="1045"/>
    </row>
    <row r="441" spans="2:32" ht="20" customHeight="1">
      <c r="B441" s="1259"/>
      <c r="C441" s="1262"/>
      <c r="D441" s="1038" t="s">
        <v>1416</v>
      </c>
      <c r="E441" s="941">
        <v>12.7</v>
      </c>
      <c r="F441" s="943" t="s">
        <v>1145</v>
      </c>
      <c r="G441" s="1039">
        <v>3.2</v>
      </c>
      <c r="H441" s="1040" t="s">
        <v>1145</v>
      </c>
      <c r="I441" s="943">
        <v>3.3</v>
      </c>
      <c r="J441" s="971" t="s">
        <v>1145</v>
      </c>
      <c r="K441" s="941">
        <f t="shared" si="22"/>
        <v>41.91</v>
      </c>
      <c r="L441" s="943" t="s">
        <v>922</v>
      </c>
      <c r="M441" s="1041">
        <v>2</v>
      </c>
      <c r="N441" s="943">
        <f t="shared" si="23"/>
        <v>83.82</v>
      </c>
      <c r="O441" s="971" t="s">
        <v>922</v>
      </c>
      <c r="P441" s="943"/>
      <c r="Q441" s="944">
        <v>2025</v>
      </c>
      <c r="R441" s="945" t="s">
        <v>1146</v>
      </c>
      <c r="S441" s="946">
        <v>9</v>
      </c>
      <c r="T441" s="943" t="s">
        <v>66</v>
      </c>
      <c r="U441" s="946">
        <v>26</v>
      </c>
      <c r="V441" s="943" t="s">
        <v>67</v>
      </c>
      <c r="W441" s="943" t="s">
        <v>249</v>
      </c>
      <c r="X441" s="946">
        <v>10</v>
      </c>
      <c r="Y441" s="943" t="s">
        <v>1147</v>
      </c>
      <c r="Z441" s="946">
        <v>2</v>
      </c>
      <c r="AA441" s="945" t="s">
        <v>67</v>
      </c>
      <c r="AB441" s="1042">
        <f t="shared" si="21"/>
        <v>7</v>
      </c>
      <c r="AC441" s="945" t="s">
        <v>1149</v>
      </c>
      <c r="AD441" s="1043" t="s">
        <v>1402</v>
      </c>
      <c r="AE441" s="1044"/>
      <c r="AF441" s="1045"/>
    </row>
    <row r="442" spans="2:32" ht="20" customHeight="1">
      <c r="B442" s="1259"/>
      <c r="C442" s="1262"/>
      <c r="D442" s="1038" t="s">
        <v>1416</v>
      </c>
      <c r="E442" s="941">
        <v>10.8</v>
      </c>
      <c r="F442" s="943" t="s">
        <v>1145</v>
      </c>
      <c r="G442" s="1039">
        <v>3.2</v>
      </c>
      <c r="H442" s="1040" t="s">
        <v>1145</v>
      </c>
      <c r="I442" s="943">
        <v>3.3</v>
      </c>
      <c r="J442" s="971" t="s">
        <v>1145</v>
      </c>
      <c r="K442" s="941">
        <f t="shared" si="22"/>
        <v>35.64</v>
      </c>
      <c r="L442" s="943" t="s">
        <v>922</v>
      </c>
      <c r="M442" s="1041">
        <v>6</v>
      </c>
      <c r="N442" s="943">
        <f t="shared" si="23"/>
        <v>213.84</v>
      </c>
      <c r="O442" s="971" t="s">
        <v>922</v>
      </c>
      <c r="P442" s="943"/>
      <c r="Q442" s="944">
        <v>2025</v>
      </c>
      <c r="R442" s="945" t="s">
        <v>1146</v>
      </c>
      <c r="S442" s="946">
        <v>9</v>
      </c>
      <c r="T442" s="943" t="s">
        <v>66</v>
      </c>
      <c r="U442" s="946">
        <v>26</v>
      </c>
      <c r="V442" s="943" t="s">
        <v>67</v>
      </c>
      <c r="W442" s="943" t="s">
        <v>249</v>
      </c>
      <c r="X442" s="946">
        <v>10</v>
      </c>
      <c r="Y442" s="943" t="s">
        <v>1147</v>
      </c>
      <c r="Z442" s="946">
        <v>2</v>
      </c>
      <c r="AA442" s="945" t="s">
        <v>67</v>
      </c>
      <c r="AB442" s="1042">
        <f t="shared" si="21"/>
        <v>7</v>
      </c>
      <c r="AC442" s="945" t="s">
        <v>1149</v>
      </c>
      <c r="AD442" s="1043" t="s">
        <v>1402</v>
      </c>
      <c r="AE442" s="1044"/>
      <c r="AF442" s="1045"/>
    </row>
    <row r="443" spans="2:32" ht="20" customHeight="1">
      <c r="B443" s="1259"/>
      <c r="C443" s="1262"/>
      <c r="D443" s="1038" t="s">
        <v>1416</v>
      </c>
      <c r="E443" s="941">
        <v>31</v>
      </c>
      <c r="F443" s="943" t="s">
        <v>1145</v>
      </c>
      <c r="G443" s="1039">
        <v>3.2</v>
      </c>
      <c r="H443" s="1040" t="s">
        <v>1145</v>
      </c>
      <c r="I443" s="943">
        <v>3.3</v>
      </c>
      <c r="J443" s="971" t="s">
        <v>1145</v>
      </c>
      <c r="K443" s="941">
        <f t="shared" si="22"/>
        <v>102.3</v>
      </c>
      <c r="L443" s="943" t="s">
        <v>922</v>
      </c>
      <c r="M443" s="1041">
        <v>1</v>
      </c>
      <c r="N443" s="943">
        <f t="shared" si="23"/>
        <v>102.3</v>
      </c>
      <c r="O443" s="971" t="s">
        <v>922</v>
      </c>
      <c r="P443" s="943"/>
      <c r="Q443" s="944">
        <v>2025</v>
      </c>
      <c r="R443" s="945" t="s">
        <v>1146</v>
      </c>
      <c r="S443" s="946">
        <v>9</v>
      </c>
      <c r="T443" s="943" t="s">
        <v>66</v>
      </c>
      <c r="U443" s="946">
        <v>26</v>
      </c>
      <c r="V443" s="943" t="s">
        <v>67</v>
      </c>
      <c r="W443" s="943" t="s">
        <v>249</v>
      </c>
      <c r="X443" s="946">
        <v>10</v>
      </c>
      <c r="Y443" s="943" t="s">
        <v>1147</v>
      </c>
      <c r="Z443" s="946">
        <v>2</v>
      </c>
      <c r="AA443" s="945" t="s">
        <v>67</v>
      </c>
      <c r="AB443" s="1042">
        <f t="shared" si="21"/>
        <v>7</v>
      </c>
      <c r="AC443" s="945" t="s">
        <v>1149</v>
      </c>
      <c r="AD443" s="1043" t="s">
        <v>1402</v>
      </c>
      <c r="AE443" s="1044"/>
      <c r="AF443" s="1045"/>
    </row>
    <row r="444" spans="2:32" ht="20" customHeight="1">
      <c r="B444" s="1259"/>
      <c r="C444" s="1262"/>
      <c r="D444" s="1038" t="s">
        <v>1416</v>
      </c>
      <c r="E444" s="941">
        <v>14.5</v>
      </c>
      <c r="F444" s="943" t="s">
        <v>1145</v>
      </c>
      <c r="G444" s="1039">
        <v>3.5</v>
      </c>
      <c r="H444" s="1040" t="s">
        <v>1145</v>
      </c>
      <c r="I444" s="943">
        <v>4</v>
      </c>
      <c r="J444" s="971" t="s">
        <v>1145</v>
      </c>
      <c r="K444" s="941">
        <f t="shared" si="22"/>
        <v>58</v>
      </c>
      <c r="L444" s="943" t="s">
        <v>922</v>
      </c>
      <c r="M444" s="1041">
        <v>3</v>
      </c>
      <c r="N444" s="943">
        <f t="shared" si="23"/>
        <v>174</v>
      </c>
      <c r="O444" s="971" t="s">
        <v>922</v>
      </c>
      <c r="P444" s="943"/>
      <c r="Q444" s="944">
        <v>2025</v>
      </c>
      <c r="R444" s="945" t="s">
        <v>1146</v>
      </c>
      <c r="S444" s="946">
        <v>9</v>
      </c>
      <c r="T444" s="943" t="s">
        <v>66</v>
      </c>
      <c r="U444" s="946">
        <v>26</v>
      </c>
      <c r="V444" s="943" t="s">
        <v>67</v>
      </c>
      <c r="W444" s="943" t="s">
        <v>249</v>
      </c>
      <c r="X444" s="946">
        <v>10</v>
      </c>
      <c r="Y444" s="943" t="s">
        <v>1147</v>
      </c>
      <c r="Z444" s="946">
        <v>2</v>
      </c>
      <c r="AA444" s="945" t="s">
        <v>67</v>
      </c>
      <c r="AB444" s="1042">
        <f t="shared" si="21"/>
        <v>7</v>
      </c>
      <c r="AC444" s="945" t="s">
        <v>1149</v>
      </c>
      <c r="AD444" s="1043" t="s">
        <v>1402</v>
      </c>
      <c r="AE444" s="1044"/>
      <c r="AF444" s="1045"/>
    </row>
    <row r="445" spans="2:32" ht="20" customHeight="1">
      <c r="B445" s="1259"/>
      <c r="C445" s="1262"/>
      <c r="D445" s="1038" t="s">
        <v>1416</v>
      </c>
      <c r="E445" s="941">
        <v>43.3</v>
      </c>
      <c r="F445" s="943" t="s">
        <v>1145</v>
      </c>
      <c r="G445" s="1039">
        <v>3.5</v>
      </c>
      <c r="H445" s="1040" t="s">
        <v>1145</v>
      </c>
      <c r="I445" s="943">
        <v>4</v>
      </c>
      <c r="J445" s="971" t="s">
        <v>1145</v>
      </c>
      <c r="K445" s="941">
        <f t="shared" si="22"/>
        <v>173.2</v>
      </c>
      <c r="L445" s="943" t="s">
        <v>922</v>
      </c>
      <c r="M445" s="1041">
        <v>2</v>
      </c>
      <c r="N445" s="943">
        <f t="shared" si="23"/>
        <v>346.4</v>
      </c>
      <c r="O445" s="971" t="s">
        <v>922</v>
      </c>
      <c r="P445" s="943"/>
      <c r="Q445" s="944">
        <v>2025</v>
      </c>
      <c r="R445" s="945" t="s">
        <v>1146</v>
      </c>
      <c r="S445" s="946">
        <v>9</v>
      </c>
      <c r="T445" s="943" t="s">
        <v>66</v>
      </c>
      <c r="U445" s="946">
        <v>26</v>
      </c>
      <c r="V445" s="943" t="s">
        <v>67</v>
      </c>
      <c r="W445" s="943" t="s">
        <v>249</v>
      </c>
      <c r="X445" s="946">
        <v>10</v>
      </c>
      <c r="Y445" s="943" t="s">
        <v>1147</v>
      </c>
      <c r="Z445" s="946">
        <v>2</v>
      </c>
      <c r="AA445" s="945" t="s">
        <v>67</v>
      </c>
      <c r="AB445" s="1042">
        <f t="shared" si="21"/>
        <v>7</v>
      </c>
      <c r="AC445" s="945" t="s">
        <v>1149</v>
      </c>
      <c r="AD445" s="1043" t="s">
        <v>1402</v>
      </c>
      <c r="AE445" s="1044"/>
      <c r="AF445" s="1045"/>
    </row>
    <row r="446" spans="2:32" ht="20" customHeight="1">
      <c r="B446" s="1259"/>
      <c r="C446" s="1262"/>
      <c r="D446" s="1038" t="s">
        <v>1416</v>
      </c>
      <c r="E446" s="941">
        <v>27.1</v>
      </c>
      <c r="F446" s="943" t="s">
        <v>1145</v>
      </c>
      <c r="G446" s="1039">
        <v>3.5</v>
      </c>
      <c r="H446" s="1040" t="s">
        <v>1145</v>
      </c>
      <c r="I446" s="943">
        <v>4</v>
      </c>
      <c r="J446" s="971" t="s">
        <v>1145</v>
      </c>
      <c r="K446" s="941">
        <f t="shared" si="22"/>
        <v>108.4</v>
      </c>
      <c r="L446" s="943" t="s">
        <v>922</v>
      </c>
      <c r="M446" s="1041">
        <v>1</v>
      </c>
      <c r="N446" s="943">
        <f t="shared" si="23"/>
        <v>108.4</v>
      </c>
      <c r="O446" s="971" t="s">
        <v>922</v>
      </c>
      <c r="P446" s="943"/>
      <c r="Q446" s="944">
        <v>2025</v>
      </c>
      <c r="R446" s="945" t="s">
        <v>1146</v>
      </c>
      <c r="S446" s="946">
        <v>9</v>
      </c>
      <c r="T446" s="943" t="s">
        <v>1147</v>
      </c>
      <c r="U446" s="946">
        <v>26</v>
      </c>
      <c r="V446" s="943" t="s">
        <v>1148</v>
      </c>
      <c r="W446" s="943" t="s">
        <v>249</v>
      </c>
      <c r="X446" s="946">
        <v>10</v>
      </c>
      <c r="Y446" s="943" t="s">
        <v>1147</v>
      </c>
      <c r="Z446" s="946">
        <v>2</v>
      </c>
      <c r="AA446" s="945" t="s">
        <v>67</v>
      </c>
      <c r="AB446" s="1042">
        <f t="shared" ref="AB446:AB489" si="24">_xlfn.DAYS(DATE(Q446,X446,Z446),DATE(Q446,S446,U446))+1</f>
        <v>7</v>
      </c>
      <c r="AC446" s="945" t="s">
        <v>1149</v>
      </c>
      <c r="AD446" s="1043" t="s">
        <v>1402</v>
      </c>
      <c r="AE446" s="1044"/>
      <c r="AF446" s="1045"/>
    </row>
    <row r="447" spans="2:32" ht="20" customHeight="1">
      <c r="B447" s="1259"/>
      <c r="C447" s="1262"/>
      <c r="D447" s="1038" t="s">
        <v>1417</v>
      </c>
      <c r="E447" s="941">
        <v>21.1</v>
      </c>
      <c r="F447" s="943" t="s">
        <v>1145</v>
      </c>
      <c r="G447" s="1039">
        <v>1.6</v>
      </c>
      <c r="H447" s="1040" t="s">
        <v>1145</v>
      </c>
      <c r="I447" s="943">
        <v>2.8</v>
      </c>
      <c r="J447" s="971" t="s">
        <v>1145</v>
      </c>
      <c r="K447" s="941">
        <f t="shared" si="22"/>
        <v>59.08</v>
      </c>
      <c r="L447" s="943" t="s">
        <v>922</v>
      </c>
      <c r="M447" s="1041">
        <v>1</v>
      </c>
      <c r="N447" s="943">
        <f t="shared" si="23"/>
        <v>59.08</v>
      </c>
      <c r="O447" s="971" t="s">
        <v>922</v>
      </c>
      <c r="P447" s="943"/>
      <c r="Q447" s="944">
        <v>2025</v>
      </c>
      <c r="R447" s="945" t="s">
        <v>1146</v>
      </c>
      <c r="S447" s="946">
        <v>9</v>
      </c>
      <c r="T447" s="943" t="s">
        <v>1147</v>
      </c>
      <c r="U447" s="946">
        <v>26</v>
      </c>
      <c r="V447" s="943" t="s">
        <v>1148</v>
      </c>
      <c r="W447" s="943" t="s">
        <v>249</v>
      </c>
      <c r="X447" s="946">
        <v>10</v>
      </c>
      <c r="Y447" s="943" t="s">
        <v>1147</v>
      </c>
      <c r="Z447" s="946">
        <v>2</v>
      </c>
      <c r="AA447" s="945" t="s">
        <v>67</v>
      </c>
      <c r="AB447" s="1042">
        <f t="shared" si="24"/>
        <v>7</v>
      </c>
      <c r="AC447" s="945" t="s">
        <v>1149</v>
      </c>
      <c r="AD447" s="1043" t="s">
        <v>1402</v>
      </c>
      <c r="AE447" s="1044"/>
      <c r="AF447" s="1045"/>
    </row>
    <row r="448" spans="2:32" ht="20" customHeight="1">
      <c r="B448" s="1259"/>
      <c r="C448" s="1262"/>
      <c r="D448" s="1038" t="s">
        <v>1418</v>
      </c>
      <c r="E448" s="941"/>
      <c r="F448" s="943" t="s">
        <v>1145</v>
      </c>
      <c r="G448" s="1039"/>
      <c r="H448" s="1040" t="s">
        <v>1145</v>
      </c>
      <c r="I448" s="943"/>
      <c r="J448" s="971" t="s">
        <v>1145</v>
      </c>
      <c r="K448" s="941">
        <f t="shared" si="22"/>
        <v>0</v>
      </c>
      <c r="L448" s="943" t="s">
        <v>922</v>
      </c>
      <c r="M448" s="1041">
        <v>1</v>
      </c>
      <c r="N448" s="943">
        <f t="shared" si="23"/>
        <v>0</v>
      </c>
      <c r="O448" s="971" t="s">
        <v>922</v>
      </c>
      <c r="P448" s="943"/>
      <c r="Q448" s="944">
        <v>2025</v>
      </c>
      <c r="R448" s="945" t="s">
        <v>1146</v>
      </c>
      <c r="S448" s="946">
        <v>9</v>
      </c>
      <c r="T448" s="943" t="s">
        <v>1147</v>
      </c>
      <c r="U448" s="946">
        <v>26</v>
      </c>
      <c r="V448" s="943" t="s">
        <v>1148</v>
      </c>
      <c r="W448" s="943" t="s">
        <v>249</v>
      </c>
      <c r="X448" s="946">
        <v>10</v>
      </c>
      <c r="Y448" s="943" t="s">
        <v>1147</v>
      </c>
      <c r="Z448" s="946">
        <v>2</v>
      </c>
      <c r="AA448" s="945" t="s">
        <v>67</v>
      </c>
      <c r="AB448" s="1042">
        <f t="shared" si="24"/>
        <v>7</v>
      </c>
      <c r="AC448" s="945" t="s">
        <v>1149</v>
      </c>
      <c r="AD448" s="1043" t="s">
        <v>1402</v>
      </c>
      <c r="AE448" s="1044"/>
      <c r="AF448" s="1045"/>
    </row>
    <row r="449" spans="2:32" ht="20" customHeight="1">
      <c r="B449" s="1259"/>
      <c r="C449" s="1262"/>
      <c r="D449" s="1038" t="s">
        <v>1179</v>
      </c>
      <c r="E449" s="941"/>
      <c r="F449" s="943" t="s">
        <v>1145</v>
      </c>
      <c r="G449" s="1039"/>
      <c r="H449" s="1040" t="s">
        <v>1145</v>
      </c>
      <c r="I449" s="943"/>
      <c r="J449" s="971" t="s">
        <v>1145</v>
      </c>
      <c r="K449" s="941">
        <f t="shared" si="22"/>
        <v>0</v>
      </c>
      <c r="L449" s="943" t="s">
        <v>922</v>
      </c>
      <c r="M449" s="1041">
        <v>4</v>
      </c>
      <c r="N449" s="943">
        <f t="shared" si="23"/>
        <v>0</v>
      </c>
      <c r="O449" s="971" t="s">
        <v>922</v>
      </c>
      <c r="P449" s="943"/>
      <c r="Q449" s="944">
        <v>2025</v>
      </c>
      <c r="R449" s="945" t="s">
        <v>1146</v>
      </c>
      <c r="S449" s="946">
        <v>9</v>
      </c>
      <c r="T449" s="943" t="s">
        <v>1147</v>
      </c>
      <c r="U449" s="946">
        <v>26</v>
      </c>
      <c r="V449" s="943" t="s">
        <v>1148</v>
      </c>
      <c r="W449" s="943" t="s">
        <v>249</v>
      </c>
      <c r="X449" s="946">
        <v>10</v>
      </c>
      <c r="Y449" s="943" t="s">
        <v>1147</v>
      </c>
      <c r="Z449" s="946">
        <v>2</v>
      </c>
      <c r="AA449" s="945" t="s">
        <v>67</v>
      </c>
      <c r="AB449" s="1042">
        <f t="shared" si="24"/>
        <v>7</v>
      </c>
      <c r="AC449" s="945" t="s">
        <v>1149</v>
      </c>
      <c r="AD449" s="1043" t="s">
        <v>1402</v>
      </c>
      <c r="AE449" s="1044"/>
      <c r="AF449" s="1045"/>
    </row>
    <row r="450" spans="2:32" ht="20" customHeight="1">
      <c r="B450" s="1259"/>
      <c r="C450" s="1262"/>
      <c r="D450" s="1038" t="s">
        <v>1419</v>
      </c>
      <c r="E450" s="941"/>
      <c r="F450" s="943" t="s">
        <v>1145</v>
      </c>
      <c r="G450" s="1039"/>
      <c r="H450" s="1040" t="s">
        <v>1145</v>
      </c>
      <c r="I450" s="943"/>
      <c r="J450" s="971" t="s">
        <v>1145</v>
      </c>
      <c r="K450" s="941">
        <f t="shared" si="22"/>
        <v>0</v>
      </c>
      <c r="L450" s="943" t="s">
        <v>922</v>
      </c>
      <c r="M450" s="1041">
        <v>1</v>
      </c>
      <c r="N450" s="943">
        <f t="shared" si="23"/>
        <v>0</v>
      </c>
      <c r="O450" s="971" t="s">
        <v>922</v>
      </c>
      <c r="P450" s="943"/>
      <c r="Q450" s="944">
        <v>2025</v>
      </c>
      <c r="R450" s="945" t="s">
        <v>1146</v>
      </c>
      <c r="S450" s="946">
        <v>9</v>
      </c>
      <c r="T450" s="943" t="s">
        <v>1147</v>
      </c>
      <c r="U450" s="946">
        <v>26</v>
      </c>
      <c r="V450" s="943" t="s">
        <v>1148</v>
      </c>
      <c r="W450" s="943" t="s">
        <v>249</v>
      </c>
      <c r="X450" s="946">
        <v>10</v>
      </c>
      <c r="Y450" s="943" t="s">
        <v>1147</v>
      </c>
      <c r="Z450" s="946">
        <v>2</v>
      </c>
      <c r="AA450" s="945" t="s">
        <v>67</v>
      </c>
      <c r="AB450" s="1042">
        <f t="shared" si="24"/>
        <v>7</v>
      </c>
      <c r="AC450" s="945" t="s">
        <v>1149</v>
      </c>
      <c r="AD450" s="1043" t="s">
        <v>1402</v>
      </c>
      <c r="AE450" s="1044"/>
      <c r="AF450" s="1045"/>
    </row>
    <row r="451" spans="2:32" ht="20" customHeight="1">
      <c r="B451" s="1259"/>
      <c r="C451" s="1262"/>
      <c r="D451" s="1038" t="s">
        <v>1170</v>
      </c>
      <c r="E451" s="941"/>
      <c r="F451" s="943" t="s">
        <v>1145</v>
      </c>
      <c r="G451" s="1039"/>
      <c r="H451" s="1040" t="s">
        <v>1145</v>
      </c>
      <c r="I451" s="943"/>
      <c r="J451" s="971" t="s">
        <v>1145</v>
      </c>
      <c r="K451" s="941">
        <f t="shared" si="22"/>
        <v>0</v>
      </c>
      <c r="L451" s="943" t="s">
        <v>922</v>
      </c>
      <c r="M451" s="1041">
        <v>3</v>
      </c>
      <c r="N451" s="943">
        <f t="shared" si="23"/>
        <v>0</v>
      </c>
      <c r="O451" s="971" t="s">
        <v>922</v>
      </c>
      <c r="P451" s="943"/>
      <c r="Q451" s="944">
        <v>2025</v>
      </c>
      <c r="R451" s="945" t="s">
        <v>1146</v>
      </c>
      <c r="S451" s="946">
        <v>9</v>
      </c>
      <c r="T451" s="943" t="s">
        <v>1147</v>
      </c>
      <c r="U451" s="946">
        <v>26</v>
      </c>
      <c r="V451" s="943" t="s">
        <v>1148</v>
      </c>
      <c r="W451" s="943" t="s">
        <v>249</v>
      </c>
      <c r="X451" s="946">
        <v>10</v>
      </c>
      <c r="Y451" s="943" t="s">
        <v>1147</v>
      </c>
      <c r="Z451" s="946">
        <v>2</v>
      </c>
      <c r="AA451" s="945" t="s">
        <v>67</v>
      </c>
      <c r="AB451" s="1042">
        <f t="shared" si="24"/>
        <v>7</v>
      </c>
      <c r="AC451" s="945" t="s">
        <v>1149</v>
      </c>
      <c r="AD451" s="1043" t="s">
        <v>1402</v>
      </c>
      <c r="AE451" s="1044"/>
      <c r="AF451" s="1045"/>
    </row>
    <row r="452" spans="2:32" ht="20" customHeight="1">
      <c r="B452" s="1259"/>
      <c r="C452" s="1262"/>
      <c r="D452" s="1038" t="s">
        <v>1345</v>
      </c>
      <c r="E452" s="941"/>
      <c r="F452" s="943" t="s">
        <v>1145</v>
      </c>
      <c r="G452" s="1039"/>
      <c r="H452" s="1040" t="s">
        <v>1145</v>
      </c>
      <c r="I452" s="943"/>
      <c r="J452" s="971" t="s">
        <v>1145</v>
      </c>
      <c r="K452" s="941">
        <f t="shared" si="22"/>
        <v>0</v>
      </c>
      <c r="L452" s="943" t="s">
        <v>922</v>
      </c>
      <c r="M452" s="1041">
        <v>3</v>
      </c>
      <c r="N452" s="943">
        <f t="shared" si="23"/>
        <v>0</v>
      </c>
      <c r="O452" s="971" t="s">
        <v>922</v>
      </c>
      <c r="P452" s="943"/>
      <c r="Q452" s="944">
        <v>2025</v>
      </c>
      <c r="R452" s="945" t="s">
        <v>1146</v>
      </c>
      <c r="S452" s="946">
        <v>9</v>
      </c>
      <c r="T452" s="943" t="s">
        <v>1147</v>
      </c>
      <c r="U452" s="946">
        <v>26</v>
      </c>
      <c r="V452" s="943" t="s">
        <v>1148</v>
      </c>
      <c r="W452" s="943" t="s">
        <v>249</v>
      </c>
      <c r="X452" s="946">
        <v>10</v>
      </c>
      <c r="Y452" s="943" t="s">
        <v>1147</v>
      </c>
      <c r="Z452" s="946">
        <v>2</v>
      </c>
      <c r="AA452" s="945" t="s">
        <v>67</v>
      </c>
      <c r="AB452" s="1042">
        <f t="shared" si="24"/>
        <v>7</v>
      </c>
      <c r="AC452" s="945" t="s">
        <v>1149</v>
      </c>
      <c r="AD452" s="1043" t="s">
        <v>1402</v>
      </c>
      <c r="AE452" s="1044"/>
      <c r="AF452" s="1045"/>
    </row>
    <row r="453" spans="2:32" ht="20" customHeight="1">
      <c r="B453" s="1259"/>
      <c r="C453" s="1262"/>
      <c r="D453" s="1038" t="s">
        <v>1296</v>
      </c>
      <c r="E453" s="941"/>
      <c r="F453" s="943" t="s">
        <v>1145</v>
      </c>
      <c r="G453" s="1039"/>
      <c r="H453" s="1040" t="s">
        <v>1145</v>
      </c>
      <c r="I453" s="943"/>
      <c r="J453" s="971" t="s">
        <v>1145</v>
      </c>
      <c r="K453" s="941">
        <f t="shared" si="22"/>
        <v>0</v>
      </c>
      <c r="L453" s="943" t="s">
        <v>922</v>
      </c>
      <c r="M453" s="1041">
        <v>18</v>
      </c>
      <c r="N453" s="943">
        <f t="shared" si="23"/>
        <v>0</v>
      </c>
      <c r="O453" s="971" t="s">
        <v>922</v>
      </c>
      <c r="P453" s="943"/>
      <c r="Q453" s="944">
        <v>2025</v>
      </c>
      <c r="R453" s="945" t="s">
        <v>1146</v>
      </c>
      <c r="S453" s="946">
        <v>9</v>
      </c>
      <c r="T453" s="943" t="s">
        <v>1147</v>
      </c>
      <c r="U453" s="946">
        <v>26</v>
      </c>
      <c r="V453" s="943" t="s">
        <v>1148</v>
      </c>
      <c r="W453" s="943" t="s">
        <v>249</v>
      </c>
      <c r="X453" s="946">
        <v>10</v>
      </c>
      <c r="Y453" s="943" t="s">
        <v>1147</v>
      </c>
      <c r="Z453" s="946">
        <v>2</v>
      </c>
      <c r="AA453" s="945" t="s">
        <v>67</v>
      </c>
      <c r="AB453" s="1042">
        <f t="shared" si="24"/>
        <v>7</v>
      </c>
      <c r="AC453" s="945" t="s">
        <v>1149</v>
      </c>
      <c r="AD453" s="1043" t="s">
        <v>1402</v>
      </c>
      <c r="AE453" s="1044"/>
      <c r="AF453" s="1045"/>
    </row>
    <row r="454" spans="2:32" ht="20" customHeight="1">
      <c r="B454" s="1259"/>
      <c r="C454" s="1262"/>
      <c r="D454" s="1038" t="s">
        <v>1420</v>
      </c>
      <c r="E454" s="941"/>
      <c r="F454" s="943" t="s">
        <v>1145</v>
      </c>
      <c r="G454" s="1039"/>
      <c r="H454" s="1040" t="s">
        <v>1145</v>
      </c>
      <c r="I454" s="943"/>
      <c r="J454" s="971" t="s">
        <v>1145</v>
      </c>
      <c r="K454" s="941">
        <f t="shared" si="22"/>
        <v>0</v>
      </c>
      <c r="L454" s="943" t="s">
        <v>922</v>
      </c>
      <c r="M454" s="1041">
        <v>5</v>
      </c>
      <c r="N454" s="943">
        <f t="shared" si="23"/>
        <v>0</v>
      </c>
      <c r="O454" s="971" t="s">
        <v>922</v>
      </c>
      <c r="P454" s="943"/>
      <c r="Q454" s="944">
        <v>2025</v>
      </c>
      <c r="R454" s="945" t="s">
        <v>1146</v>
      </c>
      <c r="S454" s="946">
        <v>9</v>
      </c>
      <c r="T454" s="943" t="s">
        <v>1147</v>
      </c>
      <c r="U454" s="946">
        <v>26</v>
      </c>
      <c r="V454" s="943" t="s">
        <v>1148</v>
      </c>
      <c r="W454" s="943" t="s">
        <v>249</v>
      </c>
      <c r="X454" s="946">
        <v>10</v>
      </c>
      <c r="Y454" s="943" t="s">
        <v>1147</v>
      </c>
      <c r="Z454" s="946">
        <v>2</v>
      </c>
      <c r="AA454" s="945" t="s">
        <v>67</v>
      </c>
      <c r="AB454" s="1042">
        <f t="shared" si="24"/>
        <v>7</v>
      </c>
      <c r="AC454" s="945" t="s">
        <v>1149</v>
      </c>
      <c r="AD454" s="1043" t="s">
        <v>1402</v>
      </c>
      <c r="AE454" s="1044"/>
      <c r="AF454" s="1045"/>
    </row>
    <row r="455" spans="2:32" ht="20" customHeight="1">
      <c r="B455" s="1259"/>
      <c r="C455" s="1262"/>
      <c r="D455" s="1038" t="s">
        <v>1421</v>
      </c>
      <c r="E455" s="941"/>
      <c r="F455" s="943" t="s">
        <v>1145</v>
      </c>
      <c r="G455" s="1039"/>
      <c r="H455" s="1040" t="s">
        <v>1145</v>
      </c>
      <c r="I455" s="943"/>
      <c r="J455" s="971" t="s">
        <v>1145</v>
      </c>
      <c r="K455" s="941">
        <f t="shared" si="22"/>
        <v>0</v>
      </c>
      <c r="L455" s="943" t="s">
        <v>922</v>
      </c>
      <c r="M455" s="1041">
        <v>34</v>
      </c>
      <c r="N455" s="943">
        <f t="shared" si="23"/>
        <v>0</v>
      </c>
      <c r="O455" s="971" t="s">
        <v>922</v>
      </c>
      <c r="P455" s="943"/>
      <c r="Q455" s="944">
        <v>2025</v>
      </c>
      <c r="R455" s="945" t="s">
        <v>1146</v>
      </c>
      <c r="S455" s="946">
        <v>9</v>
      </c>
      <c r="T455" s="943" t="s">
        <v>1147</v>
      </c>
      <c r="U455" s="946">
        <v>26</v>
      </c>
      <c r="V455" s="943" t="s">
        <v>1148</v>
      </c>
      <c r="W455" s="943" t="s">
        <v>249</v>
      </c>
      <c r="X455" s="946">
        <v>10</v>
      </c>
      <c r="Y455" s="943" t="s">
        <v>1147</v>
      </c>
      <c r="Z455" s="946">
        <v>2</v>
      </c>
      <c r="AA455" s="945" t="s">
        <v>67</v>
      </c>
      <c r="AB455" s="1042">
        <f t="shared" si="24"/>
        <v>7</v>
      </c>
      <c r="AC455" s="945" t="s">
        <v>1149</v>
      </c>
      <c r="AD455" s="1043" t="s">
        <v>1402</v>
      </c>
      <c r="AE455" s="1044"/>
      <c r="AF455" s="1045"/>
    </row>
    <row r="456" spans="2:32" ht="20" customHeight="1">
      <c r="B456" s="1259"/>
      <c r="C456" s="1262"/>
      <c r="D456" s="1038" t="s">
        <v>698</v>
      </c>
      <c r="E456" s="941"/>
      <c r="F456" s="943" t="s">
        <v>1145</v>
      </c>
      <c r="G456" s="1039"/>
      <c r="H456" s="1040" t="s">
        <v>1145</v>
      </c>
      <c r="I456" s="943"/>
      <c r="J456" s="971" t="s">
        <v>1145</v>
      </c>
      <c r="K456" s="941">
        <f t="shared" si="22"/>
        <v>0</v>
      </c>
      <c r="L456" s="943" t="s">
        <v>922</v>
      </c>
      <c r="M456" s="1041">
        <v>50</v>
      </c>
      <c r="N456" s="943">
        <f t="shared" si="23"/>
        <v>0</v>
      </c>
      <c r="O456" s="971" t="s">
        <v>922</v>
      </c>
      <c r="P456" s="943"/>
      <c r="Q456" s="944">
        <v>2025</v>
      </c>
      <c r="R456" s="945" t="s">
        <v>1146</v>
      </c>
      <c r="S456" s="946">
        <v>9</v>
      </c>
      <c r="T456" s="943" t="s">
        <v>1147</v>
      </c>
      <c r="U456" s="946">
        <v>26</v>
      </c>
      <c r="V456" s="943" t="s">
        <v>1148</v>
      </c>
      <c r="W456" s="943" t="s">
        <v>249</v>
      </c>
      <c r="X456" s="946">
        <v>10</v>
      </c>
      <c r="Y456" s="943" t="s">
        <v>1147</v>
      </c>
      <c r="Z456" s="946">
        <v>2</v>
      </c>
      <c r="AA456" s="945" t="s">
        <v>67</v>
      </c>
      <c r="AB456" s="1042">
        <f t="shared" si="24"/>
        <v>7</v>
      </c>
      <c r="AC456" s="945" t="s">
        <v>1149</v>
      </c>
      <c r="AD456" s="1043" t="s">
        <v>1402</v>
      </c>
      <c r="AE456" s="1044"/>
      <c r="AF456" s="1045"/>
    </row>
    <row r="457" spans="2:32" ht="20" customHeight="1">
      <c r="B457" s="1259"/>
      <c r="C457" s="1262"/>
      <c r="D457" s="1038" t="s">
        <v>701</v>
      </c>
      <c r="E457" s="941"/>
      <c r="F457" s="943" t="s">
        <v>1145</v>
      </c>
      <c r="G457" s="1039"/>
      <c r="H457" s="1040" t="s">
        <v>1145</v>
      </c>
      <c r="I457" s="943"/>
      <c r="J457" s="971" t="s">
        <v>1145</v>
      </c>
      <c r="K457" s="941">
        <f t="shared" si="22"/>
        <v>0</v>
      </c>
      <c r="L457" s="943" t="s">
        <v>922</v>
      </c>
      <c r="M457" s="1041">
        <v>50</v>
      </c>
      <c r="N457" s="943">
        <f t="shared" si="23"/>
        <v>0</v>
      </c>
      <c r="O457" s="971" t="s">
        <v>922</v>
      </c>
      <c r="P457" s="943"/>
      <c r="Q457" s="944">
        <v>2025</v>
      </c>
      <c r="R457" s="945" t="s">
        <v>1146</v>
      </c>
      <c r="S457" s="946">
        <v>9</v>
      </c>
      <c r="T457" s="943" t="s">
        <v>1147</v>
      </c>
      <c r="U457" s="946">
        <v>26</v>
      </c>
      <c r="V457" s="943" t="s">
        <v>1148</v>
      </c>
      <c r="W457" s="943" t="s">
        <v>249</v>
      </c>
      <c r="X457" s="946">
        <v>10</v>
      </c>
      <c r="Y457" s="943" t="s">
        <v>1147</v>
      </c>
      <c r="Z457" s="946">
        <v>2</v>
      </c>
      <c r="AA457" s="945" t="s">
        <v>67</v>
      </c>
      <c r="AB457" s="1042">
        <f t="shared" si="24"/>
        <v>7</v>
      </c>
      <c r="AC457" s="945" t="s">
        <v>1149</v>
      </c>
      <c r="AD457" s="1043" t="s">
        <v>1402</v>
      </c>
      <c r="AE457" s="1044"/>
      <c r="AF457" s="1045"/>
    </row>
    <row r="458" spans="2:32" ht="20" customHeight="1">
      <c r="B458" s="1259"/>
      <c r="C458" s="1262"/>
      <c r="D458" s="1038" t="s">
        <v>1422</v>
      </c>
      <c r="E458" s="941"/>
      <c r="F458" s="943" t="s">
        <v>1145</v>
      </c>
      <c r="G458" s="1039"/>
      <c r="H458" s="1040" t="s">
        <v>1145</v>
      </c>
      <c r="I458" s="943"/>
      <c r="J458" s="971" t="s">
        <v>1145</v>
      </c>
      <c r="K458" s="941">
        <f t="shared" si="22"/>
        <v>0</v>
      </c>
      <c r="L458" s="943" t="s">
        <v>922</v>
      </c>
      <c r="M458" s="1041">
        <v>1</v>
      </c>
      <c r="N458" s="943">
        <f t="shared" si="23"/>
        <v>0</v>
      </c>
      <c r="O458" s="971" t="s">
        <v>922</v>
      </c>
      <c r="P458" s="943"/>
      <c r="Q458" s="944">
        <v>2025</v>
      </c>
      <c r="R458" s="945" t="s">
        <v>1146</v>
      </c>
      <c r="S458" s="946">
        <v>9</v>
      </c>
      <c r="T458" s="943" t="s">
        <v>1147</v>
      </c>
      <c r="U458" s="946">
        <v>26</v>
      </c>
      <c r="V458" s="943" t="s">
        <v>1148</v>
      </c>
      <c r="W458" s="943" t="s">
        <v>249</v>
      </c>
      <c r="X458" s="946">
        <v>10</v>
      </c>
      <c r="Y458" s="943" t="s">
        <v>1147</v>
      </c>
      <c r="Z458" s="946">
        <v>2</v>
      </c>
      <c r="AA458" s="945" t="s">
        <v>67</v>
      </c>
      <c r="AB458" s="1042">
        <f t="shared" si="24"/>
        <v>7</v>
      </c>
      <c r="AC458" s="945" t="s">
        <v>1149</v>
      </c>
      <c r="AD458" s="1043" t="s">
        <v>1402</v>
      </c>
      <c r="AE458" s="1044"/>
      <c r="AF458" s="1045"/>
    </row>
    <row r="459" spans="2:32" ht="20" customHeight="1">
      <c r="B459" s="1259"/>
      <c r="C459" s="1262"/>
      <c r="D459" s="1038" t="s">
        <v>1423</v>
      </c>
      <c r="E459" s="941"/>
      <c r="F459" s="943" t="s">
        <v>1145</v>
      </c>
      <c r="G459" s="1039"/>
      <c r="H459" s="1040" t="s">
        <v>1145</v>
      </c>
      <c r="I459" s="943"/>
      <c r="J459" s="971" t="s">
        <v>1145</v>
      </c>
      <c r="K459" s="941">
        <f t="shared" si="22"/>
        <v>0</v>
      </c>
      <c r="L459" s="943" t="s">
        <v>922</v>
      </c>
      <c r="M459" s="1041">
        <v>1</v>
      </c>
      <c r="N459" s="943">
        <f t="shared" si="23"/>
        <v>0</v>
      </c>
      <c r="O459" s="971" t="s">
        <v>922</v>
      </c>
      <c r="P459" s="943"/>
      <c r="Q459" s="944">
        <v>2025</v>
      </c>
      <c r="R459" s="945" t="s">
        <v>1146</v>
      </c>
      <c r="S459" s="946">
        <v>9</v>
      </c>
      <c r="T459" s="943" t="s">
        <v>1147</v>
      </c>
      <c r="U459" s="946">
        <v>26</v>
      </c>
      <c r="V459" s="943" t="s">
        <v>1148</v>
      </c>
      <c r="W459" s="943" t="s">
        <v>249</v>
      </c>
      <c r="X459" s="946">
        <v>10</v>
      </c>
      <c r="Y459" s="943" t="s">
        <v>1147</v>
      </c>
      <c r="Z459" s="946">
        <v>2</v>
      </c>
      <c r="AA459" s="945" t="s">
        <v>67</v>
      </c>
      <c r="AB459" s="1042">
        <f t="shared" si="24"/>
        <v>7</v>
      </c>
      <c r="AC459" s="945" t="s">
        <v>1149</v>
      </c>
      <c r="AD459" s="1043" t="s">
        <v>1402</v>
      </c>
      <c r="AE459" s="1044"/>
      <c r="AF459" s="1045"/>
    </row>
    <row r="460" spans="2:32" ht="20" customHeight="1">
      <c r="B460" s="1259"/>
      <c r="C460" s="1262"/>
      <c r="D460" s="1038" t="s">
        <v>1424</v>
      </c>
      <c r="E460" s="941"/>
      <c r="F460" s="943" t="s">
        <v>1145</v>
      </c>
      <c r="G460" s="1039"/>
      <c r="H460" s="1040" t="s">
        <v>1145</v>
      </c>
      <c r="I460" s="943"/>
      <c r="J460" s="971" t="s">
        <v>1145</v>
      </c>
      <c r="K460" s="941">
        <f t="shared" si="22"/>
        <v>0</v>
      </c>
      <c r="L460" s="943" t="s">
        <v>922</v>
      </c>
      <c r="M460" s="1041">
        <v>1</v>
      </c>
      <c r="N460" s="943">
        <f t="shared" si="23"/>
        <v>0</v>
      </c>
      <c r="O460" s="971" t="s">
        <v>922</v>
      </c>
      <c r="P460" s="943"/>
      <c r="Q460" s="944">
        <v>2025</v>
      </c>
      <c r="R460" s="945" t="s">
        <v>1146</v>
      </c>
      <c r="S460" s="946">
        <v>9</v>
      </c>
      <c r="T460" s="943" t="s">
        <v>1147</v>
      </c>
      <c r="U460" s="946">
        <v>26</v>
      </c>
      <c r="V460" s="943" t="s">
        <v>1148</v>
      </c>
      <c r="W460" s="943" t="s">
        <v>249</v>
      </c>
      <c r="X460" s="946">
        <v>10</v>
      </c>
      <c r="Y460" s="943" t="s">
        <v>1147</v>
      </c>
      <c r="Z460" s="946">
        <v>2</v>
      </c>
      <c r="AA460" s="945" t="s">
        <v>67</v>
      </c>
      <c r="AB460" s="1042">
        <f t="shared" si="24"/>
        <v>7</v>
      </c>
      <c r="AC460" s="945" t="s">
        <v>1149</v>
      </c>
      <c r="AD460" s="1043" t="s">
        <v>1402</v>
      </c>
      <c r="AE460" s="1044"/>
      <c r="AF460" s="1045"/>
    </row>
    <row r="461" spans="2:32" ht="20" customHeight="1">
      <c r="B461" s="1259"/>
      <c r="C461" s="1262"/>
      <c r="D461" s="1038" t="s">
        <v>1425</v>
      </c>
      <c r="E461" s="941"/>
      <c r="F461" s="943" t="s">
        <v>1145</v>
      </c>
      <c r="G461" s="1039"/>
      <c r="H461" s="1040" t="s">
        <v>1145</v>
      </c>
      <c r="I461" s="943"/>
      <c r="J461" s="971" t="s">
        <v>1145</v>
      </c>
      <c r="K461" s="941">
        <f t="shared" si="22"/>
        <v>0</v>
      </c>
      <c r="L461" s="943" t="s">
        <v>922</v>
      </c>
      <c r="M461" s="1041">
        <v>7</v>
      </c>
      <c r="N461" s="943">
        <f t="shared" si="23"/>
        <v>0</v>
      </c>
      <c r="O461" s="971" t="s">
        <v>922</v>
      </c>
      <c r="P461" s="943"/>
      <c r="Q461" s="944">
        <v>2025</v>
      </c>
      <c r="R461" s="945" t="s">
        <v>1146</v>
      </c>
      <c r="S461" s="946">
        <v>9</v>
      </c>
      <c r="T461" s="943" t="s">
        <v>1147</v>
      </c>
      <c r="U461" s="946">
        <v>26</v>
      </c>
      <c r="V461" s="943" t="s">
        <v>1148</v>
      </c>
      <c r="W461" s="943" t="s">
        <v>249</v>
      </c>
      <c r="X461" s="946">
        <v>10</v>
      </c>
      <c r="Y461" s="943" t="s">
        <v>1147</v>
      </c>
      <c r="Z461" s="946">
        <v>2</v>
      </c>
      <c r="AA461" s="945" t="s">
        <v>67</v>
      </c>
      <c r="AB461" s="1042">
        <f t="shared" si="24"/>
        <v>7</v>
      </c>
      <c r="AC461" s="945" t="s">
        <v>1149</v>
      </c>
      <c r="AD461" s="1043" t="s">
        <v>1402</v>
      </c>
      <c r="AE461" s="1044"/>
      <c r="AF461" s="1045"/>
    </row>
    <row r="462" spans="2:32" ht="20" customHeight="1">
      <c r="B462" s="1259"/>
      <c r="C462" s="1262"/>
      <c r="D462" s="1038" t="s">
        <v>1426</v>
      </c>
      <c r="E462" s="941"/>
      <c r="F462" s="943" t="s">
        <v>1145</v>
      </c>
      <c r="G462" s="1039"/>
      <c r="H462" s="1040" t="s">
        <v>1145</v>
      </c>
      <c r="I462" s="943"/>
      <c r="J462" s="971" t="s">
        <v>1145</v>
      </c>
      <c r="K462" s="941">
        <f t="shared" si="22"/>
        <v>0</v>
      </c>
      <c r="L462" s="943" t="s">
        <v>922</v>
      </c>
      <c r="M462" s="1041">
        <v>1</v>
      </c>
      <c r="N462" s="943">
        <f t="shared" si="23"/>
        <v>0</v>
      </c>
      <c r="O462" s="971" t="s">
        <v>922</v>
      </c>
      <c r="P462" s="943"/>
      <c r="Q462" s="944">
        <v>2025</v>
      </c>
      <c r="R462" s="945" t="s">
        <v>1146</v>
      </c>
      <c r="S462" s="946">
        <v>9</v>
      </c>
      <c r="T462" s="943" t="s">
        <v>1147</v>
      </c>
      <c r="U462" s="946">
        <v>26</v>
      </c>
      <c r="V462" s="943" t="s">
        <v>1148</v>
      </c>
      <c r="W462" s="943" t="s">
        <v>249</v>
      </c>
      <c r="X462" s="946">
        <v>10</v>
      </c>
      <c r="Y462" s="943" t="s">
        <v>1147</v>
      </c>
      <c r="Z462" s="946">
        <v>2</v>
      </c>
      <c r="AA462" s="945" t="s">
        <v>67</v>
      </c>
      <c r="AB462" s="1042">
        <f t="shared" si="24"/>
        <v>7</v>
      </c>
      <c r="AC462" s="945" t="s">
        <v>1149</v>
      </c>
      <c r="AD462" s="1043" t="s">
        <v>1402</v>
      </c>
      <c r="AE462" s="1044"/>
      <c r="AF462" s="1045"/>
    </row>
    <row r="463" spans="2:32" ht="20" customHeight="1">
      <c r="B463" s="1259"/>
      <c r="C463" s="1262"/>
      <c r="D463" s="1038" t="s">
        <v>1427</v>
      </c>
      <c r="E463" s="941"/>
      <c r="F463" s="943" t="s">
        <v>1145</v>
      </c>
      <c r="G463" s="1039"/>
      <c r="H463" s="1040" t="s">
        <v>1145</v>
      </c>
      <c r="I463" s="943"/>
      <c r="J463" s="971" t="s">
        <v>1145</v>
      </c>
      <c r="K463" s="941">
        <f t="shared" si="22"/>
        <v>0</v>
      </c>
      <c r="L463" s="943" t="s">
        <v>922</v>
      </c>
      <c r="M463" s="1041">
        <v>1</v>
      </c>
      <c r="N463" s="943">
        <f t="shared" si="23"/>
        <v>0</v>
      </c>
      <c r="O463" s="971" t="s">
        <v>922</v>
      </c>
      <c r="P463" s="943"/>
      <c r="Q463" s="944">
        <v>2025</v>
      </c>
      <c r="R463" s="945" t="s">
        <v>1146</v>
      </c>
      <c r="S463" s="946">
        <v>9</v>
      </c>
      <c r="T463" s="943" t="s">
        <v>1147</v>
      </c>
      <c r="U463" s="946">
        <v>26</v>
      </c>
      <c r="V463" s="943" t="s">
        <v>1148</v>
      </c>
      <c r="W463" s="943" t="s">
        <v>249</v>
      </c>
      <c r="X463" s="946">
        <v>10</v>
      </c>
      <c r="Y463" s="943" t="s">
        <v>1147</v>
      </c>
      <c r="Z463" s="946">
        <v>2</v>
      </c>
      <c r="AA463" s="945" t="s">
        <v>67</v>
      </c>
      <c r="AB463" s="1042">
        <f t="shared" si="24"/>
        <v>7</v>
      </c>
      <c r="AC463" s="945" t="s">
        <v>1149</v>
      </c>
      <c r="AD463" s="1043" t="s">
        <v>1402</v>
      </c>
      <c r="AE463" s="1044"/>
      <c r="AF463" s="1045"/>
    </row>
    <row r="464" spans="2:32" ht="20" customHeight="1">
      <c r="B464" s="1259"/>
      <c r="C464" s="1262"/>
      <c r="D464" s="1038" t="s">
        <v>1262</v>
      </c>
      <c r="E464" s="941"/>
      <c r="F464" s="943" t="s">
        <v>1145</v>
      </c>
      <c r="G464" s="1039"/>
      <c r="H464" s="1040" t="s">
        <v>1145</v>
      </c>
      <c r="I464" s="943"/>
      <c r="J464" s="971" t="s">
        <v>1145</v>
      </c>
      <c r="K464" s="941">
        <f t="shared" si="22"/>
        <v>0</v>
      </c>
      <c r="L464" s="943" t="s">
        <v>922</v>
      </c>
      <c r="M464" s="1041">
        <v>2</v>
      </c>
      <c r="N464" s="943">
        <f t="shared" si="23"/>
        <v>0</v>
      </c>
      <c r="O464" s="971" t="s">
        <v>922</v>
      </c>
      <c r="P464" s="943"/>
      <c r="Q464" s="944">
        <v>2025</v>
      </c>
      <c r="R464" s="945" t="s">
        <v>1146</v>
      </c>
      <c r="S464" s="946">
        <v>9</v>
      </c>
      <c r="T464" s="943" t="s">
        <v>1147</v>
      </c>
      <c r="U464" s="946">
        <v>26</v>
      </c>
      <c r="V464" s="943" t="s">
        <v>1148</v>
      </c>
      <c r="W464" s="943" t="s">
        <v>249</v>
      </c>
      <c r="X464" s="946">
        <v>10</v>
      </c>
      <c r="Y464" s="943" t="s">
        <v>1147</v>
      </c>
      <c r="Z464" s="946">
        <v>2</v>
      </c>
      <c r="AA464" s="945" t="s">
        <v>67</v>
      </c>
      <c r="AB464" s="1042">
        <f t="shared" si="24"/>
        <v>7</v>
      </c>
      <c r="AC464" s="945" t="s">
        <v>1149</v>
      </c>
      <c r="AD464" s="1043" t="s">
        <v>1402</v>
      </c>
      <c r="AE464" s="1044"/>
      <c r="AF464" s="1045"/>
    </row>
    <row r="465" spans="2:32" ht="20" customHeight="1">
      <c r="B465" s="1259"/>
      <c r="C465" s="1262"/>
      <c r="D465" s="1038" t="s">
        <v>1172</v>
      </c>
      <c r="E465" s="941"/>
      <c r="F465" s="943" t="s">
        <v>1145</v>
      </c>
      <c r="G465" s="1039"/>
      <c r="H465" s="1040" t="s">
        <v>1145</v>
      </c>
      <c r="I465" s="943"/>
      <c r="J465" s="971" t="s">
        <v>1145</v>
      </c>
      <c r="K465" s="941">
        <f t="shared" si="22"/>
        <v>0</v>
      </c>
      <c r="L465" s="943" t="s">
        <v>922</v>
      </c>
      <c r="M465" s="1041">
        <v>4</v>
      </c>
      <c r="N465" s="943">
        <f t="shared" si="23"/>
        <v>0</v>
      </c>
      <c r="O465" s="971" t="s">
        <v>922</v>
      </c>
      <c r="P465" s="943"/>
      <c r="Q465" s="944">
        <v>2025</v>
      </c>
      <c r="R465" s="945" t="s">
        <v>1146</v>
      </c>
      <c r="S465" s="946">
        <v>9</v>
      </c>
      <c r="T465" s="943" t="s">
        <v>1147</v>
      </c>
      <c r="U465" s="946">
        <v>26</v>
      </c>
      <c r="V465" s="943" t="s">
        <v>1148</v>
      </c>
      <c r="W465" s="943" t="s">
        <v>249</v>
      </c>
      <c r="X465" s="946">
        <v>10</v>
      </c>
      <c r="Y465" s="943" t="s">
        <v>1147</v>
      </c>
      <c r="Z465" s="946">
        <v>2</v>
      </c>
      <c r="AA465" s="945" t="s">
        <v>67</v>
      </c>
      <c r="AB465" s="1042">
        <f t="shared" si="24"/>
        <v>7</v>
      </c>
      <c r="AC465" s="945" t="s">
        <v>1149</v>
      </c>
      <c r="AD465" s="1043" t="s">
        <v>1402</v>
      </c>
      <c r="AE465" s="1044"/>
      <c r="AF465" s="1045"/>
    </row>
    <row r="466" spans="2:32" ht="20" customHeight="1">
      <c r="B466" s="1259"/>
      <c r="C466" s="1262"/>
      <c r="D466" s="1038" t="s">
        <v>680</v>
      </c>
      <c r="E466" s="941"/>
      <c r="F466" s="943" t="s">
        <v>1145</v>
      </c>
      <c r="G466" s="1039"/>
      <c r="H466" s="1040" t="s">
        <v>1145</v>
      </c>
      <c r="I466" s="943"/>
      <c r="J466" s="971" t="s">
        <v>1145</v>
      </c>
      <c r="K466" s="941">
        <f t="shared" si="22"/>
        <v>0</v>
      </c>
      <c r="L466" s="943" t="s">
        <v>922</v>
      </c>
      <c r="M466" s="1041">
        <v>3</v>
      </c>
      <c r="N466" s="943">
        <f t="shared" si="23"/>
        <v>0</v>
      </c>
      <c r="O466" s="971" t="s">
        <v>922</v>
      </c>
      <c r="P466" s="943"/>
      <c r="Q466" s="944">
        <v>2025</v>
      </c>
      <c r="R466" s="945" t="s">
        <v>1146</v>
      </c>
      <c r="S466" s="946">
        <v>9</v>
      </c>
      <c r="T466" s="943" t="s">
        <v>1147</v>
      </c>
      <c r="U466" s="946">
        <v>26</v>
      </c>
      <c r="V466" s="943" t="s">
        <v>1148</v>
      </c>
      <c r="W466" s="943" t="s">
        <v>249</v>
      </c>
      <c r="X466" s="946">
        <v>10</v>
      </c>
      <c r="Y466" s="943" t="s">
        <v>1147</v>
      </c>
      <c r="Z466" s="946">
        <v>2</v>
      </c>
      <c r="AA466" s="945" t="s">
        <v>67</v>
      </c>
      <c r="AB466" s="1042">
        <f t="shared" si="24"/>
        <v>7</v>
      </c>
      <c r="AC466" s="945" t="s">
        <v>1149</v>
      </c>
      <c r="AD466" s="1043" t="s">
        <v>1402</v>
      </c>
      <c r="AE466" s="1044"/>
      <c r="AF466" s="1045"/>
    </row>
    <row r="467" spans="2:32" ht="20" customHeight="1">
      <c r="B467" s="1259"/>
      <c r="C467" s="1262"/>
      <c r="D467" s="1038" t="s">
        <v>1368</v>
      </c>
      <c r="E467" s="941"/>
      <c r="F467" s="943" t="s">
        <v>1145</v>
      </c>
      <c r="G467" s="1039"/>
      <c r="H467" s="1040" t="s">
        <v>1145</v>
      </c>
      <c r="I467" s="943"/>
      <c r="J467" s="971" t="s">
        <v>1145</v>
      </c>
      <c r="K467" s="941">
        <f t="shared" si="22"/>
        <v>0</v>
      </c>
      <c r="L467" s="943" t="s">
        <v>922</v>
      </c>
      <c r="M467" s="1041">
        <v>3</v>
      </c>
      <c r="N467" s="943">
        <f t="shared" si="23"/>
        <v>0</v>
      </c>
      <c r="O467" s="971" t="s">
        <v>922</v>
      </c>
      <c r="P467" s="943"/>
      <c r="Q467" s="944">
        <v>2025</v>
      </c>
      <c r="R467" s="945" t="s">
        <v>1146</v>
      </c>
      <c r="S467" s="946">
        <v>9</v>
      </c>
      <c r="T467" s="943" t="s">
        <v>1147</v>
      </c>
      <c r="U467" s="946">
        <v>26</v>
      </c>
      <c r="V467" s="943" t="s">
        <v>1148</v>
      </c>
      <c r="W467" s="943" t="s">
        <v>249</v>
      </c>
      <c r="X467" s="946">
        <v>10</v>
      </c>
      <c r="Y467" s="943" t="s">
        <v>1147</v>
      </c>
      <c r="Z467" s="946">
        <v>2</v>
      </c>
      <c r="AA467" s="945" t="s">
        <v>67</v>
      </c>
      <c r="AB467" s="1042">
        <f t="shared" si="24"/>
        <v>7</v>
      </c>
      <c r="AC467" s="945" t="s">
        <v>1149</v>
      </c>
      <c r="AD467" s="1043" t="s">
        <v>1402</v>
      </c>
      <c r="AE467" s="1044"/>
      <c r="AF467" s="1045"/>
    </row>
    <row r="468" spans="2:32" ht="20" customHeight="1">
      <c r="B468" s="1259"/>
      <c r="C468" s="1262"/>
      <c r="D468" s="1038" t="s">
        <v>1428</v>
      </c>
      <c r="E468" s="941">
        <v>94</v>
      </c>
      <c r="F468" s="943" t="s">
        <v>1145</v>
      </c>
      <c r="G468" s="1039"/>
      <c r="H468" s="1040" t="s">
        <v>1145</v>
      </c>
      <c r="I468" s="943"/>
      <c r="J468" s="971" t="s">
        <v>1145</v>
      </c>
      <c r="K468" s="941">
        <f t="shared" si="22"/>
        <v>0</v>
      </c>
      <c r="L468" s="943" t="s">
        <v>922</v>
      </c>
      <c r="M468" s="1041">
        <v>1</v>
      </c>
      <c r="N468" s="943">
        <f t="shared" si="23"/>
        <v>0</v>
      </c>
      <c r="O468" s="971" t="s">
        <v>922</v>
      </c>
      <c r="P468" s="943"/>
      <c r="Q468" s="944">
        <v>2025</v>
      </c>
      <c r="R468" s="945" t="s">
        <v>1146</v>
      </c>
      <c r="S468" s="946">
        <v>9</v>
      </c>
      <c r="T468" s="943" t="s">
        <v>1147</v>
      </c>
      <c r="U468" s="946">
        <v>26</v>
      </c>
      <c r="V468" s="943" t="s">
        <v>1148</v>
      </c>
      <c r="W468" s="943" t="s">
        <v>249</v>
      </c>
      <c r="X468" s="946">
        <v>10</v>
      </c>
      <c r="Y468" s="943" t="s">
        <v>1147</v>
      </c>
      <c r="Z468" s="946">
        <v>2</v>
      </c>
      <c r="AA468" s="945" t="s">
        <v>67</v>
      </c>
      <c r="AB468" s="1042">
        <f t="shared" si="24"/>
        <v>7</v>
      </c>
      <c r="AC468" s="945" t="s">
        <v>1149</v>
      </c>
      <c r="AD468" s="1043" t="s">
        <v>1402</v>
      </c>
      <c r="AE468" s="1044"/>
      <c r="AF468" s="1045"/>
    </row>
    <row r="469" spans="2:32" ht="20" customHeight="1">
      <c r="B469" s="1259"/>
      <c r="C469" s="1262"/>
      <c r="D469" s="1038" t="s">
        <v>1200</v>
      </c>
      <c r="E469" s="941">
        <v>0.45</v>
      </c>
      <c r="F469" s="943" t="s">
        <v>1145</v>
      </c>
      <c r="G469" s="1039">
        <v>1.8</v>
      </c>
      <c r="H469" s="1040" t="s">
        <v>1145</v>
      </c>
      <c r="I469" s="943"/>
      <c r="J469" s="971" t="s">
        <v>1145</v>
      </c>
      <c r="K469" s="941">
        <f t="shared" si="22"/>
        <v>0</v>
      </c>
      <c r="L469" s="943" t="s">
        <v>922</v>
      </c>
      <c r="M469" s="1041">
        <v>40</v>
      </c>
      <c r="N469" s="943">
        <f t="shared" si="23"/>
        <v>0</v>
      </c>
      <c r="O469" s="971" t="s">
        <v>922</v>
      </c>
      <c r="P469" s="943" t="s">
        <v>1394</v>
      </c>
      <c r="Q469" s="944">
        <v>2025</v>
      </c>
      <c r="R469" s="945" t="s">
        <v>1146</v>
      </c>
      <c r="S469" s="946">
        <v>9</v>
      </c>
      <c r="T469" s="943" t="s">
        <v>1147</v>
      </c>
      <c r="U469" s="946">
        <v>26</v>
      </c>
      <c r="V469" s="943" t="s">
        <v>1148</v>
      </c>
      <c r="W469" s="943" t="s">
        <v>249</v>
      </c>
      <c r="X469" s="946">
        <v>10</v>
      </c>
      <c r="Y469" s="943" t="s">
        <v>1147</v>
      </c>
      <c r="Z469" s="946">
        <v>2</v>
      </c>
      <c r="AA469" s="945" t="s">
        <v>67</v>
      </c>
      <c r="AB469" s="1042">
        <f t="shared" si="24"/>
        <v>7</v>
      </c>
      <c r="AC469" s="945" t="s">
        <v>1149</v>
      </c>
      <c r="AD469" s="1043" t="s">
        <v>1402</v>
      </c>
      <c r="AE469" s="1044"/>
      <c r="AF469" s="1045"/>
    </row>
    <row r="470" spans="2:32" ht="20" customHeight="1">
      <c r="B470" s="1259"/>
      <c r="C470" s="1262"/>
      <c r="D470" s="1038" t="s">
        <v>1200</v>
      </c>
      <c r="E470" s="941">
        <v>0.9</v>
      </c>
      <c r="F470" s="943" t="s">
        <v>1145</v>
      </c>
      <c r="G470" s="1039">
        <v>1.8</v>
      </c>
      <c r="H470" s="1040" t="s">
        <v>1145</v>
      </c>
      <c r="I470" s="943"/>
      <c r="J470" s="971" t="s">
        <v>1145</v>
      </c>
      <c r="K470" s="941">
        <f t="shared" si="22"/>
        <v>0</v>
      </c>
      <c r="L470" s="943" t="s">
        <v>922</v>
      </c>
      <c r="M470" s="1041">
        <v>3</v>
      </c>
      <c r="N470" s="943">
        <f t="shared" si="23"/>
        <v>0</v>
      </c>
      <c r="O470" s="971" t="s">
        <v>922</v>
      </c>
      <c r="P470" s="943" t="s">
        <v>1394</v>
      </c>
      <c r="Q470" s="944">
        <v>2025</v>
      </c>
      <c r="R470" s="945" t="s">
        <v>1146</v>
      </c>
      <c r="S470" s="946">
        <v>9</v>
      </c>
      <c r="T470" s="943" t="s">
        <v>1147</v>
      </c>
      <c r="U470" s="946">
        <v>26</v>
      </c>
      <c r="V470" s="943" t="s">
        <v>1148</v>
      </c>
      <c r="W470" s="943" t="s">
        <v>249</v>
      </c>
      <c r="X470" s="946">
        <v>10</v>
      </c>
      <c r="Y470" s="943" t="s">
        <v>1147</v>
      </c>
      <c r="Z470" s="946">
        <v>2</v>
      </c>
      <c r="AA470" s="945" t="s">
        <v>67</v>
      </c>
      <c r="AB470" s="1042">
        <f t="shared" si="24"/>
        <v>7</v>
      </c>
      <c r="AC470" s="945" t="s">
        <v>1149</v>
      </c>
      <c r="AD470" s="1043" t="s">
        <v>1402</v>
      </c>
      <c r="AE470" s="1044"/>
      <c r="AF470" s="1045"/>
    </row>
    <row r="471" spans="2:32" ht="20" customHeight="1">
      <c r="B471" s="1259"/>
      <c r="C471" s="1262"/>
      <c r="D471" s="1038" t="s">
        <v>1429</v>
      </c>
      <c r="E471" s="941">
        <v>9</v>
      </c>
      <c r="F471" s="943" t="s">
        <v>1145</v>
      </c>
      <c r="G471" s="1039">
        <v>1.2</v>
      </c>
      <c r="H471" s="1040" t="s">
        <v>1145</v>
      </c>
      <c r="I471" s="943"/>
      <c r="J471" s="971" t="s">
        <v>1145</v>
      </c>
      <c r="K471" s="941">
        <f t="shared" ref="K471:K584" si="25">E471*I471</f>
        <v>0</v>
      </c>
      <c r="L471" s="943" t="s">
        <v>922</v>
      </c>
      <c r="M471" s="1041">
        <v>1</v>
      </c>
      <c r="N471" s="943">
        <f t="shared" ref="N471:N584" si="26">K471*M471</f>
        <v>0</v>
      </c>
      <c r="O471" s="971" t="s">
        <v>922</v>
      </c>
      <c r="P471" s="943"/>
      <c r="Q471" s="944">
        <v>2025</v>
      </c>
      <c r="R471" s="945" t="s">
        <v>1146</v>
      </c>
      <c r="S471" s="946">
        <v>9</v>
      </c>
      <c r="T471" s="943" t="s">
        <v>1147</v>
      </c>
      <c r="U471" s="946">
        <v>26</v>
      </c>
      <c r="V471" s="943" t="s">
        <v>1148</v>
      </c>
      <c r="W471" s="943" t="s">
        <v>249</v>
      </c>
      <c r="X471" s="946">
        <v>10</v>
      </c>
      <c r="Y471" s="943" t="s">
        <v>1147</v>
      </c>
      <c r="Z471" s="946">
        <v>2</v>
      </c>
      <c r="AA471" s="945" t="s">
        <v>67</v>
      </c>
      <c r="AB471" s="1042">
        <f t="shared" si="24"/>
        <v>7</v>
      </c>
      <c r="AC471" s="945" t="s">
        <v>1149</v>
      </c>
      <c r="AD471" s="1043" t="s">
        <v>1402</v>
      </c>
      <c r="AE471" s="1044"/>
      <c r="AF471" s="1045"/>
    </row>
    <row r="472" spans="2:32" ht="20" customHeight="1">
      <c r="B472" s="1259"/>
      <c r="C472" s="1262"/>
      <c r="D472" s="1038" t="s">
        <v>1200</v>
      </c>
      <c r="E472" s="941">
        <v>0.9</v>
      </c>
      <c r="F472" s="943" t="s">
        <v>1145</v>
      </c>
      <c r="G472" s="1039">
        <v>1.8</v>
      </c>
      <c r="H472" s="1040" t="s">
        <v>1145</v>
      </c>
      <c r="I472" s="943"/>
      <c r="J472" s="971" t="s">
        <v>1145</v>
      </c>
      <c r="K472" s="941">
        <f t="shared" si="25"/>
        <v>0</v>
      </c>
      <c r="L472" s="943" t="s">
        <v>922</v>
      </c>
      <c r="M472" s="1041">
        <v>1</v>
      </c>
      <c r="N472" s="943">
        <f t="shared" si="26"/>
        <v>0</v>
      </c>
      <c r="O472" s="971" t="s">
        <v>922</v>
      </c>
      <c r="P472" s="943" t="s">
        <v>1394</v>
      </c>
      <c r="Q472" s="944">
        <v>2025</v>
      </c>
      <c r="R472" s="945" t="s">
        <v>1146</v>
      </c>
      <c r="S472" s="946">
        <v>9</v>
      </c>
      <c r="T472" s="943" t="s">
        <v>1147</v>
      </c>
      <c r="U472" s="946">
        <v>26</v>
      </c>
      <c r="V472" s="943" t="s">
        <v>1148</v>
      </c>
      <c r="W472" s="943" t="s">
        <v>249</v>
      </c>
      <c r="X472" s="946">
        <v>10</v>
      </c>
      <c r="Y472" s="943" t="s">
        <v>1147</v>
      </c>
      <c r="Z472" s="946">
        <v>2</v>
      </c>
      <c r="AA472" s="945" t="s">
        <v>67</v>
      </c>
      <c r="AB472" s="1042">
        <f t="shared" si="24"/>
        <v>7</v>
      </c>
      <c r="AC472" s="945" t="s">
        <v>1149</v>
      </c>
      <c r="AD472" s="1043" t="s">
        <v>1402</v>
      </c>
      <c r="AE472" s="1044"/>
      <c r="AF472" s="1045"/>
    </row>
    <row r="473" spans="2:32" ht="20" customHeight="1">
      <c r="B473" s="1259"/>
      <c r="C473" s="1262"/>
      <c r="D473" s="1038" t="s">
        <v>1200</v>
      </c>
      <c r="E473" s="941">
        <v>1.8</v>
      </c>
      <c r="F473" s="943" t="s">
        <v>1145</v>
      </c>
      <c r="G473" s="1039">
        <v>2.2999999999999998</v>
      </c>
      <c r="H473" s="1040" t="s">
        <v>1145</v>
      </c>
      <c r="I473" s="943"/>
      <c r="J473" s="971" t="s">
        <v>1145</v>
      </c>
      <c r="K473" s="941">
        <f t="shared" si="25"/>
        <v>0</v>
      </c>
      <c r="L473" s="943" t="s">
        <v>922</v>
      </c>
      <c r="M473" s="1041">
        <v>1</v>
      </c>
      <c r="N473" s="943">
        <f t="shared" si="26"/>
        <v>0</v>
      </c>
      <c r="O473" s="971" t="s">
        <v>922</v>
      </c>
      <c r="P473" s="943" t="s">
        <v>1394</v>
      </c>
      <c r="Q473" s="944">
        <v>2025</v>
      </c>
      <c r="R473" s="945" t="s">
        <v>1146</v>
      </c>
      <c r="S473" s="946">
        <v>9</v>
      </c>
      <c r="T473" s="943" t="s">
        <v>1147</v>
      </c>
      <c r="U473" s="946">
        <v>26</v>
      </c>
      <c r="V473" s="943" t="s">
        <v>1148</v>
      </c>
      <c r="W473" s="943" t="s">
        <v>249</v>
      </c>
      <c r="X473" s="946">
        <v>10</v>
      </c>
      <c r="Y473" s="943" t="s">
        <v>1147</v>
      </c>
      <c r="Z473" s="946">
        <v>2</v>
      </c>
      <c r="AA473" s="945" t="s">
        <v>67</v>
      </c>
      <c r="AB473" s="1042">
        <f t="shared" si="24"/>
        <v>7</v>
      </c>
      <c r="AC473" s="945" t="s">
        <v>1149</v>
      </c>
      <c r="AD473" s="1043" t="s">
        <v>1402</v>
      </c>
      <c r="AE473" s="1044"/>
      <c r="AF473" s="1045"/>
    </row>
    <row r="474" spans="2:32" ht="20" customHeight="1">
      <c r="B474" s="1259"/>
      <c r="C474" s="1262"/>
      <c r="D474" s="1038" t="s">
        <v>1200</v>
      </c>
      <c r="E474" s="941">
        <v>2.7</v>
      </c>
      <c r="F474" s="943" t="s">
        <v>1145</v>
      </c>
      <c r="G474" s="1039">
        <v>2.2999999999999998</v>
      </c>
      <c r="H474" s="1040" t="s">
        <v>1145</v>
      </c>
      <c r="I474" s="943"/>
      <c r="J474" s="971" t="s">
        <v>1145</v>
      </c>
      <c r="K474" s="941">
        <f t="shared" si="25"/>
        <v>0</v>
      </c>
      <c r="L474" s="943" t="s">
        <v>922</v>
      </c>
      <c r="M474" s="1041">
        <v>1</v>
      </c>
      <c r="N474" s="943">
        <f t="shared" si="26"/>
        <v>0</v>
      </c>
      <c r="O474" s="971" t="s">
        <v>922</v>
      </c>
      <c r="P474" s="943" t="s">
        <v>1394</v>
      </c>
      <c r="Q474" s="944">
        <v>2025</v>
      </c>
      <c r="R474" s="945" t="s">
        <v>1146</v>
      </c>
      <c r="S474" s="946">
        <v>9</v>
      </c>
      <c r="T474" s="943" t="s">
        <v>1147</v>
      </c>
      <c r="U474" s="946">
        <v>26</v>
      </c>
      <c r="V474" s="943" t="s">
        <v>1148</v>
      </c>
      <c r="W474" s="943" t="s">
        <v>249</v>
      </c>
      <c r="X474" s="946">
        <v>10</v>
      </c>
      <c r="Y474" s="943" t="s">
        <v>1147</v>
      </c>
      <c r="Z474" s="946">
        <v>2</v>
      </c>
      <c r="AA474" s="945" t="s">
        <v>67</v>
      </c>
      <c r="AB474" s="1042">
        <f t="shared" si="24"/>
        <v>7</v>
      </c>
      <c r="AC474" s="945" t="s">
        <v>1149</v>
      </c>
      <c r="AD474" s="1043" t="s">
        <v>1402</v>
      </c>
      <c r="AE474" s="1044"/>
      <c r="AF474" s="1045"/>
    </row>
    <row r="475" spans="2:32" ht="20" customHeight="1">
      <c r="B475" s="1259"/>
      <c r="C475" s="1262"/>
      <c r="D475" s="1038" t="s">
        <v>1430</v>
      </c>
      <c r="E475" s="941">
        <v>10.8</v>
      </c>
      <c r="F475" s="943" t="s">
        <v>1145</v>
      </c>
      <c r="G475" s="1039">
        <v>2.7</v>
      </c>
      <c r="H475" s="1040" t="s">
        <v>1145</v>
      </c>
      <c r="I475" s="943"/>
      <c r="J475" s="971" t="s">
        <v>1145</v>
      </c>
      <c r="K475" s="941">
        <f t="shared" si="25"/>
        <v>0</v>
      </c>
      <c r="L475" s="943" t="s">
        <v>922</v>
      </c>
      <c r="M475" s="1041">
        <v>1</v>
      </c>
      <c r="N475" s="943">
        <f t="shared" si="26"/>
        <v>0</v>
      </c>
      <c r="O475" s="971" t="s">
        <v>922</v>
      </c>
      <c r="P475" s="943"/>
      <c r="Q475" s="944">
        <v>2025</v>
      </c>
      <c r="R475" s="945" t="s">
        <v>1146</v>
      </c>
      <c r="S475" s="946">
        <v>9</v>
      </c>
      <c r="T475" s="943" t="s">
        <v>1147</v>
      </c>
      <c r="U475" s="946">
        <v>26</v>
      </c>
      <c r="V475" s="943" t="s">
        <v>1148</v>
      </c>
      <c r="W475" s="943" t="s">
        <v>249</v>
      </c>
      <c r="X475" s="946">
        <v>10</v>
      </c>
      <c r="Y475" s="943" t="s">
        <v>1147</v>
      </c>
      <c r="Z475" s="946">
        <v>2</v>
      </c>
      <c r="AA475" s="945" t="s">
        <v>67</v>
      </c>
      <c r="AB475" s="1042">
        <f t="shared" si="24"/>
        <v>7</v>
      </c>
      <c r="AC475" s="945" t="s">
        <v>1149</v>
      </c>
      <c r="AD475" s="1043" t="s">
        <v>1402</v>
      </c>
      <c r="AE475" s="1044"/>
      <c r="AF475" s="1045"/>
    </row>
    <row r="476" spans="2:32" ht="20" customHeight="1">
      <c r="B476" s="1259"/>
      <c r="C476" s="1262"/>
      <c r="D476" s="1038" t="s">
        <v>1431</v>
      </c>
      <c r="E476" s="941"/>
      <c r="F476" s="943" t="s">
        <v>1145</v>
      </c>
      <c r="G476" s="1039"/>
      <c r="H476" s="1040" t="s">
        <v>1145</v>
      </c>
      <c r="I476" s="943"/>
      <c r="J476" s="971" t="s">
        <v>1145</v>
      </c>
      <c r="K476" s="941">
        <f t="shared" si="25"/>
        <v>0</v>
      </c>
      <c r="L476" s="943" t="s">
        <v>922</v>
      </c>
      <c r="M476" s="1041">
        <v>45</v>
      </c>
      <c r="N476" s="943">
        <f t="shared" si="26"/>
        <v>0</v>
      </c>
      <c r="O476" s="971" t="s">
        <v>922</v>
      </c>
      <c r="P476" s="943"/>
      <c r="Q476" s="944">
        <v>2025</v>
      </c>
      <c r="R476" s="945" t="s">
        <v>1146</v>
      </c>
      <c r="S476" s="946">
        <v>9</v>
      </c>
      <c r="T476" s="943" t="s">
        <v>1147</v>
      </c>
      <c r="U476" s="946">
        <v>26</v>
      </c>
      <c r="V476" s="943" t="s">
        <v>1148</v>
      </c>
      <c r="W476" s="943" t="s">
        <v>249</v>
      </c>
      <c r="X476" s="946">
        <v>10</v>
      </c>
      <c r="Y476" s="943" t="s">
        <v>1147</v>
      </c>
      <c r="Z476" s="946">
        <v>2</v>
      </c>
      <c r="AA476" s="945" t="s">
        <v>67</v>
      </c>
      <c r="AB476" s="1042">
        <f t="shared" si="24"/>
        <v>7</v>
      </c>
      <c r="AC476" s="945" t="s">
        <v>1149</v>
      </c>
      <c r="AD476" s="1043" t="s">
        <v>1402</v>
      </c>
      <c r="AE476" s="1044"/>
      <c r="AF476" s="1045"/>
    </row>
    <row r="477" spans="2:32" ht="20" customHeight="1">
      <c r="B477" s="1259"/>
      <c r="C477" s="1262"/>
      <c r="D477" s="1038" t="s">
        <v>1432</v>
      </c>
      <c r="E477" s="941"/>
      <c r="F477" s="943" t="s">
        <v>1145</v>
      </c>
      <c r="G477" s="1039"/>
      <c r="H477" s="1040" t="s">
        <v>1145</v>
      </c>
      <c r="I477" s="943"/>
      <c r="J477" s="971" t="s">
        <v>1145</v>
      </c>
      <c r="K477" s="941">
        <f t="shared" si="25"/>
        <v>0</v>
      </c>
      <c r="L477" s="943" t="s">
        <v>922</v>
      </c>
      <c r="M477" s="1041">
        <v>1957</v>
      </c>
      <c r="N477" s="943">
        <f t="shared" si="26"/>
        <v>0</v>
      </c>
      <c r="O477" s="971" t="s">
        <v>922</v>
      </c>
      <c r="P477" s="943"/>
      <c r="Q477" s="944">
        <v>2025</v>
      </c>
      <c r="R477" s="945" t="s">
        <v>1146</v>
      </c>
      <c r="S477" s="946">
        <v>9</v>
      </c>
      <c r="T477" s="943" t="s">
        <v>1147</v>
      </c>
      <c r="U477" s="946">
        <v>26</v>
      </c>
      <c r="V477" s="943" t="s">
        <v>1148</v>
      </c>
      <c r="W477" s="943" t="s">
        <v>249</v>
      </c>
      <c r="X477" s="946">
        <v>10</v>
      </c>
      <c r="Y477" s="943" t="s">
        <v>1147</v>
      </c>
      <c r="Z477" s="946">
        <v>2</v>
      </c>
      <c r="AA477" s="945" t="s">
        <v>67</v>
      </c>
      <c r="AB477" s="1042">
        <f t="shared" si="24"/>
        <v>7</v>
      </c>
      <c r="AC477" s="945" t="s">
        <v>1149</v>
      </c>
      <c r="AD477" s="1043" t="s">
        <v>1402</v>
      </c>
      <c r="AE477" s="1044"/>
      <c r="AF477" s="1045"/>
    </row>
    <row r="478" spans="2:32" ht="20" customHeight="1">
      <c r="B478" s="1259"/>
      <c r="C478" s="1262"/>
      <c r="D478" s="1038" t="s">
        <v>1433</v>
      </c>
      <c r="E478" s="941">
        <v>1.3</v>
      </c>
      <c r="F478" s="943" t="s">
        <v>1145</v>
      </c>
      <c r="G478" s="1039">
        <v>0.35</v>
      </c>
      <c r="H478" s="1040" t="s">
        <v>1145</v>
      </c>
      <c r="I478" s="943">
        <v>1.3</v>
      </c>
      <c r="J478" s="971" t="s">
        <v>1145</v>
      </c>
      <c r="K478" s="941">
        <f t="shared" si="25"/>
        <v>1.6900000000000002</v>
      </c>
      <c r="L478" s="943" t="s">
        <v>922</v>
      </c>
      <c r="M478" s="1041">
        <v>24</v>
      </c>
      <c r="N478" s="943">
        <f t="shared" si="26"/>
        <v>40.56</v>
      </c>
      <c r="O478" s="971" t="s">
        <v>922</v>
      </c>
      <c r="P478" s="943"/>
      <c r="Q478" s="944">
        <v>2025</v>
      </c>
      <c r="R478" s="945" t="s">
        <v>1146</v>
      </c>
      <c r="S478" s="946">
        <v>9</v>
      </c>
      <c r="T478" s="943" t="s">
        <v>1147</v>
      </c>
      <c r="U478" s="946">
        <v>26</v>
      </c>
      <c r="V478" s="943" t="s">
        <v>1148</v>
      </c>
      <c r="W478" s="943" t="s">
        <v>249</v>
      </c>
      <c r="X478" s="946">
        <v>10</v>
      </c>
      <c r="Y478" s="943" t="s">
        <v>1147</v>
      </c>
      <c r="Z478" s="946">
        <v>2</v>
      </c>
      <c r="AA478" s="945" t="s">
        <v>67</v>
      </c>
      <c r="AB478" s="1042">
        <f t="shared" si="24"/>
        <v>7</v>
      </c>
      <c r="AC478" s="945" t="s">
        <v>1149</v>
      </c>
      <c r="AD478" s="1043" t="s">
        <v>1402</v>
      </c>
      <c r="AE478" s="1044"/>
      <c r="AF478" s="1045"/>
    </row>
    <row r="479" spans="2:32" ht="20" customHeight="1">
      <c r="B479" s="1259"/>
      <c r="C479" s="1262"/>
      <c r="D479" s="1038" t="s">
        <v>1434</v>
      </c>
      <c r="E479" s="941"/>
      <c r="F479" s="943" t="s">
        <v>1145</v>
      </c>
      <c r="G479" s="1039"/>
      <c r="H479" s="1040" t="s">
        <v>1145</v>
      </c>
      <c r="I479" s="943"/>
      <c r="J479" s="971" t="s">
        <v>1145</v>
      </c>
      <c r="K479" s="941">
        <f t="shared" si="25"/>
        <v>0</v>
      </c>
      <c r="L479" s="943" t="s">
        <v>922</v>
      </c>
      <c r="M479" s="1041">
        <v>8</v>
      </c>
      <c r="N479" s="943">
        <f t="shared" si="26"/>
        <v>0</v>
      </c>
      <c r="O479" s="971" t="s">
        <v>922</v>
      </c>
      <c r="P479" s="943"/>
      <c r="Q479" s="944">
        <v>2025</v>
      </c>
      <c r="R479" s="945" t="s">
        <v>1146</v>
      </c>
      <c r="S479" s="946">
        <v>9</v>
      </c>
      <c r="T479" s="943" t="s">
        <v>1147</v>
      </c>
      <c r="U479" s="946">
        <v>26</v>
      </c>
      <c r="V479" s="943" t="s">
        <v>1148</v>
      </c>
      <c r="W479" s="943" t="s">
        <v>249</v>
      </c>
      <c r="X479" s="946">
        <v>10</v>
      </c>
      <c r="Y479" s="943" t="s">
        <v>1147</v>
      </c>
      <c r="Z479" s="946">
        <v>2</v>
      </c>
      <c r="AA479" s="945" t="s">
        <v>67</v>
      </c>
      <c r="AB479" s="1042">
        <f t="shared" si="24"/>
        <v>7</v>
      </c>
      <c r="AC479" s="945" t="s">
        <v>1149</v>
      </c>
      <c r="AD479" s="1043" t="s">
        <v>1402</v>
      </c>
      <c r="AE479" s="1044"/>
      <c r="AF479" s="1045"/>
    </row>
    <row r="480" spans="2:32" ht="20" customHeight="1">
      <c r="B480" s="1259"/>
      <c r="C480" s="1262"/>
      <c r="D480" s="1038" t="s">
        <v>1435</v>
      </c>
      <c r="E480" s="941"/>
      <c r="F480" s="943" t="s">
        <v>1145</v>
      </c>
      <c r="G480" s="1039"/>
      <c r="H480" s="1040" t="s">
        <v>1145</v>
      </c>
      <c r="I480" s="943"/>
      <c r="J480" s="971" t="s">
        <v>1145</v>
      </c>
      <c r="K480" s="941">
        <f t="shared" si="25"/>
        <v>0</v>
      </c>
      <c r="L480" s="943" t="s">
        <v>922</v>
      </c>
      <c r="M480" s="1041">
        <v>4</v>
      </c>
      <c r="N480" s="943">
        <f t="shared" si="26"/>
        <v>0</v>
      </c>
      <c r="O480" s="971" t="s">
        <v>922</v>
      </c>
      <c r="P480" s="943"/>
      <c r="Q480" s="944">
        <v>2025</v>
      </c>
      <c r="R480" s="945" t="s">
        <v>1146</v>
      </c>
      <c r="S480" s="946">
        <v>9</v>
      </c>
      <c r="T480" s="943" t="s">
        <v>1147</v>
      </c>
      <c r="U480" s="946">
        <v>26</v>
      </c>
      <c r="V480" s="943" t="s">
        <v>1148</v>
      </c>
      <c r="W480" s="943" t="s">
        <v>249</v>
      </c>
      <c r="X480" s="946">
        <v>10</v>
      </c>
      <c r="Y480" s="943" t="s">
        <v>1147</v>
      </c>
      <c r="Z480" s="946">
        <v>2</v>
      </c>
      <c r="AA480" s="945" t="s">
        <v>67</v>
      </c>
      <c r="AB480" s="1042">
        <f t="shared" si="24"/>
        <v>7</v>
      </c>
      <c r="AC480" s="945" t="s">
        <v>1149</v>
      </c>
      <c r="AD480" s="1043" t="s">
        <v>1402</v>
      </c>
      <c r="AE480" s="1044"/>
      <c r="AF480" s="1045"/>
    </row>
    <row r="481" spans="2:32" ht="20" customHeight="1">
      <c r="B481" s="1259"/>
      <c r="C481" s="1262"/>
      <c r="D481" s="1038" t="s">
        <v>1436</v>
      </c>
      <c r="E481" s="941"/>
      <c r="F481" s="943" t="s">
        <v>1145</v>
      </c>
      <c r="G481" s="1039"/>
      <c r="H481" s="1040" t="s">
        <v>1145</v>
      </c>
      <c r="I481" s="943"/>
      <c r="J481" s="971" t="s">
        <v>1145</v>
      </c>
      <c r="K481" s="941">
        <f t="shared" si="25"/>
        <v>0</v>
      </c>
      <c r="L481" s="943" t="s">
        <v>922</v>
      </c>
      <c r="M481" s="1041">
        <v>24</v>
      </c>
      <c r="N481" s="943">
        <f t="shared" si="26"/>
        <v>0</v>
      </c>
      <c r="O481" s="971" t="s">
        <v>922</v>
      </c>
      <c r="P481" s="943"/>
      <c r="Q481" s="944">
        <v>2025</v>
      </c>
      <c r="R481" s="945" t="s">
        <v>1146</v>
      </c>
      <c r="S481" s="946">
        <v>9</v>
      </c>
      <c r="T481" s="943" t="s">
        <v>1147</v>
      </c>
      <c r="U481" s="946">
        <v>26</v>
      </c>
      <c r="V481" s="943" t="s">
        <v>1148</v>
      </c>
      <c r="W481" s="943" t="s">
        <v>249</v>
      </c>
      <c r="X481" s="946">
        <v>10</v>
      </c>
      <c r="Y481" s="943" t="s">
        <v>1147</v>
      </c>
      <c r="Z481" s="946">
        <v>2</v>
      </c>
      <c r="AA481" s="945" t="s">
        <v>67</v>
      </c>
      <c r="AB481" s="1042">
        <f t="shared" si="24"/>
        <v>7</v>
      </c>
      <c r="AC481" s="945" t="s">
        <v>1149</v>
      </c>
      <c r="AD481" s="1043" t="s">
        <v>1402</v>
      </c>
      <c r="AE481" s="1044"/>
      <c r="AF481" s="1045"/>
    </row>
    <row r="482" spans="2:32" ht="20" customHeight="1">
      <c r="B482" s="1259"/>
      <c r="C482" s="1262"/>
      <c r="D482" s="1038" t="s">
        <v>1368</v>
      </c>
      <c r="E482" s="941"/>
      <c r="F482" s="943" t="s">
        <v>1145</v>
      </c>
      <c r="G482" s="1039"/>
      <c r="H482" s="1040" t="s">
        <v>1145</v>
      </c>
      <c r="I482" s="943"/>
      <c r="J482" s="971" t="s">
        <v>1145</v>
      </c>
      <c r="K482" s="941">
        <f t="shared" si="25"/>
        <v>0</v>
      </c>
      <c r="L482" s="943" t="s">
        <v>922</v>
      </c>
      <c r="M482" s="1041">
        <v>9</v>
      </c>
      <c r="N482" s="943">
        <f t="shared" si="26"/>
        <v>0</v>
      </c>
      <c r="O482" s="971" t="s">
        <v>922</v>
      </c>
      <c r="P482" s="943"/>
      <c r="Q482" s="944">
        <v>2025</v>
      </c>
      <c r="R482" s="945" t="s">
        <v>1146</v>
      </c>
      <c r="S482" s="946">
        <v>9</v>
      </c>
      <c r="T482" s="943" t="s">
        <v>1147</v>
      </c>
      <c r="U482" s="946">
        <v>26</v>
      </c>
      <c r="V482" s="943" t="s">
        <v>1148</v>
      </c>
      <c r="W482" s="943" t="s">
        <v>249</v>
      </c>
      <c r="X482" s="946">
        <v>10</v>
      </c>
      <c r="Y482" s="943" t="s">
        <v>1147</v>
      </c>
      <c r="Z482" s="946">
        <v>2</v>
      </c>
      <c r="AA482" s="945" t="s">
        <v>67</v>
      </c>
      <c r="AB482" s="1042">
        <f t="shared" si="24"/>
        <v>7</v>
      </c>
      <c r="AC482" s="945" t="s">
        <v>1149</v>
      </c>
      <c r="AD482" s="1043" t="s">
        <v>1402</v>
      </c>
      <c r="AE482" s="1044"/>
      <c r="AF482" s="1045"/>
    </row>
    <row r="483" spans="2:32" ht="20" customHeight="1">
      <c r="B483" s="1259"/>
      <c r="C483" s="1262"/>
      <c r="D483" s="1038" t="s">
        <v>1437</v>
      </c>
      <c r="E483" s="941"/>
      <c r="F483" s="943" t="s">
        <v>1145</v>
      </c>
      <c r="G483" s="1039"/>
      <c r="H483" s="1040" t="s">
        <v>1145</v>
      </c>
      <c r="I483" s="943"/>
      <c r="J483" s="971" t="s">
        <v>1145</v>
      </c>
      <c r="K483" s="941">
        <f t="shared" si="25"/>
        <v>0</v>
      </c>
      <c r="L483" s="943" t="s">
        <v>922</v>
      </c>
      <c r="M483" s="1041">
        <v>7</v>
      </c>
      <c r="N483" s="943">
        <f t="shared" si="26"/>
        <v>0</v>
      </c>
      <c r="O483" s="971" t="s">
        <v>922</v>
      </c>
      <c r="P483" s="943"/>
      <c r="Q483" s="944">
        <v>2025</v>
      </c>
      <c r="R483" s="945" t="s">
        <v>1146</v>
      </c>
      <c r="S483" s="946">
        <v>9</v>
      </c>
      <c r="T483" s="943" t="s">
        <v>1147</v>
      </c>
      <c r="U483" s="946">
        <v>26</v>
      </c>
      <c r="V483" s="943" t="s">
        <v>1148</v>
      </c>
      <c r="W483" s="943" t="s">
        <v>249</v>
      </c>
      <c r="X483" s="946">
        <v>10</v>
      </c>
      <c r="Y483" s="943" t="s">
        <v>1147</v>
      </c>
      <c r="Z483" s="946">
        <v>2</v>
      </c>
      <c r="AA483" s="945" t="s">
        <v>67</v>
      </c>
      <c r="AB483" s="1042">
        <f t="shared" si="24"/>
        <v>7</v>
      </c>
      <c r="AC483" s="945" t="s">
        <v>1149</v>
      </c>
      <c r="AD483" s="1043" t="s">
        <v>1402</v>
      </c>
      <c r="AE483" s="1044"/>
      <c r="AF483" s="1045"/>
    </row>
    <row r="484" spans="2:32" ht="20" customHeight="1">
      <c r="B484" s="1259"/>
      <c r="C484" s="1262"/>
      <c r="D484" s="1038" t="s">
        <v>616</v>
      </c>
      <c r="E484" s="941"/>
      <c r="F484" s="943" t="s">
        <v>1145</v>
      </c>
      <c r="G484" s="1039"/>
      <c r="H484" s="1040" t="s">
        <v>1145</v>
      </c>
      <c r="I484" s="943"/>
      <c r="J484" s="971" t="s">
        <v>1145</v>
      </c>
      <c r="K484" s="941">
        <f t="shared" si="25"/>
        <v>0</v>
      </c>
      <c r="L484" s="943" t="s">
        <v>922</v>
      </c>
      <c r="M484" s="1041">
        <v>48</v>
      </c>
      <c r="N484" s="943">
        <f t="shared" si="26"/>
        <v>0</v>
      </c>
      <c r="O484" s="971" t="s">
        <v>922</v>
      </c>
      <c r="P484" s="943"/>
      <c r="Q484" s="944">
        <v>2025</v>
      </c>
      <c r="R484" s="945" t="s">
        <v>1146</v>
      </c>
      <c r="S484" s="946">
        <v>9</v>
      </c>
      <c r="T484" s="943" t="s">
        <v>1147</v>
      </c>
      <c r="U484" s="946">
        <v>26</v>
      </c>
      <c r="V484" s="943" t="s">
        <v>1148</v>
      </c>
      <c r="W484" s="943" t="s">
        <v>249</v>
      </c>
      <c r="X484" s="946">
        <v>10</v>
      </c>
      <c r="Y484" s="943" t="s">
        <v>1147</v>
      </c>
      <c r="Z484" s="946">
        <v>2</v>
      </c>
      <c r="AA484" s="945" t="s">
        <v>67</v>
      </c>
      <c r="AB484" s="1042">
        <f t="shared" si="24"/>
        <v>7</v>
      </c>
      <c r="AC484" s="945" t="s">
        <v>1149</v>
      </c>
      <c r="AD484" s="1043" t="s">
        <v>1402</v>
      </c>
      <c r="AE484" s="1044"/>
      <c r="AF484" s="1045"/>
    </row>
    <row r="485" spans="2:32" ht="20" customHeight="1">
      <c r="B485" s="1259"/>
      <c r="C485" s="1262"/>
      <c r="D485" s="1038" t="s">
        <v>1181</v>
      </c>
      <c r="E485" s="941">
        <v>0.6</v>
      </c>
      <c r="F485" s="943" t="s">
        <v>1145</v>
      </c>
      <c r="G485" s="1039">
        <v>0.9</v>
      </c>
      <c r="H485" s="1040" t="s">
        <v>1145</v>
      </c>
      <c r="I485" s="943">
        <v>0.5</v>
      </c>
      <c r="J485" s="971" t="s">
        <v>1145</v>
      </c>
      <c r="K485" s="941">
        <f>E485*I485</f>
        <v>0.3</v>
      </c>
      <c r="L485" s="943" t="s">
        <v>922</v>
      </c>
      <c r="M485" s="1041">
        <v>1</v>
      </c>
      <c r="N485" s="943">
        <f>K485*M485</f>
        <v>0.3</v>
      </c>
      <c r="O485" s="971" t="s">
        <v>922</v>
      </c>
      <c r="P485" s="943" t="s">
        <v>1293</v>
      </c>
      <c r="Q485" s="944">
        <v>2025</v>
      </c>
      <c r="R485" s="945" t="s">
        <v>1146</v>
      </c>
      <c r="S485" s="946">
        <v>9</v>
      </c>
      <c r="T485" s="943" t="s">
        <v>1147</v>
      </c>
      <c r="U485" s="946">
        <v>26</v>
      </c>
      <c r="V485" s="943" t="s">
        <v>1148</v>
      </c>
      <c r="W485" s="943" t="s">
        <v>249</v>
      </c>
      <c r="X485" s="946">
        <v>10</v>
      </c>
      <c r="Y485" s="943" t="s">
        <v>1147</v>
      </c>
      <c r="Z485" s="946">
        <v>2</v>
      </c>
      <c r="AA485" s="945" t="s">
        <v>67</v>
      </c>
      <c r="AB485" s="1042">
        <f>_xlfn.DAYS(DATE(Q485,X485,Z485),DATE(Q485,S485,U485))+1</f>
        <v>7</v>
      </c>
      <c r="AC485" s="945" t="s">
        <v>1149</v>
      </c>
      <c r="AD485" s="1043" t="s">
        <v>1438</v>
      </c>
      <c r="AE485" s="1044"/>
      <c r="AF485" s="1045"/>
    </row>
    <row r="486" spans="2:32" ht="20" customHeight="1">
      <c r="B486" s="1259"/>
      <c r="C486" s="1262"/>
      <c r="D486" s="1038" t="s">
        <v>1182</v>
      </c>
      <c r="E486" s="941">
        <v>1</v>
      </c>
      <c r="F486" s="943" t="s">
        <v>1145</v>
      </c>
      <c r="G486" s="1039"/>
      <c r="H486" s="1040" t="s">
        <v>1145</v>
      </c>
      <c r="I486" s="943">
        <v>0.5</v>
      </c>
      <c r="J486" s="971" t="s">
        <v>1145</v>
      </c>
      <c r="K486" s="941">
        <f>E486*I486</f>
        <v>0.5</v>
      </c>
      <c r="L486" s="943" t="s">
        <v>922</v>
      </c>
      <c r="M486" s="1041">
        <v>1</v>
      </c>
      <c r="N486" s="943">
        <f>K486*M486</f>
        <v>0.5</v>
      </c>
      <c r="O486" s="971" t="s">
        <v>922</v>
      </c>
      <c r="P486" s="943"/>
      <c r="Q486" s="944">
        <v>2025</v>
      </c>
      <c r="R486" s="945" t="s">
        <v>1146</v>
      </c>
      <c r="S486" s="946">
        <v>9</v>
      </c>
      <c r="T486" s="943" t="s">
        <v>1147</v>
      </c>
      <c r="U486" s="946">
        <v>26</v>
      </c>
      <c r="V486" s="943" t="s">
        <v>1148</v>
      </c>
      <c r="W486" s="943" t="s">
        <v>249</v>
      </c>
      <c r="X486" s="946">
        <v>10</v>
      </c>
      <c r="Y486" s="943" t="s">
        <v>1147</v>
      </c>
      <c r="Z486" s="946">
        <v>2</v>
      </c>
      <c r="AA486" s="945" t="s">
        <v>67</v>
      </c>
      <c r="AB486" s="1042">
        <f>_xlfn.DAYS(DATE(Q486,X486,Z486),DATE(Q486,S486,U486))+1</f>
        <v>7</v>
      </c>
      <c r="AC486" s="945" t="s">
        <v>1149</v>
      </c>
      <c r="AD486" s="1043" t="s">
        <v>1438</v>
      </c>
      <c r="AE486" s="1044"/>
      <c r="AF486" s="1045"/>
    </row>
    <row r="487" spans="2:32" ht="20" customHeight="1">
      <c r="B487" s="1259"/>
      <c r="C487" s="1262"/>
      <c r="D487" s="1038" t="s">
        <v>1347</v>
      </c>
      <c r="E487" s="941">
        <v>3</v>
      </c>
      <c r="F487" s="943" t="s">
        <v>1145</v>
      </c>
      <c r="G487" s="1039"/>
      <c r="H487" s="1040" t="s">
        <v>1145</v>
      </c>
      <c r="I487" s="943">
        <v>0.1</v>
      </c>
      <c r="J487" s="971" t="s">
        <v>1145</v>
      </c>
      <c r="K487" s="941">
        <f>E487*I487</f>
        <v>0.30000000000000004</v>
      </c>
      <c r="L487" s="943" t="s">
        <v>922</v>
      </c>
      <c r="M487" s="1041">
        <v>1</v>
      </c>
      <c r="N487" s="943">
        <f>K487*M487</f>
        <v>0.30000000000000004</v>
      </c>
      <c r="O487" s="971" t="s">
        <v>922</v>
      </c>
      <c r="P487" s="943"/>
      <c r="Q487" s="944">
        <v>2025</v>
      </c>
      <c r="R487" s="945" t="s">
        <v>1146</v>
      </c>
      <c r="S487" s="946">
        <v>9</v>
      </c>
      <c r="T487" s="943" t="s">
        <v>1147</v>
      </c>
      <c r="U487" s="946">
        <v>26</v>
      </c>
      <c r="V487" s="943" t="s">
        <v>1148</v>
      </c>
      <c r="W487" s="943" t="s">
        <v>249</v>
      </c>
      <c r="X487" s="946">
        <v>10</v>
      </c>
      <c r="Y487" s="943" t="s">
        <v>1147</v>
      </c>
      <c r="Z487" s="946">
        <v>2</v>
      </c>
      <c r="AA487" s="945" t="s">
        <v>67</v>
      </c>
      <c r="AB487" s="1042">
        <f>_xlfn.DAYS(DATE(Q487,X487,Z487),DATE(Q487,S487,U487))+1</f>
        <v>7</v>
      </c>
      <c r="AC487" s="945" t="s">
        <v>1149</v>
      </c>
      <c r="AD487" s="1043" t="s">
        <v>1438</v>
      </c>
      <c r="AE487" s="1044"/>
      <c r="AF487" s="1045"/>
    </row>
    <row r="488" spans="2:32" ht="20" customHeight="1">
      <c r="B488" s="1259"/>
      <c r="C488" s="1262"/>
      <c r="D488" s="1038" t="s">
        <v>865</v>
      </c>
      <c r="E488" s="941">
        <v>2</v>
      </c>
      <c r="F488" s="943" t="s">
        <v>1145</v>
      </c>
      <c r="G488" s="1039">
        <v>2</v>
      </c>
      <c r="H488" s="1040" t="s">
        <v>1145</v>
      </c>
      <c r="I488" s="943">
        <v>2</v>
      </c>
      <c r="J488" s="971" t="s">
        <v>1439</v>
      </c>
      <c r="K488" s="941">
        <f t="shared" ref="K488" si="27">E488*I488</f>
        <v>4</v>
      </c>
      <c r="L488" s="943" t="s">
        <v>922</v>
      </c>
      <c r="M488" s="1041">
        <v>2</v>
      </c>
      <c r="N488" s="943">
        <f>K488*M488</f>
        <v>8</v>
      </c>
      <c r="O488" s="971" t="s">
        <v>922</v>
      </c>
      <c r="P488" s="943"/>
      <c r="Q488" s="944">
        <v>2025</v>
      </c>
      <c r="R488" s="945" t="s">
        <v>925</v>
      </c>
      <c r="S488" s="946">
        <v>9</v>
      </c>
      <c r="T488" s="943" t="s">
        <v>1147</v>
      </c>
      <c r="U488" s="946">
        <v>26</v>
      </c>
      <c r="V488" s="943" t="s">
        <v>1148</v>
      </c>
      <c r="W488" s="943" t="s">
        <v>249</v>
      </c>
      <c r="X488" s="946">
        <v>10</v>
      </c>
      <c r="Y488" s="943" t="s">
        <v>1147</v>
      </c>
      <c r="Z488" s="946">
        <v>2</v>
      </c>
      <c r="AA488" s="945" t="s">
        <v>917</v>
      </c>
      <c r="AB488" s="1042">
        <f>_xlfn.DAYS(DATE(Q488,X488,Z488),DATE(Q488,S488,U488))+1</f>
        <v>7</v>
      </c>
      <c r="AC488" s="945" t="s">
        <v>1185</v>
      </c>
      <c r="AD488" s="1043" t="s">
        <v>1438</v>
      </c>
      <c r="AE488" s="1044"/>
      <c r="AF488" s="1045"/>
    </row>
    <row r="489" spans="2:32" ht="20" customHeight="1">
      <c r="B489" s="1259"/>
      <c r="C489" s="1262"/>
      <c r="D489" s="1038" t="s">
        <v>1265</v>
      </c>
      <c r="E489" s="941">
        <v>0.45</v>
      </c>
      <c r="F489" s="943" t="s">
        <v>1145</v>
      </c>
      <c r="G489" s="1039">
        <v>1.8</v>
      </c>
      <c r="H489" s="1040" t="s">
        <v>1145</v>
      </c>
      <c r="I489" s="943"/>
      <c r="J489" s="971" t="s">
        <v>1145</v>
      </c>
      <c r="K489" s="941">
        <f t="shared" si="25"/>
        <v>0</v>
      </c>
      <c r="L489" s="943" t="s">
        <v>922</v>
      </c>
      <c r="M489" s="1041">
        <v>2</v>
      </c>
      <c r="N489" s="943">
        <f t="shared" si="26"/>
        <v>0</v>
      </c>
      <c r="O489" s="971" t="s">
        <v>922</v>
      </c>
      <c r="P489" s="943"/>
      <c r="Q489" s="944">
        <v>2025</v>
      </c>
      <c r="R489" s="945" t="s">
        <v>1146</v>
      </c>
      <c r="S489" s="946">
        <v>9</v>
      </c>
      <c r="T489" s="943" t="s">
        <v>1147</v>
      </c>
      <c r="U489" s="946">
        <v>28</v>
      </c>
      <c r="V489" s="943" t="s">
        <v>1148</v>
      </c>
      <c r="W489" s="943" t="s">
        <v>249</v>
      </c>
      <c r="X489" s="946">
        <v>9</v>
      </c>
      <c r="Y489" s="943" t="s">
        <v>1147</v>
      </c>
      <c r="Z489" s="946">
        <v>30</v>
      </c>
      <c r="AA489" s="945" t="s">
        <v>67</v>
      </c>
      <c r="AB489" s="1042">
        <f t="shared" si="24"/>
        <v>3</v>
      </c>
      <c r="AC489" s="945" t="s">
        <v>1185</v>
      </c>
      <c r="AD489" s="1043" t="s">
        <v>1440</v>
      </c>
      <c r="AE489" s="1044"/>
      <c r="AF489" s="1045"/>
    </row>
    <row r="490" spans="2:32" ht="20" customHeight="1">
      <c r="B490" s="1259"/>
      <c r="C490" s="1262"/>
      <c r="D490" s="1038" t="s">
        <v>865</v>
      </c>
      <c r="E490" s="941">
        <v>3.6</v>
      </c>
      <c r="F490" s="943" t="s">
        <v>1145</v>
      </c>
      <c r="G490" s="1039">
        <v>2.7</v>
      </c>
      <c r="H490" s="1040" t="s">
        <v>1145</v>
      </c>
      <c r="I490" s="943">
        <v>5.4</v>
      </c>
      <c r="J490" s="971" t="s">
        <v>1145</v>
      </c>
      <c r="K490" s="941">
        <f t="shared" si="25"/>
        <v>19.440000000000001</v>
      </c>
      <c r="L490" s="943" t="s">
        <v>922</v>
      </c>
      <c r="M490" s="1041">
        <v>1</v>
      </c>
      <c r="N490" s="943">
        <f t="shared" si="26"/>
        <v>19.440000000000001</v>
      </c>
      <c r="O490" s="971" t="s">
        <v>922</v>
      </c>
      <c r="P490" s="943"/>
      <c r="Q490" s="944">
        <v>2025</v>
      </c>
      <c r="R490" s="945" t="s">
        <v>925</v>
      </c>
      <c r="S490" s="946">
        <v>9</v>
      </c>
      <c r="T490" s="943" t="s">
        <v>1147</v>
      </c>
      <c r="U490" s="946">
        <v>28</v>
      </c>
      <c r="V490" s="943" t="s">
        <v>1148</v>
      </c>
      <c r="W490" s="943" t="s">
        <v>249</v>
      </c>
      <c r="X490" s="946">
        <v>10</v>
      </c>
      <c r="Y490" s="943" t="s">
        <v>1147</v>
      </c>
      <c r="Z490" s="946">
        <v>2</v>
      </c>
      <c r="AA490" s="945" t="s">
        <v>67</v>
      </c>
      <c r="AB490" s="1042">
        <f t="shared" ref="AB490:AB503" si="28">_xlfn.DAYS(DATE(2024,X490,Z490),DATE(2024,S490,U490))+1</f>
        <v>5</v>
      </c>
      <c r="AC490" s="945" t="s">
        <v>1185</v>
      </c>
      <c r="AD490" s="1043" t="s">
        <v>1441</v>
      </c>
      <c r="AE490" s="1044"/>
      <c r="AF490" s="1045"/>
    </row>
    <row r="491" spans="2:32" ht="20" customHeight="1">
      <c r="B491" s="1259"/>
      <c r="C491" s="1262"/>
      <c r="D491" s="1038" t="s">
        <v>865</v>
      </c>
      <c r="E491" s="941">
        <v>2.7</v>
      </c>
      <c r="F491" s="943" t="s">
        <v>1145</v>
      </c>
      <c r="G491" s="1039">
        <v>2.7</v>
      </c>
      <c r="H491" s="1040" t="s">
        <v>1145</v>
      </c>
      <c r="I491" s="943">
        <v>3.6</v>
      </c>
      <c r="J491" s="971" t="s">
        <v>1145</v>
      </c>
      <c r="K491" s="941">
        <f t="shared" si="25"/>
        <v>9.7200000000000006</v>
      </c>
      <c r="L491" s="943" t="s">
        <v>922</v>
      </c>
      <c r="M491" s="1041">
        <v>1</v>
      </c>
      <c r="N491" s="943">
        <f t="shared" si="26"/>
        <v>9.7200000000000006</v>
      </c>
      <c r="O491" s="971" t="s">
        <v>922</v>
      </c>
      <c r="P491" s="943"/>
      <c r="Q491" s="944">
        <v>2025</v>
      </c>
      <c r="R491" s="945" t="s">
        <v>925</v>
      </c>
      <c r="S491" s="946">
        <v>9</v>
      </c>
      <c r="T491" s="943" t="s">
        <v>1147</v>
      </c>
      <c r="U491" s="946">
        <v>28</v>
      </c>
      <c r="V491" s="943" t="s">
        <v>1148</v>
      </c>
      <c r="W491" s="943" t="s">
        <v>249</v>
      </c>
      <c r="X491" s="946">
        <v>10</v>
      </c>
      <c r="Y491" s="943" t="s">
        <v>1147</v>
      </c>
      <c r="Z491" s="946">
        <v>2</v>
      </c>
      <c r="AA491" s="945" t="s">
        <v>67</v>
      </c>
      <c r="AB491" s="1042">
        <f t="shared" si="28"/>
        <v>5</v>
      </c>
      <c r="AC491" s="945" t="s">
        <v>1185</v>
      </c>
      <c r="AD491" s="1043" t="s">
        <v>1441</v>
      </c>
      <c r="AE491" s="1044"/>
      <c r="AF491" s="1045"/>
    </row>
    <row r="492" spans="2:32" ht="20" customHeight="1">
      <c r="B492" s="1259"/>
      <c r="C492" s="1262"/>
      <c r="D492" s="1038" t="s">
        <v>1342</v>
      </c>
      <c r="E492" s="941">
        <v>1.8</v>
      </c>
      <c r="F492" s="943" t="s">
        <v>1145</v>
      </c>
      <c r="G492" s="1039">
        <v>0.7</v>
      </c>
      <c r="H492" s="1040" t="s">
        <v>1145</v>
      </c>
      <c r="I492" s="943">
        <v>0.45</v>
      </c>
      <c r="J492" s="971" t="s">
        <v>1145</v>
      </c>
      <c r="K492" s="941">
        <f t="shared" si="25"/>
        <v>0.81</v>
      </c>
      <c r="L492" s="943" t="s">
        <v>922</v>
      </c>
      <c r="M492" s="1041">
        <v>2</v>
      </c>
      <c r="N492" s="943">
        <f t="shared" si="26"/>
        <v>1.62</v>
      </c>
      <c r="O492" s="971" t="s">
        <v>922</v>
      </c>
      <c r="P492" s="943"/>
      <c r="Q492" s="944">
        <v>2025</v>
      </c>
      <c r="R492" s="945" t="s">
        <v>925</v>
      </c>
      <c r="S492" s="946">
        <v>9</v>
      </c>
      <c r="T492" s="943" t="s">
        <v>1147</v>
      </c>
      <c r="U492" s="946">
        <v>28</v>
      </c>
      <c r="V492" s="943" t="s">
        <v>1148</v>
      </c>
      <c r="W492" s="943" t="s">
        <v>249</v>
      </c>
      <c r="X492" s="946">
        <v>10</v>
      </c>
      <c r="Y492" s="943" t="s">
        <v>1147</v>
      </c>
      <c r="Z492" s="946">
        <v>2</v>
      </c>
      <c r="AA492" s="945" t="s">
        <v>67</v>
      </c>
      <c r="AB492" s="1042">
        <f t="shared" si="28"/>
        <v>5</v>
      </c>
      <c r="AC492" s="945" t="s">
        <v>1185</v>
      </c>
      <c r="AD492" s="1043" t="s">
        <v>1441</v>
      </c>
      <c r="AE492" s="1044"/>
      <c r="AF492" s="1045"/>
    </row>
    <row r="493" spans="2:32" ht="20" customHeight="1">
      <c r="B493" s="1259"/>
      <c r="C493" s="1262"/>
      <c r="D493" s="1038" t="s">
        <v>1442</v>
      </c>
      <c r="E493" s="941">
        <v>0.38</v>
      </c>
      <c r="F493" s="943" t="s">
        <v>1145</v>
      </c>
      <c r="G493" s="1039">
        <v>0.74</v>
      </c>
      <c r="H493" s="1040" t="s">
        <v>1145</v>
      </c>
      <c r="I493" s="943">
        <v>0.45</v>
      </c>
      <c r="J493" s="971" t="s">
        <v>1145</v>
      </c>
      <c r="K493" s="941">
        <f t="shared" si="25"/>
        <v>0.17100000000000001</v>
      </c>
      <c r="L493" s="943" t="s">
        <v>922</v>
      </c>
      <c r="M493" s="1041">
        <v>20</v>
      </c>
      <c r="N493" s="943">
        <f t="shared" si="26"/>
        <v>3.4200000000000004</v>
      </c>
      <c r="O493" s="971" t="s">
        <v>922</v>
      </c>
      <c r="P493" s="943"/>
      <c r="Q493" s="944">
        <v>2025</v>
      </c>
      <c r="R493" s="945" t="s">
        <v>925</v>
      </c>
      <c r="S493" s="946">
        <v>9</v>
      </c>
      <c r="T493" s="943" t="s">
        <v>1147</v>
      </c>
      <c r="U493" s="946">
        <v>28</v>
      </c>
      <c r="V493" s="943" t="s">
        <v>1148</v>
      </c>
      <c r="W493" s="943" t="s">
        <v>249</v>
      </c>
      <c r="X493" s="946">
        <v>10</v>
      </c>
      <c r="Y493" s="943" t="s">
        <v>1147</v>
      </c>
      <c r="Z493" s="946">
        <v>2</v>
      </c>
      <c r="AA493" s="945" t="s">
        <v>67</v>
      </c>
      <c r="AB493" s="1042">
        <f t="shared" si="28"/>
        <v>5</v>
      </c>
      <c r="AC493" s="945" t="s">
        <v>1185</v>
      </c>
      <c r="AD493" s="1043" t="s">
        <v>1441</v>
      </c>
      <c r="AE493" s="1044"/>
      <c r="AF493" s="1045"/>
    </row>
    <row r="494" spans="2:32" ht="20" customHeight="1">
      <c r="B494" s="1259"/>
      <c r="C494" s="1262"/>
      <c r="D494" s="1038" t="s">
        <v>470</v>
      </c>
      <c r="E494" s="941">
        <v>1.8</v>
      </c>
      <c r="F494" s="943" t="s">
        <v>1145</v>
      </c>
      <c r="G494" s="1039">
        <v>0.9</v>
      </c>
      <c r="H494" s="1040" t="s">
        <v>1145</v>
      </c>
      <c r="I494" s="943">
        <v>0.2</v>
      </c>
      <c r="J494" s="971" t="s">
        <v>1145</v>
      </c>
      <c r="K494" s="941">
        <f t="shared" si="25"/>
        <v>0.36000000000000004</v>
      </c>
      <c r="L494" s="943" t="s">
        <v>922</v>
      </c>
      <c r="M494" s="1041">
        <v>1</v>
      </c>
      <c r="N494" s="943">
        <f t="shared" si="26"/>
        <v>0.36000000000000004</v>
      </c>
      <c r="O494" s="971" t="s">
        <v>922</v>
      </c>
      <c r="P494" s="943"/>
      <c r="Q494" s="944">
        <v>2025</v>
      </c>
      <c r="R494" s="945" t="s">
        <v>925</v>
      </c>
      <c r="S494" s="946">
        <v>9</v>
      </c>
      <c r="T494" s="943" t="s">
        <v>1147</v>
      </c>
      <c r="U494" s="946">
        <v>28</v>
      </c>
      <c r="V494" s="943" t="s">
        <v>1148</v>
      </c>
      <c r="W494" s="943" t="s">
        <v>249</v>
      </c>
      <c r="X494" s="946">
        <v>10</v>
      </c>
      <c r="Y494" s="943" t="s">
        <v>1147</v>
      </c>
      <c r="Z494" s="946">
        <v>2</v>
      </c>
      <c r="AA494" s="945" t="s">
        <v>67</v>
      </c>
      <c r="AB494" s="1042">
        <f t="shared" si="28"/>
        <v>5</v>
      </c>
      <c r="AC494" s="945" t="s">
        <v>1185</v>
      </c>
      <c r="AD494" s="1043" t="s">
        <v>1441</v>
      </c>
      <c r="AE494" s="1044"/>
      <c r="AF494" s="1045"/>
    </row>
    <row r="495" spans="2:32" ht="20" customHeight="1">
      <c r="B495" s="1259"/>
      <c r="C495" s="1262"/>
      <c r="D495" s="1038" t="s">
        <v>1443</v>
      </c>
      <c r="E495" s="941">
        <v>0.9</v>
      </c>
      <c r="F495" s="943" t="s">
        <v>1145</v>
      </c>
      <c r="G495" s="1039">
        <v>1.8</v>
      </c>
      <c r="H495" s="1040" t="s">
        <v>1145</v>
      </c>
      <c r="I495" s="943">
        <v>0.45</v>
      </c>
      <c r="J495" s="971" t="s">
        <v>1145</v>
      </c>
      <c r="K495" s="941">
        <f t="shared" si="25"/>
        <v>0.40500000000000003</v>
      </c>
      <c r="L495" s="943" t="s">
        <v>922</v>
      </c>
      <c r="M495" s="1041">
        <v>1</v>
      </c>
      <c r="N495" s="943">
        <f t="shared" si="26"/>
        <v>0.40500000000000003</v>
      </c>
      <c r="O495" s="971" t="s">
        <v>922</v>
      </c>
      <c r="P495" s="943"/>
      <c r="Q495" s="944">
        <v>2025</v>
      </c>
      <c r="R495" s="945" t="s">
        <v>925</v>
      </c>
      <c r="S495" s="946">
        <v>9</v>
      </c>
      <c r="T495" s="943" t="s">
        <v>1147</v>
      </c>
      <c r="U495" s="946">
        <v>28</v>
      </c>
      <c r="V495" s="943" t="s">
        <v>1148</v>
      </c>
      <c r="W495" s="943" t="s">
        <v>249</v>
      </c>
      <c r="X495" s="946">
        <v>10</v>
      </c>
      <c r="Y495" s="943" t="s">
        <v>1147</v>
      </c>
      <c r="Z495" s="946">
        <v>2</v>
      </c>
      <c r="AA495" s="945" t="s">
        <v>67</v>
      </c>
      <c r="AB495" s="1042">
        <f t="shared" si="28"/>
        <v>5</v>
      </c>
      <c r="AC495" s="945" t="s">
        <v>1185</v>
      </c>
      <c r="AD495" s="1043" t="s">
        <v>1441</v>
      </c>
      <c r="AE495" s="1044"/>
      <c r="AF495" s="1045"/>
    </row>
    <row r="496" spans="2:32" ht="20" customHeight="1">
      <c r="B496" s="1259"/>
      <c r="C496" s="1262"/>
      <c r="D496" s="1038" t="s">
        <v>1444</v>
      </c>
      <c r="E496" s="941">
        <v>1.45</v>
      </c>
      <c r="F496" s="943" t="s">
        <v>1145</v>
      </c>
      <c r="G496" s="1039">
        <v>2.2599999999999998</v>
      </c>
      <c r="H496" s="1040" t="s">
        <v>1145</v>
      </c>
      <c r="I496" s="943">
        <v>1.46</v>
      </c>
      <c r="J496" s="971" t="s">
        <v>1145</v>
      </c>
      <c r="K496" s="941">
        <f t="shared" si="25"/>
        <v>2.117</v>
      </c>
      <c r="L496" s="943" t="s">
        <v>922</v>
      </c>
      <c r="M496" s="1041">
        <v>1</v>
      </c>
      <c r="N496" s="943">
        <f t="shared" si="26"/>
        <v>2.117</v>
      </c>
      <c r="O496" s="971" t="s">
        <v>922</v>
      </c>
      <c r="P496" s="943"/>
      <c r="Q496" s="944">
        <v>2025</v>
      </c>
      <c r="R496" s="945" t="s">
        <v>925</v>
      </c>
      <c r="S496" s="946">
        <v>9</v>
      </c>
      <c r="T496" s="943" t="s">
        <v>1147</v>
      </c>
      <c r="U496" s="946">
        <v>28</v>
      </c>
      <c r="V496" s="943" t="s">
        <v>1148</v>
      </c>
      <c r="W496" s="943" t="s">
        <v>249</v>
      </c>
      <c r="X496" s="946">
        <v>10</v>
      </c>
      <c r="Y496" s="943" t="s">
        <v>1147</v>
      </c>
      <c r="Z496" s="946">
        <v>2</v>
      </c>
      <c r="AA496" s="945" t="s">
        <v>67</v>
      </c>
      <c r="AB496" s="1042">
        <f t="shared" si="28"/>
        <v>5</v>
      </c>
      <c r="AC496" s="945" t="s">
        <v>1185</v>
      </c>
      <c r="AD496" s="1043" t="s">
        <v>1441</v>
      </c>
      <c r="AE496" s="1044"/>
      <c r="AF496" s="1045"/>
    </row>
    <row r="497" spans="2:32" ht="20" customHeight="1">
      <c r="B497" s="1259"/>
      <c r="C497" s="1262"/>
      <c r="D497" s="1038" t="s">
        <v>1445</v>
      </c>
      <c r="E497" s="941">
        <v>0.7</v>
      </c>
      <c r="F497" s="943" t="s">
        <v>1145</v>
      </c>
      <c r="G497" s="1039">
        <v>0.69</v>
      </c>
      <c r="H497" s="1040" t="s">
        <v>1145</v>
      </c>
      <c r="I497" s="943">
        <v>0.6</v>
      </c>
      <c r="J497" s="971" t="s">
        <v>1145</v>
      </c>
      <c r="K497" s="941">
        <f t="shared" si="25"/>
        <v>0.42</v>
      </c>
      <c r="L497" s="943" t="s">
        <v>922</v>
      </c>
      <c r="M497" s="1041">
        <v>1</v>
      </c>
      <c r="N497" s="943">
        <f t="shared" si="26"/>
        <v>0.42</v>
      </c>
      <c r="O497" s="971" t="s">
        <v>922</v>
      </c>
      <c r="P497" s="943"/>
      <c r="Q497" s="944">
        <v>2025</v>
      </c>
      <c r="R497" s="945" t="s">
        <v>925</v>
      </c>
      <c r="S497" s="946">
        <v>9</v>
      </c>
      <c r="T497" s="943" t="s">
        <v>1147</v>
      </c>
      <c r="U497" s="946">
        <v>28</v>
      </c>
      <c r="V497" s="943" t="s">
        <v>1148</v>
      </c>
      <c r="W497" s="943" t="s">
        <v>249</v>
      </c>
      <c r="X497" s="946">
        <v>10</v>
      </c>
      <c r="Y497" s="943" t="s">
        <v>1147</v>
      </c>
      <c r="Z497" s="946">
        <v>2</v>
      </c>
      <c r="AA497" s="945" t="s">
        <v>67</v>
      </c>
      <c r="AB497" s="1042">
        <f t="shared" si="28"/>
        <v>5</v>
      </c>
      <c r="AC497" s="945" t="s">
        <v>1185</v>
      </c>
      <c r="AD497" s="1043" t="s">
        <v>1441</v>
      </c>
      <c r="AE497" s="1044"/>
      <c r="AF497" s="1045"/>
    </row>
    <row r="498" spans="2:32" ht="20" customHeight="1">
      <c r="B498" s="1259"/>
      <c r="C498" s="1262"/>
      <c r="D498" s="1038" t="s">
        <v>1446</v>
      </c>
      <c r="E498" s="941">
        <v>0.3</v>
      </c>
      <c r="F498" s="943" t="s">
        <v>1145</v>
      </c>
      <c r="G498" s="1039">
        <v>0.36</v>
      </c>
      <c r="H498" s="1040" t="s">
        <v>1145</v>
      </c>
      <c r="I498" s="943">
        <v>0.24</v>
      </c>
      <c r="J498" s="971" t="s">
        <v>1145</v>
      </c>
      <c r="K498" s="941">
        <f t="shared" si="25"/>
        <v>7.1999999999999995E-2</v>
      </c>
      <c r="L498" s="943" t="s">
        <v>922</v>
      </c>
      <c r="M498" s="1041">
        <v>2</v>
      </c>
      <c r="N498" s="943">
        <f t="shared" si="26"/>
        <v>0.14399999999999999</v>
      </c>
      <c r="O498" s="971" t="s">
        <v>922</v>
      </c>
      <c r="P498" s="943"/>
      <c r="Q498" s="944">
        <v>2025</v>
      </c>
      <c r="R498" s="945" t="s">
        <v>925</v>
      </c>
      <c r="S498" s="946">
        <v>9</v>
      </c>
      <c r="T498" s="943" t="s">
        <v>1147</v>
      </c>
      <c r="U498" s="946">
        <v>28</v>
      </c>
      <c r="V498" s="943" t="s">
        <v>1148</v>
      </c>
      <c r="W498" s="943" t="s">
        <v>249</v>
      </c>
      <c r="X498" s="946">
        <v>10</v>
      </c>
      <c r="Y498" s="943" t="s">
        <v>1147</v>
      </c>
      <c r="Z498" s="946">
        <v>2</v>
      </c>
      <c r="AA498" s="945" t="s">
        <v>67</v>
      </c>
      <c r="AB498" s="1042">
        <f t="shared" si="28"/>
        <v>5</v>
      </c>
      <c r="AC498" s="945" t="s">
        <v>1185</v>
      </c>
      <c r="AD498" s="1043" t="s">
        <v>1441</v>
      </c>
      <c r="AE498" s="1044"/>
      <c r="AF498" s="1045"/>
    </row>
    <row r="499" spans="2:32" ht="20" customHeight="1">
      <c r="B499" s="1259"/>
      <c r="C499" s="1262"/>
      <c r="D499" s="1038" t="s">
        <v>698</v>
      </c>
      <c r="E499" s="941">
        <v>0.38</v>
      </c>
      <c r="F499" s="943" t="s">
        <v>1145</v>
      </c>
      <c r="G499" s="1039">
        <v>0.7</v>
      </c>
      <c r="H499" s="1040" t="s">
        <v>1145</v>
      </c>
      <c r="I499" s="943">
        <v>0.38</v>
      </c>
      <c r="J499" s="971" t="s">
        <v>1145</v>
      </c>
      <c r="K499" s="941">
        <f t="shared" si="25"/>
        <v>0.1444</v>
      </c>
      <c r="L499" s="943" t="s">
        <v>922</v>
      </c>
      <c r="M499" s="1041">
        <v>50</v>
      </c>
      <c r="N499" s="943">
        <f t="shared" si="26"/>
        <v>7.22</v>
      </c>
      <c r="O499" s="971" t="s">
        <v>922</v>
      </c>
      <c r="P499" s="943"/>
      <c r="Q499" s="944">
        <v>2025</v>
      </c>
      <c r="R499" s="945" t="s">
        <v>925</v>
      </c>
      <c r="S499" s="946">
        <v>9</v>
      </c>
      <c r="T499" s="943" t="s">
        <v>1147</v>
      </c>
      <c r="U499" s="946">
        <v>28</v>
      </c>
      <c r="V499" s="943" t="s">
        <v>1148</v>
      </c>
      <c r="W499" s="943" t="s">
        <v>249</v>
      </c>
      <c r="X499" s="946">
        <v>10</v>
      </c>
      <c r="Y499" s="943" t="s">
        <v>1147</v>
      </c>
      <c r="Z499" s="946">
        <v>2</v>
      </c>
      <c r="AA499" s="945" t="s">
        <v>67</v>
      </c>
      <c r="AB499" s="1042">
        <f t="shared" si="28"/>
        <v>5</v>
      </c>
      <c r="AC499" s="945" t="s">
        <v>1185</v>
      </c>
      <c r="AD499" s="1043" t="s">
        <v>1441</v>
      </c>
      <c r="AE499" s="1044"/>
      <c r="AF499" s="1045"/>
    </row>
    <row r="500" spans="2:32" ht="20" customHeight="1">
      <c r="B500" s="1259"/>
      <c r="C500" s="1262"/>
      <c r="D500" s="1038" t="s">
        <v>701</v>
      </c>
      <c r="E500" s="941">
        <v>1.5</v>
      </c>
      <c r="F500" s="943" t="s">
        <v>1145</v>
      </c>
      <c r="G500" s="1039">
        <v>0.1</v>
      </c>
      <c r="H500" s="1040" t="s">
        <v>1145</v>
      </c>
      <c r="I500" s="943">
        <v>0.1</v>
      </c>
      <c r="J500" s="971" t="s">
        <v>1145</v>
      </c>
      <c r="K500" s="941">
        <f t="shared" si="25"/>
        <v>0.15000000000000002</v>
      </c>
      <c r="L500" s="943" t="s">
        <v>922</v>
      </c>
      <c r="M500" s="1041">
        <v>50</v>
      </c>
      <c r="N500" s="943">
        <f t="shared" si="26"/>
        <v>7.5000000000000009</v>
      </c>
      <c r="O500" s="971" t="s">
        <v>922</v>
      </c>
      <c r="P500" s="943"/>
      <c r="Q500" s="944">
        <v>2025</v>
      </c>
      <c r="R500" s="945" t="s">
        <v>925</v>
      </c>
      <c r="S500" s="946">
        <v>9</v>
      </c>
      <c r="T500" s="943" t="s">
        <v>1147</v>
      </c>
      <c r="U500" s="946">
        <v>28</v>
      </c>
      <c r="V500" s="943" t="s">
        <v>1148</v>
      </c>
      <c r="W500" s="943" t="s">
        <v>249</v>
      </c>
      <c r="X500" s="946">
        <v>10</v>
      </c>
      <c r="Y500" s="943" t="s">
        <v>1147</v>
      </c>
      <c r="Z500" s="946">
        <v>2</v>
      </c>
      <c r="AA500" s="945" t="s">
        <v>67</v>
      </c>
      <c r="AB500" s="1042">
        <f t="shared" si="28"/>
        <v>5</v>
      </c>
      <c r="AC500" s="945" t="s">
        <v>1185</v>
      </c>
      <c r="AD500" s="1043" t="s">
        <v>1441</v>
      </c>
      <c r="AE500" s="1044"/>
      <c r="AF500" s="1045"/>
    </row>
    <row r="501" spans="2:32" ht="20" customHeight="1">
      <c r="B501" s="1259"/>
      <c r="C501" s="1262"/>
      <c r="D501" s="1038" t="s">
        <v>1447</v>
      </c>
      <c r="E501" s="941">
        <v>0.45</v>
      </c>
      <c r="F501" s="943" t="s">
        <v>1145</v>
      </c>
      <c r="G501" s="1039">
        <v>0.9</v>
      </c>
      <c r="H501" s="1040" t="s">
        <v>1145</v>
      </c>
      <c r="I501" s="943">
        <v>0.2</v>
      </c>
      <c r="J501" s="971" t="s">
        <v>1145</v>
      </c>
      <c r="K501" s="941">
        <f t="shared" si="25"/>
        <v>9.0000000000000011E-2</v>
      </c>
      <c r="L501" s="943" t="s">
        <v>922</v>
      </c>
      <c r="M501" s="1041">
        <v>10</v>
      </c>
      <c r="N501" s="943">
        <f t="shared" si="26"/>
        <v>0.90000000000000013</v>
      </c>
      <c r="O501" s="971" t="s">
        <v>922</v>
      </c>
      <c r="P501" s="943"/>
      <c r="Q501" s="944">
        <v>2025</v>
      </c>
      <c r="R501" s="945" t="s">
        <v>925</v>
      </c>
      <c r="S501" s="946">
        <v>9</v>
      </c>
      <c r="T501" s="943" t="s">
        <v>1147</v>
      </c>
      <c r="U501" s="946">
        <v>28</v>
      </c>
      <c r="V501" s="943" t="s">
        <v>1148</v>
      </c>
      <c r="W501" s="943" t="s">
        <v>249</v>
      </c>
      <c r="X501" s="946">
        <v>10</v>
      </c>
      <c r="Y501" s="943" t="s">
        <v>1147</v>
      </c>
      <c r="Z501" s="946">
        <v>2</v>
      </c>
      <c r="AA501" s="945" t="s">
        <v>67</v>
      </c>
      <c r="AB501" s="1042">
        <f t="shared" si="28"/>
        <v>5</v>
      </c>
      <c r="AC501" s="945" t="s">
        <v>1185</v>
      </c>
      <c r="AD501" s="1043" t="s">
        <v>1441</v>
      </c>
      <c r="AE501" s="1044"/>
      <c r="AF501" s="1045"/>
    </row>
    <row r="502" spans="2:32" ht="20" customHeight="1">
      <c r="B502" s="1259"/>
      <c r="C502" s="1262"/>
      <c r="D502" s="1038" t="s">
        <v>1448</v>
      </c>
      <c r="E502" s="941">
        <v>8.4</v>
      </c>
      <c r="F502" s="943" t="s">
        <v>1145</v>
      </c>
      <c r="G502" s="1039">
        <v>2.4700000000000002</v>
      </c>
      <c r="H502" s="1040" t="s">
        <v>1145</v>
      </c>
      <c r="I502" s="943">
        <v>1.55</v>
      </c>
      <c r="J502" s="971" t="s">
        <v>1145</v>
      </c>
      <c r="K502" s="941">
        <f t="shared" si="25"/>
        <v>13.020000000000001</v>
      </c>
      <c r="L502" s="943" t="s">
        <v>922</v>
      </c>
      <c r="M502" s="1041">
        <v>2</v>
      </c>
      <c r="N502" s="943">
        <f t="shared" si="26"/>
        <v>26.040000000000003</v>
      </c>
      <c r="O502" s="971" t="s">
        <v>922</v>
      </c>
      <c r="P502" s="943"/>
      <c r="Q502" s="944">
        <v>2025</v>
      </c>
      <c r="R502" s="945" t="s">
        <v>925</v>
      </c>
      <c r="S502" s="946">
        <v>9</v>
      </c>
      <c r="T502" s="943" t="s">
        <v>1147</v>
      </c>
      <c r="U502" s="946">
        <v>28</v>
      </c>
      <c r="V502" s="943" t="s">
        <v>1148</v>
      </c>
      <c r="W502" s="943" t="s">
        <v>249</v>
      </c>
      <c r="X502" s="946">
        <v>10</v>
      </c>
      <c r="Y502" s="943" t="s">
        <v>1147</v>
      </c>
      <c r="Z502" s="946">
        <v>2</v>
      </c>
      <c r="AA502" s="945" t="s">
        <v>67</v>
      </c>
      <c r="AB502" s="1042">
        <f t="shared" si="28"/>
        <v>5</v>
      </c>
      <c r="AC502" s="945" t="s">
        <v>1185</v>
      </c>
      <c r="AD502" s="1043" t="s">
        <v>1441</v>
      </c>
      <c r="AE502" s="1044"/>
      <c r="AF502" s="1045"/>
    </row>
    <row r="503" spans="2:32" ht="20" customHeight="1" thickBot="1">
      <c r="B503" s="1260"/>
      <c r="C503" s="1263"/>
      <c r="D503" s="1047" t="s">
        <v>1449</v>
      </c>
      <c r="E503" s="963">
        <v>1.03</v>
      </c>
      <c r="F503" s="966" t="s">
        <v>1145</v>
      </c>
      <c r="G503" s="1048">
        <v>1.45</v>
      </c>
      <c r="H503" s="1049" t="s">
        <v>1145</v>
      </c>
      <c r="I503" s="966">
        <v>0.69</v>
      </c>
      <c r="J503" s="965" t="s">
        <v>1145</v>
      </c>
      <c r="K503" s="963">
        <f t="shared" si="25"/>
        <v>0.7107</v>
      </c>
      <c r="L503" s="966" t="s">
        <v>922</v>
      </c>
      <c r="M503" s="1050">
        <v>1</v>
      </c>
      <c r="N503" s="966">
        <f t="shared" si="26"/>
        <v>0.7107</v>
      </c>
      <c r="O503" s="965" t="s">
        <v>922</v>
      </c>
      <c r="P503" s="966"/>
      <c r="Q503" s="967">
        <v>2025</v>
      </c>
      <c r="R503" s="968" t="s">
        <v>925</v>
      </c>
      <c r="S503" s="969">
        <v>9</v>
      </c>
      <c r="T503" s="966" t="s">
        <v>1147</v>
      </c>
      <c r="U503" s="969">
        <v>28</v>
      </c>
      <c r="V503" s="966" t="s">
        <v>1148</v>
      </c>
      <c r="W503" s="966" t="s">
        <v>249</v>
      </c>
      <c r="X503" s="969">
        <v>10</v>
      </c>
      <c r="Y503" s="966" t="s">
        <v>1147</v>
      </c>
      <c r="Z503" s="969">
        <v>2</v>
      </c>
      <c r="AA503" s="968" t="s">
        <v>67</v>
      </c>
      <c r="AB503" s="1051">
        <f t="shared" si="28"/>
        <v>5</v>
      </c>
      <c r="AC503" s="968" t="s">
        <v>1185</v>
      </c>
      <c r="AD503" s="1053" t="s">
        <v>1441</v>
      </c>
      <c r="AE503" s="1054"/>
      <c r="AF503" s="1055"/>
    </row>
    <row r="504" spans="2:32" ht="20" customHeight="1">
      <c r="B504" s="1264">
        <v>7</v>
      </c>
      <c r="C504" s="1265" t="s">
        <v>623</v>
      </c>
      <c r="D504" s="1056" t="s">
        <v>1299</v>
      </c>
      <c r="E504" s="902">
        <v>0.5</v>
      </c>
      <c r="F504" s="905" t="s">
        <v>1145</v>
      </c>
      <c r="G504" s="1057">
        <v>3</v>
      </c>
      <c r="H504" s="1058" t="s">
        <v>1145</v>
      </c>
      <c r="I504" s="905">
        <v>0.5</v>
      </c>
      <c r="J504" s="904" t="s">
        <v>1145</v>
      </c>
      <c r="K504" s="902">
        <f t="shared" si="25"/>
        <v>0.25</v>
      </c>
      <c r="L504" s="905" t="s">
        <v>922</v>
      </c>
      <c r="M504" s="1059">
        <v>61</v>
      </c>
      <c r="N504" s="905">
        <f t="shared" si="26"/>
        <v>15.25</v>
      </c>
      <c r="O504" s="904" t="s">
        <v>922</v>
      </c>
      <c r="P504" s="905"/>
      <c r="Q504" s="906">
        <v>2025</v>
      </c>
      <c r="R504" s="907" t="s">
        <v>1146</v>
      </c>
      <c r="S504" s="908">
        <v>9</v>
      </c>
      <c r="T504" s="905" t="s">
        <v>66</v>
      </c>
      <c r="U504" s="908">
        <v>24</v>
      </c>
      <c r="V504" s="905" t="s">
        <v>67</v>
      </c>
      <c r="W504" s="905" t="s">
        <v>249</v>
      </c>
      <c r="X504" s="908">
        <v>10</v>
      </c>
      <c r="Y504" s="905" t="s">
        <v>66</v>
      </c>
      <c r="Z504" s="908">
        <v>13</v>
      </c>
      <c r="AA504" s="907" t="s">
        <v>67</v>
      </c>
      <c r="AB504" s="1060">
        <f t="shared" ref="AB504:AB567" si="29">_xlfn.DAYS(DATE(Q504,X504,Z504),DATE(Q504,S504,U504))+1</f>
        <v>20</v>
      </c>
      <c r="AC504" s="907" t="s">
        <v>1149</v>
      </c>
      <c r="AD504" s="1062" t="s">
        <v>235</v>
      </c>
      <c r="AE504" s="1063"/>
      <c r="AF504" s="1064"/>
    </row>
    <row r="505" spans="2:32" ht="20" customHeight="1">
      <c r="B505" s="1259"/>
      <c r="C505" s="1262"/>
      <c r="D505" s="1038" t="s">
        <v>1155</v>
      </c>
      <c r="E505" s="941">
        <v>0.9</v>
      </c>
      <c r="F505" s="943" t="s">
        <v>1145</v>
      </c>
      <c r="G505" s="1039">
        <v>2.1</v>
      </c>
      <c r="H505" s="1040" t="s">
        <v>1145</v>
      </c>
      <c r="I505" s="943"/>
      <c r="J505" s="971" t="s">
        <v>1145</v>
      </c>
      <c r="K505" s="941">
        <f t="shared" si="25"/>
        <v>0</v>
      </c>
      <c r="L505" s="943" t="s">
        <v>922</v>
      </c>
      <c r="M505" s="1041">
        <v>44</v>
      </c>
      <c r="N505" s="943">
        <f t="shared" si="26"/>
        <v>0</v>
      </c>
      <c r="O505" s="971" t="s">
        <v>922</v>
      </c>
      <c r="P505" s="943"/>
      <c r="Q505" s="944">
        <v>2025</v>
      </c>
      <c r="R505" s="945" t="s">
        <v>1146</v>
      </c>
      <c r="S505" s="946">
        <v>9</v>
      </c>
      <c r="T505" s="943" t="s">
        <v>66</v>
      </c>
      <c r="U505" s="946">
        <v>27</v>
      </c>
      <c r="V505" s="943" t="s">
        <v>67</v>
      </c>
      <c r="W505" s="943" t="s">
        <v>249</v>
      </c>
      <c r="X505" s="946">
        <v>10</v>
      </c>
      <c r="Y505" s="943" t="s">
        <v>66</v>
      </c>
      <c r="Z505" s="946">
        <v>2</v>
      </c>
      <c r="AA505" s="945" t="s">
        <v>67</v>
      </c>
      <c r="AB505" s="1042">
        <f t="shared" si="29"/>
        <v>6</v>
      </c>
      <c r="AC505" s="945" t="s">
        <v>1149</v>
      </c>
      <c r="AD505" s="1043" t="s">
        <v>235</v>
      </c>
      <c r="AE505" s="1044"/>
      <c r="AF505" s="1045"/>
    </row>
    <row r="506" spans="2:32" ht="20" customHeight="1">
      <c r="B506" s="1259"/>
      <c r="C506" s="1262"/>
      <c r="D506" s="1038" t="s">
        <v>1450</v>
      </c>
      <c r="E506" s="941">
        <v>0.9</v>
      </c>
      <c r="F506" s="943" t="s">
        <v>1145</v>
      </c>
      <c r="G506" s="1039">
        <v>2.1</v>
      </c>
      <c r="H506" s="1040" t="s">
        <v>1145</v>
      </c>
      <c r="I506" s="943"/>
      <c r="J506" s="971" t="s">
        <v>1145</v>
      </c>
      <c r="K506" s="941">
        <f t="shared" si="25"/>
        <v>0</v>
      </c>
      <c r="L506" s="943" t="s">
        <v>922</v>
      </c>
      <c r="M506" s="1041">
        <v>1</v>
      </c>
      <c r="N506" s="943">
        <f t="shared" si="26"/>
        <v>0</v>
      </c>
      <c r="O506" s="971" t="s">
        <v>922</v>
      </c>
      <c r="P506" s="943"/>
      <c r="Q506" s="944">
        <v>2025</v>
      </c>
      <c r="R506" s="945" t="s">
        <v>1146</v>
      </c>
      <c r="S506" s="946">
        <v>9</v>
      </c>
      <c r="T506" s="943" t="s">
        <v>66</v>
      </c>
      <c r="U506" s="946">
        <v>27</v>
      </c>
      <c r="V506" s="943" t="s">
        <v>67</v>
      </c>
      <c r="W506" s="943" t="s">
        <v>249</v>
      </c>
      <c r="X506" s="946">
        <v>10</v>
      </c>
      <c r="Y506" s="943" t="s">
        <v>66</v>
      </c>
      <c r="Z506" s="946">
        <v>2</v>
      </c>
      <c r="AA506" s="945" t="s">
        <v>67</v>
      </c>
      <c r="AB506" s="1042">
        <f t="shared" si="29"/>
        <v>6</v>
      </c>
      <c r="AC506" s="945" t="s">
        <v>1149</v>
      </c>
      <c r="AD506" s="1043" t="s">
        <v>235</v>
      </c>
      <c r="AE506" s="1044"/>
      <c r="AF506" s="1045"/>
    </row>
    <row r="507" spans="2:32" ht="20" customHeight="1">
      <c r="B507" s="1259"/>
      <c r="C507" s="1262"/>
      <c r="D507" s="1038" t="s">
        <v>1164</v>
      </c>
      <c r="E507" s="941">
        <v>0.45</v>
      </c>
      <c r="F507" s="943" t="s">
        <v>1145</v>
      </c>
      <c r="G507" s="1039">
        <v>1.8</v>
      </c>
      <c r="H507" s="1040" t="s">
        <v>1145</v>
      </c>
      <c r="I507" s="943"/>
      <c r="J507" s="971" t="s">
        <v>1145</v>
      </c>
      <c r="K507" s="941">
        <f t="shared" si="25"/>
        <v>0</v>
      </c>
      <c r="L507" s="943" t="s">
        <v>922</v>
      </c>
      <c r="M507" s="1041">
        <v>53</v>
      </c>
      <c r="N507" s="943">
        <f t="shared" si="26"/>
        <v>0</v>
      </c>
      <c r="O507" s="971" t="s">
        <v>922</v>
      </c>
      <c r="P507" s="943"/>
      <c r="Q507" s="944">
        <v>2025</v>
      </c>
      <c r="R507" s="945" t="s">
        <v>1146</v>
      </c>
      <c r="S507" s="946">
        <v>9</v>
      </c>
      <c r="T507" s="943" t="s">
        <v>66</v>
      </c>
      <c r="U507" s="946">
        <v>27</v>
      </c>
      <c r="V507" s="943" t="s">
        <v>67</v>
      </c>
      <c r="W507" s="943" t="s">
        <v>249</v>
      </c>
      <c r="X507" s="946">
        <v>10</v>
      </c>
      <c r="Y507" s="943" t="s">
        <v>66</v>
      </c>
      <c r="Z507" s="946">
        <v>2</v>
      </c>
      <c r="AA507" s="945" t="s">
        <v>67</v>
      </c>
      <c r="AB507" s="1042">
        <f t="shared" si="29"/>
        <v>6</v>
      </c>
      <c r="AC507" s="945" t="s">
        <v>1149</v>
      </c>
      <c r="AD507" s="1043" t="s">
        <v>235</v>
      </c>
      <c r="AE507" s="1044"/>
      <c r="AF507" s="1045"/>
    </row>
    <row r="508" spans="2:32" ht="20" customHeight="1">
      <c r="B508" s="1259"/>
      <c r="C508" s="1262"/>
      <c r="D508" s="1038" t="s">
        <v>1451</v>
      </c>
      <c r="E508" s="941">
        <v>0.3</v>
      </c>
      <c r="F508" s="943" t="s">
        <v>1145</v>
      </c>
      <c r="G508" s="1039">
        <v>0.36</v>
      </c>
      <c r="H508" s="1040" t="s">
        <v>1145</v>
      </c>
      <c r="I508" s="943">
        <v>0.24</v>
      </c>
      <c r="J508" s="971" t="s">
        <v>1145</v>
      </c>
      <c r="K508" s="941">
        <f t="shared" si="25"/>
        <v>7.1999999999999995E-2</v>
      </c>
      <c r="L508" s="943" t="s">
        <v>922</v>
      </c>
      <c r="M508" s="1041">
        <v>26</v>
      </c>
      <c r="N508" s="943">
        <f t="shared" si="26"/>
        <v>1.8719999999999999</v>
      </c>
      <c r="O508" s="971" t="s">
        <v>922</v>
      </c>
      <c r="P508" s="943"/>
      <c r="Q508" s="944">
        <v>2025</v>
      </c>
      <c r="R508" s="945" t="s">
        <v>1146</v>
      </c>
      <c r="S508" s="946">
        <v>9</v>
      </c>
      <c r="T508" s="943" t="s">
        <v>66</v>
      </c>
      <c r="U508" s="946">
        <v>27</v>
      </c>
      <c r="V508" s="943" t="s">
        <v>67</v>
      </c>
      <c r="W508" s="943" t="s">
        <v>249</v>
      </c>
      <c r="X508" s="946">
        <v>10</v>
      </c>
      <c r="Y508" s="943" t="s">
        <v>66</v>
      </c>
      <c r="Z508" s="946">
        <v>2</v>
      </c>
      <c r="AA508" s="945" t="s">
        <v>67</v>
      </c>
      <c r="AB508" s="1042">
        <f t="shared" si="29"/>
        <v>6</v>
      </c>
      <c r="AC508" s="945" t="s">
        <v>1149</v>
      </c>
      <c r="AD508" s="1043" t="s">
        <v>235</v>
      </c>
      <c r="AE508" s="1044"/>
      <c r="AF508" s="1045"/>
    </row>
    <row r="509" spans="2:32" ht="20" customHeight="1">
      <c r="B509" s="1259"/>
      <c r="C509" s="1262"/>
      <c r="D509" s="1038" t="s">
        <v>1452</v>
      </c>
      <c r="E509" s="941">
        <v>0.9</v>
      </c>
      <c r="F509" s="943" t="s">
        <v>1145</v>
      </c>
      <c r="G509" s="1039">
        <v>7.0000000000000007E-2</v>
      </c>
      <c r="H509" s="1040" t="s">
        <v>1145</v>
      </c>
      <c r="I509" s="943">
        <v>7.0000000000000007E-2</v>
      </c>
      <c r="J509" s="971" t="s">
        <v>1145</v>
      </c>
      <c r="K509" s="941">
        <f t="shared" si="25"/>
        <v>6.3000000000000014E-2</v>
      </c>
      <c r="L509" s="943" t="s">
        <v>922</v>
      </c>
      <c r="M509" s="1041">
        <v>76</v>
      </c>
      <c r="N509" s="943">
        <f t="shared" si="26"/>
        <v>4.7880000000000011</v>
      </c>
      <c r="O509" s="971" t="s">
        <v>922</v>
      </c>
      <c r="P509" s="943"/>
      <c r="Q509" s="944">
        <v>2025</v>
      </c>
      <c r="R509" s="945" t="s">
        <v>1146</v>
      </c>
      <c r="S509" s="946">
        <v>9</v>
      </c>
      <c r="T509" s="943" t="s">
        <v>1147</v>
      </c>
      <c r="U509" s="946">
        <v>27</v>
      </c>
      <c r="V509" s="943" t="s">
        <v>1148</v>
      </c>
      <c r="W509" s="943" t="s">
        <v>249</v>
      </c>
      <c r="X509" s="946">
        <v>10</v>
      </c>
      <c r="Y509" s="943" t="s">
        <v>1147</v>
      </c>
      <c r="Z509" s="946">
        <v>2</v>
      </c>
      <c r="AA509" s="945" t="s">
        <v>67</v>
      </c>
      <c r="AB509" s="1042">
        <f t="shared" si="29"/>
        <v>6</v>
      </c>
      <c r="AC509" s="945" t="s">
        <v>1149</v>
      </c>
      <c r="AD509" s="1043" t="s">
        <v>235</v>
      </c>
      <c r="AE509" s="1044"/>
      <c r="AF509" s="1045"/>
    </row>
    <row r="510" spans="2:32" ht="20" customHeight="1">
      <c r="B510" s="1259"/>
      <c r="C510" s="1262"/>
      <c r="D510" s="1038" t="s">
        <v>1172</v>
      </c>
      <c r="E510" s="941">
        <v>1</v>
      </c>
      <c r="F510" s="943" t="s">
        <v>1145</v>
      </c>
      <c r="G510" s="1039">
        <v>2</v>
      </c>
      <c r="H510" s="1040" t="s">
        <v>1145</v>
      </c>
      <c r="I510" s="943">
        <v>0.5</v>
      </c>
      <c r="J510" s="971" t="s">
        <v>1145</v>
      </c>
      <c r="K510" s="941">
        <f t="shared" si="25"/>
        <v>0.5</v>
      </c>
      <c r="L510" s="943" t="s">
        <v>922</v>
      </c>
      <c r="M510" s="1041">
        <v>2</v>
      </c>
      <c r="N510" s="943">
        <f t="shared" si="26"/>
        <v>1</v>
      </c>
      <c r="O510" s="971" t="s">
        <v>922</v>
      </c>
      <c r="P510" s="943"/>
      <c r="Q510" s="944">
        <v>2025</v>
      </c>
      <c r="R510" s="945" t="s">
        <v>1146</v>
      </c>
      <c r="S510" s="946">
        <v>9</v>
      </c>
      <c r="T510" s="943" t="s">
        <v>1147</v>
      </c>
      <c r="U510" s="946">
        <v>27</v>
      </c>
      <c r="V510" s="943" t="s">
        <v>1148</v>
      </c>
      <c r="W510" s="943" t="s">
        <v>249</v>
      </c>
      <c r="X510" s="946">
        <v>10</v>
      </c>
      <c r="Y510" s="943" t="s">
        <v>1147</v>
      </c>
      <c r="Z510" s="946">
        <v>2</v>
      </c>
      <c r="AA510" s="945" t="s">
        <v>67</v>
      </c>
      <c r="AB510" s="1042">
        <f t="shared" si="29"/>
        <v>6</v>
      </c>
      <c r="AC510" s="945" t="s">
        <v>1149</v>
      </c>
      <c r="AD510" s="1043" t="s">
        <v>235</v>
      </c>
      <c r="AE510" s="1044"/>
      <c r="AF510" s="1045"/>
    </row>
    <row r="511" spans="2:32" ht="20" customHeight="1">
      <c r="B511" s="1259"/>
      <c r="C511" s="1262"/>
      <c r="D511" s="1038" t="s">
        <v>1368</v>
      </c>
      <c r="E511" s="941">
        <v>1.4</v>
      </c>
      <c r="F511" s="943" t="s">
        <v>1145</v>
      </c>
      <c r="G511" s="1039">
        <v>2</v>
      </c>
      <c r="H511" s="1040" t="s">
        <v>1145</v>
      </c>
      <c r="I511" s="943">
        <v>0.5</v>
      </c>
      <c r="J511" s="971" t="s">
        <v>1145</v>
      </c>
      <c r="K511" s="941">
        <f t="shared" si="25"/>
        <v>0.7</v>
      </c>
      <c r="L511" s="943" t="s">
        <v>922</v>
      </c>
      <c r="M511" s="1041">
        <v>1</v>
      </c>
      <c r="N511" s="943">
        <f t="shared" si="26"/>
        <v>0.7</v>
      </c>
      <c r="O511" s="971" t="s">
        <v>922</v>
      </c>
      <c r="P511" s="943"/>
      <c r="Q511" s="944">
        <v>2025</v>
      </c>
      <c r="R511" s="945" t="s">
        <v>1146</v>
      </c>
      <c r="S511" s="946">
        <v>9</v>
      </c>
      <c r="T511" s="943" t="s">
        <v>1147</v>
      </c>
      <c r="U511" s="946">
        <v>27</v>
      </c>
      <c r="V511" s="943" t="s">
        <v>1148</v>
      </c>
      <c r="W511" s="943" t="s">
        <v>249</v>
      </c>
      <c r="X511" s="946">
        <v>10</v>
      </c>
      <c r="Y511" s="943" t="s">
        <v>1147</v>
      </c>
      <c r="Z511" s="946">
        <v>2</v>
      </c>
      <c r="AA511" s="945" t="s">
        <v>67</v>
      </c>
      <c r="AB511" s="1042">
        <f t="shared" si="29"/>
        <v>6</v>
      </c>
      <c r="AC511" s="945" t="s">
        <v>1149</v>
      </c>
      <c r="AD511" s="1043" t="s">
        <v>235</v>
      </c>
      <c r="AE511" s="1044"/>
      <c r="AF511" s="1045"/>
    </row>
    <row r="512" spans="2:32" ht="20" customHeight="1">
      <c r="B512" s="1259"/>
      <c r="C512" s="1262"/>
      <c r="D512" s="1038" t="s">
        <v>1184</v>
      </c>
      <c r="E512" s="941">
        <v>0.6</v>
      </c>
      <c r="F512" s="943" t="s">
        <v>1145</v>
      </c>
      <c r="G512" s="1039">
        <v>1.2</v>
      </c>
      <c r="H512" s="1040" t="s">
        <v>1145</v>
      </c>
      <c r="I512" s="943">
        <v>0.65</v>
      </c>
      <c r="J512" s="971" t="s">
        <v>1145</v>
      </c>
      <c r="K512" s="941">
        <f t="shared" si="25"/>
        <v>0.39</v>
      </c>
      <c r="L512" s="943" t="s">
        <v>922</v>
      </c>
      <c r="M512" s="1041">
        <v>5</v>
      </c>
      <c r="N512" s="943">
        <f t="shared" si="26"/>
        <v>1.9500000000000002</v>
      </c>
      <c r="O512" s="971" t="s">
        <v>922</v>
      </c>
      <c r="P512" s="943"/>
      <c r="Q512" s="944">
        <v>2025</v>
      </c>
      <c r="R512" s="945" t="s">
        <v>1146</v>
      </c>
      <c r="S512" s="946">
        <v>9</v>
      </c>
      <c r="T512" s="943" t="s">
        <v>66</v>
      </c>
      <c r="U512" s="946">
        <v>27</v>
      </c>
      <c r="V512" s="943" t="s">
        <v>67</v>
      </c>
      <c r="W512" s="943" t="s">
        <v>249</v>
      </c>
      <c r="X512" s="946">
        <v>10</v>
      </c>
      <c r="Y512" s="943" t="s">
        <v>66</v>
      </c>
      <c r="Z512" s="946">
        <v>2</v>
      </c>
      <c r="AA512" s="945" t="s">
        <v>67</v>
      </c>
      <c r="AB512" s="1042">
        <f t="shared" si="29"/>
        <v>6</v>
      </c>
      <c r="AC512" s="945" t="s">
        <v>1149</v>
      </c>
      <c r="AD512" s="1043" t="s">
        <v>235</v>
      </c>
      <c r="AE512" s="1044"/>
      <c r="AF512" s="1045"/>
    </row>
    <row r="513" spans="2:32" ht="20" customHeight="1">
      <c r="B513" s="1259"/>
      <c r="C513" s="1262"/>
      <c r="D513" s="1038" t="s">
        <v>470</v>
      </c>
      <c r="E513" s="941">
        <v>1.8</v>
      </c>
      <c r="F513" s="943" t="s">
        <v>1145</v>
      </c>
      <c r="G513" s="1039">
        <v>1.7</v>
      </c>
      <c r="H513" s="1040" t="s">
        <v>1145</v>
      </c>
      <c r="I513" s="943">
        <v>0.5</v>
      </c>
      <c r="J513" s="971" t="s">
        <v>1145</v>
      </c>
      <c r="K513" s="941">
        <f t="shared" si="25"/>
        <v>0.9</v>
      </c>
      <c r="L513" s="943" t="s">
        <v>922</v>
      </c>
      <c r="M513" s="1041">
        <v>8</v>
      </c>
      <c r="N513" s="943">
        <f t="shared" si="26"/>
        <v>7.2</v>
      </c>
      <c r="O513" s="971" t="s">
        <v>922</v>
      </c>
      <c r="P513" s="943"/>
      <c r="Q513" s="944">
        <v>2025</v>
      </c>
      <c r="R513" s="945" t="s">
        <v>1146</v>
      </c>
      <c r="S513" s="946">
        <v>9</v>
      </c>
      <c r="T513" s="943" t="s">
        <v>66</v>
      </c>
      <c r="U513" s="946">
        <v>27</v>
      </c>
      <c r="V513" s="943" t="s">
        <v>67</v>
      </c>
      <c r="W513" s="943" t="s">
        <v>249</v>
      </c>
      <c r="X513" s="946">
        <v>10</v>
      </c>
      <c r="Y513" s="943" t="s">
        <v>66</v>
      </c>
      <c r="Z513" s="946">
        <v>2</v>
      </c>
      <c r="AA513" s="945" t="s">
        <v>67</v>
      </c>
      <c r="AB513" s="1042">
        <f t="shared" si="29"/>
        <v>6</v>
      </c>
      <c r="AC513" s="945" t="s">
        <v>1149</v>
      </c>
      <c r="AD513" s="1043" t="s">
        <v>235</v>
      </c>
      <c r="AE513" s="1044"/>
      <c r="AF513" s="1045"/>
    </row>
    <row r="514" spans="2:32" ht="20" customHeight="1">
      <c r="B514" s="1259"/>
      <c r="C514" s="1262"/>
      <c r="D514" s="1038" t="s">
        <v>1227</v>
      </c>
      <c r="E514" s="941">
        <v>0.9</v>
      </c>
      <c r="F514" s="943" t="s">
        <v>1145</v>
      </c>
      <c r="G514" s="1039">
        <v>1.7</v>
      </c>
      <c r="H514" s="1040" t="s">
        <v>1145</v>
      </c>
      <c r="I514" s="943">
        <v>0.5</v>
      </c>
      <c r="J514" s="971" t="s">
        <v>1145</v>
      </c>
      <c r="K514" s="941">
        <f t="shared" si="25"/>
        <v>0.45</v>
      </c>
      <c r="L514" s="943" t="s">
        <v>922</v>
      </c>
      <c r="M514" s="1041">
        <v>9</v>
      </c>
      <c r="N514" s="943">
        <f t="shared" si="26"/>
        <v>4.05</v>
      </c>
      <c r="O514" s="971" t="s">
        <v>922</v>
      </c>
      <c r="P514" s="943"/>
      <c r="Q514" s="944">
        <v>2025</v>
      </c>
      <c r="R514" s="945" t="s">
        <v>1146</v>
      </c>
      <c r="S514" s="946">
        <v>9</v>
      </c>
      <c r="T514" s="943" t="s">
        <v>66</v>
      </c>
      <c r="U514" s="946">
        <v>27</v>
      </c>
      <c r="V514" s="943" t="s">
        <v>67</v>
      </c>
      <c r="W514" s="943" t="s">
        <v>249</v>
      </c>
      <c r="X514" s="946">
        <v>10</v>
      </c>
      <c r="Y514" s="943" t="s">
        <v>66</v>
      </c>
      <c r="Z514" s="946">
        <v>2</v>
      </c>
      <c r="AA514" s="945" t="s">
        <v>67</v>
      </c>
      <c r="AB514" s="1042">
        <f t="shared" si="29"/>
        <v>6</v>
      </c>
      <c r="AC514" s="945" t="s">
        <v>1149</v>
      </c>
      <c r="AD514" s="1043" t="s">
        <v>235</v>
      </c>
      <c r="AE514" s="1044"/>
      <c r="AF514" s="1045"/>
    </row>
    <row r="515" spans="2:32" ht="20" customHeight="1">
      <c r="B515" s="1259"/>
      <c r="C515" s="1262"/>
      <c r="D515" s="1038" t="s">
        <v>1204</v>
      </c>
      <c r="E515" s="941">
        <v>1.8</v>
      </c>
      <c r="F515" s="943" t="s">
        <v>1145</v>
      </c>
      <c r="G515" s="1039">
        <v>2.1</v>
      </c>
      <c r="H515" s="1040" t="s">
        <v>1145</v>
      </c>
      <c r="I515" s="943"/>
      <c r="J515" s="971" t="s">
        <v>1145</v>
      </c>
      <c r="K515" s="941">
        <f t="shared" si="25"/>
        <v>0</v>
      </c>
      <c r="L515" s="943" t="s">
        <v>922</v>
      </c>
      <c r="M515" s="1041">
        <v>1</v>
      </c>
      <c r="N515" s="943">
        <f t="shared" si="26"/>
        <v>0</v>
      </c>
      <c r="O515" s="971" t="s">
        <v>922</v>
      </c>
      <c r="P515" s="943"/>
      <c r="Q515" s="944">
        <v>2025</v>
      </c>
      <c r="R515" s="945" t="s">
        <v>1146</v>
      </c>
      <c r="S515" s="946">
        <v>9</v>
      </c>
      <c r="T515" s="943" t="s">
        <v>66</v>
      </c>
      <c r="U515" s="946">
        <v>27</v>
      </c>
      <c r="V515" s="943" t="s">
        <v>67</v>
      </c>
      <c r="W515" s="943" t="s">
        <v>249</v>
      </c>
      <c r="X515" s="946">
        <v>10</v>
      </c>
      <c r="Y515" s="943" t="s">
        <v>66</v>
      </c>
      <c r="Z515" s="946">
        <v>2</v>
      </c>
      <c r="AA515" s="945" t="s">
        <v>67</v>
      </c>
      <c r="AB515" s="1042">
        <f t="shared" si="29"/>
        <v>6</v>
      </c>
      <c r="AC515" s="945" t="s">
        <v>1149</v>
      </c>
      <c r="AD515" s="1043" t="s">
        <v>235</v>
      </c>
      <c r="AE515" s="1044"/>
      <c r="AF515" s="1045"/>
    </row>
    <row r="516" spans="2:32" ht="20" customHeight="1">
      <c r="B516" s="1259"/>
      <c r="C516" s="1262"/>
      <c r="D516" s="1038" t="s">
        <v>1453</v>
      </c>
      <c r="E516" s="941">
        <v>1.8</v>
      </c>
      <c r="F516" s="943" t="s">
        <v>1145</v>
      </c>
      <c r="G516" s="1039">
        <v>0.1</v>
      </c>
      <c r="H516" s="1040" t="s">
        <v>1145</v>
      </c>
      <c r="I516" s="943">
        <v>0.9</v>
      </c>
      <c r="J516" s="971" t="s">
        <v>1145</v>
      </c>
      <c r="K516" s="941">
        <f t="shared" si="25"/>
        <v>1.62</v>
      </c>
      <c r="L516" s="943" t="s">
        <v>922</v>
      </c>
      <c r="M516" s="1041">
        <v>1</v>
      </c>
      <c r="N516" s="943">
        <f t="shared" si="26"/>
        <v>1.62</v>
      </c>
      <c r="O516" s="971" t="s">
        <v>922</v>
      </c>
      <c r="P516" s="943"/>
      <c r="Q516" s="944">
        <v>2025</v>
      </c>
      <c r="R516" s="945" t="s">
        <v>1146</v>
      </c>
      <c r="S516" s="946">
        <v>9</v>
      </c>
      <c r="T516" s="943" t="s">
        <v>66</v>
      </c>
      <c r="U516" s="946">
        <v>27</v>
      </c>
      <c r="V516" s="943" t="s">
        <v>67</v>
      </c>
      <c r="W516" s="943" t="s">
        <v>249</v>
      </c>
      <c r="X516" s="946">
        <v>10</v>
      </c>
      <c r="Y516" s="943" t="s">
        <v>66</v>
      </c>
      <c r="Z516" s="946">
        <v>2</v>
      </c>
      <c r="AA516" s="945" t="s">
        <v>67</v>
      </c>
      <c r="AB516" s="1042">
        <f t="shared" si="29"/>
        <v>6</v>
      </c>
      <c r="AC516" s="945" t="s">
        <v>1149</v>
      </c>
      <c r="AD516" s="1043" t="s">
        <v>235</v>
      </c>
      <c r="AE516" s="1044"/>
      <c r="AF516" s="1045"/>
    </row>
    <row r="517" spans="2:32" ht="20" customHeight="1">
      <c r="B517" s="1259"/>
      <c r="C517" s="1262"/>
      <c r="D517" s="1038" t="s">
        <v>1217</v>
      </c>
      <c r="E517" s="941">
        <v>1.4</v>
      </c>
      <c r="F517" s="943" t="s">
        <v>1145</v>
      </c>
      <c r="G517" s="1039">
        <v>0.75</v>
      </c>
      <c r="H517" s="1040" t="s">
        <v>1145</v>
      </c>
      <c r="I517" s="943"/>
      <c r="J517" s="971" t="s">
        <v>1145</v>
      </c>
      <c r="K517" s="941">
        <f t="shared" si="25"/>
        <v>0</v>
      </c>
      <c r="L517" s="943" t="s">
        <v>922</v>
      </c>
      <c r="M517" s="1041">
        <v>174</v>
      </c>
      <c r="N517" s="943">
        <f t="shared" si="26"/>
        <v>0</v>
      </c>
      <c r="O517" s="971" t="s">
        <v>922</v>
      </c>
      <c r="P517" s="943"/>
      <c r="Q517" s="944">
        <v>2025</v>
      </c>
      <c r="R517" s="945" t="s">
        <v>1146</v>
      </c>
      <c r="S517" s="946">
        <v>9</v>
      </c>
      <c r="T517" s="943" t="s">
        <v>66</v>
      </c>
      <c r="U517" s="946">
        <v>27</v>
      </c>
      <c r="V517" s="943" t="s">
        <v>67</v>
      </c>
      <c r="W517" s="943" t="s">
        <v>249</v>
      </c>
      <c r="X517" s="946">
        <v>10</v>
      </c>
      <c r="Y517" s="943" t="s">
        <v>66</v>
      </c>
      <c r="Z517" s="946">
        <v>2</v>
      </c>
      <c r="AA517" s="945" t="s">
        <v>67</v>
      </c>
      <c r="AB517" s="1042">
        <f t="shared" si="29"/>
        <v>6</v>
      </c>
      <c r="AC517" s="945" t="s">
        <v>1149</v>
      </c>
      <c r="AD517" s="1043" t="s">
        <v>235</v>
      </c>
      <c r="AE517" s="1044"/>
      <c r="AF517" s="1045"/>
    </row>
    <row r="518" spans="2:32" ht="20" customHeight="1">
      <c r="B518" s="1259"/>
      <c r="C518" s="1262"/>
      <c r="D518" s="1038" t="s">
        <v>1454</v>
      </c>
      <c r="E518" s="941">
        <v>1.8</v>
      </c>
      <c r="F518" s="943" t="s">
        <v>1145</v>
      </c>
      <c r="G518" s="1039">
        <v>1.1000000000000001</v>
      </c>
      <c r="H518" s="1040" t="s">
        <v>1145</v>
      </c>
      <c r="I518" s="943"/>
      <c r="J518" s="971" t="s">
        <v>1145</v>
      </c>
      <c r="K518" s="941">
        <f t="shared" si="25"/>
        <v>0</v>
      </c>
      <c r="L518" s="943" t="s">
        <v>922</v>
      </c>
      <c r="M518" s="1041">
        <v>24</v>
      </c>
      <c r="N518" s="943">
        <f t="shared" si="26"/>
        <v>0</v>
      </c>
      <c r="O518" s="971" t="s">
        <v>922</v>
      </c>
      <c r="P518" s="943"/>
      <c r="Q518" s="944">
        <v>2025</v>
      </c>
      <c r="R518" s="945" t="s">
        <v>1146</v>
      </c>
      <c r="S518" s="946">
        <v>9</v>
      </c>
      <c r="T518" s="943" t="s">
        <v>66</v>
      </c>
      <c r="U518" s="946">
        <v>27</v>
      </c>
      <c r="V518" s="943" t="s">
        <v>67</v>
      </c>
      <c r="W518" s="943" t="s">
        <v>249</v>
      </c>
      <c r="X518" s="946">
        <v>10</v>
      </c>
      <c r="Y518" s="943" t="s">
        <v>66</v>
      </c>
      <c r="Z518" s="946">
        <v>2</v>
      </c>
      <c r="AA518" s="945" t="s">
        <v>67</v>
      </c>
      <c r="AB518" s="1042">
        <f t="shared" si="29"/>
        <v>6</v>
      </c>
      <c r="AC518" s="945" t="s">
        <v>1149</v>
      </c>
      <c r="AD518" s="1043" t="s">
        <v>235</v>
      </c>
      <c r="AE518" s="1044"/>
      <c r="AF518" s="1045"/>
    </row>
    <row r="519" spans="2:32" ht="20" customHeight="1">
      <c r="B519" s="1259"/>
      <c r="C519" s="1262"/>
      <c r="D519" s="1038" t="s">
        <v>1455</v>
      </c>
      <c r="E519" s="941">
        <v>2.6</v>
      </c>
      <c r="F519" s="943" t="s">
        <v>1145</v>
      </c>
      <c r="G519" s="1039">
        <v>2.83</v>
      </c>
      <c r="H519" s="1040" t="s">
        <v>1145</v>
      </c>
      <c r="I519" s="943">
        <v>3.6</v>
      </c>
      <c r="J519" s="971" t="s">
        <v>1145</v>
      </c>
      <c r="K519" s="941">
        <f t="shared" si="25"/>
        <v>9.3600000000000012</v>
      </c>
      <c r="L519" s="943" t="s">
        <v>922</v>
      </c>
      <c r="M519" s="1041">
        <v>13</v>
      </c>
      <c r="N519" s="943">
        <f t="shared" si="26"/>
        <v>121.68000000000002</v>
      </c>
      <c r="O519" s="971" t="s">
        <v>922</v>
      </c>
      <c r="P519" s="943"/>
      <c r="Q519" s="944">
        <v>2025</v>
      </c>
      <c r="R519" s="945" t="s">
        <v>1146</v>
      </c>
      <c r="S519" s="946">
        <v>9</v>
      </c>
      <c r="T519" s="943" t="s">
        <v>66</v>
      </c>
      <c r="U519" s="946">
        <v>27</v>
      </c>
      <c r="V519" s="943" t="s">
        <v>67</v>
      </c>
      <c r="W519" s="943" t="s">
        <v>249</v>
      </c>
      <c r="X519" s="946">
        <v>10</v>
      </c>
      <c r="Y519" s="943" t="s">
        <v>66</v>
      </c>
      <c r="Z519" s="946">
        <v>2</v>
      </c>
      <c r="AA519" s="945" t="s">
        <v>67</v>
      </c>
      <c r="AB519" s="1042">
        <f t="shared" si="29"/>
        <v>6</v>
      </c>
      <c r="AC519" s="945" t="s">
        <v>1149</v>
      </c>
      <c r="AD519" s="1043" t="s">
        <v>235</v>
      </c>
      <c r="AE519" s="1044"/>
      <c r="AF519" s="1045"/>
    </row>
    <row r="520" spans="2:32" ht="20" customHeight="1">
      <c r="B520" s="1259"/>
      <c r="C520" s="1262"/>
      <c r="D520" s="1038" t="s">
        <v>1456</v>
      </c>
      <c r="E520" s="941">
        <v>3.6</v>
      </c>
      <c r="F520" s="943" t="s">
        <v>1145</v>
      </c>
      <c r="G520" s="1039">
        <v>3.08</v>
      </c>
      <c r="H520" s="1040" t="s">
        <v>1145</v>
      </c>
      <c r="I520" s="943">
        <v>5.4</v>
      </c>
      <c r="J520" s="971" t="s">
        <v>1145</v>
      </c>
      <c r="K520" s="941">
        <f t="shared" si="25"/>
        <v>19.440000000000001</v>
      </c>
      <c r="L520" s="943" t="s">
        <v>922</v>
      </c>
      <c r="M520" s="1041">
        <v>8</v>
      </c>
      <c r="N520" s="943">
        <f t="shared" si="26"/>
        <v>155.52000000000001</v>
      </c>
      <c r="O520" s="971" t="s">
        <v>922</v>
      </c>
      <c r="P520" s="943"/>
      <c r="Q520" s="944">
        <v>2025</v>
      </c>
      <c r="R520" s="945" t="s">
        <v>1146</v>
      </c>
      <c r="S520" s="946">
        <v>9</v>
      </c>
      <c r="T520" s="943" t="s">
        <v>66</v>
      </c>
      <c r="U520" s="946">
        <v>27</v>
      </c>
      <c r="V520" s="943" t="s">
        <v>67</v>
      </c>
      <c r="W520" s="943" t="s">
        <v>249</v>
      </c>
      <c r="X520" s="946">
        <v>10</v>
      </c>
      <c r="Y520" s="943" t="s">
        <v>66</v>
      </c>
      <c r="Z520" s="946">
        <v>2</v>
      </c>
      <c r="AA520" s="945" t="s">
        <v>67</v>
      </c>
      <c r="AB520" s="1042">
        <f t="shared" si="29"/>
        <v>6</v>
      </c>
      <c r="AC520" s="945" t="s">
        <v>1149</v>
      </c>
      <c r="AD520" s="1043" t="s">
        <v>235</v>
      </c>
      <c r="AE520" s="1044"/>
      <c r="AF520" s="1045"/>
    </row>
    <row r="521" spans="2:32" ht="20" customHeight="1">
      <c r="B521" s="1259"/>
      <c r="C521" s="1262"/>
      <c r="D521" s="1038" t="s">
        <v>1457</v>
      </c>
      <c r="E521" s="941">
        <v>5.3</v>
      </c>
      <c r="F521" s="943" t="s">
        <v>1145</v>
      </c>
      <c r="G521" s="1039">
        <v>3.59</v>
      </c>
      <c r="H521" s="1040" t="s">
        <v>1145</v>
      </c>
      <c r="I521" s="943">
        <v>8.8699999999999992</v>
      </c>
      <c r="J521" s="971" t="s">
        <v>1145</v>
      </c>
      <c r="K521" s="941">
        <f t="shared" si="25"/>
        <v>47.010999999999996</v>
      </c>
      <c r="L521" s="943" t="s">
        <v>922</v>
      </c>
      <c r="M521" s="1041">
        <v>4</v>
      </c>
      <c r="N521" s="943">
        <f t="shared" si="26"/>
        <v>188.04399999999998</v>
      </c>
      <c r="O521" s="971" t="s">
        <v>922</v>
      </c>
      <c r="P521" s="943"/>
      <c r="Q521" s="944">
        <v>2025</v>
      </c>
      <c r="R521" s="945" t="s">
        <v>1146</v>
      </c>
      <c r="S521" s="946">
        <v>9</v>
      </c>
      <c r="T521" s="943" t="s">
        <v>66</v>
      </c>
      <c r="U521" s="946">
        <v>27</v>
      </c>
      <c r="V521" s="943" t="s">
        <v>67</v>
      </c>
      <c r="W521" s="943" t="s">
        <v>249</v>
      </c>
      <c r="X521" s="946">
        <v>10</v>
      </c>
      <c r="Y521" s="943" t="s">
        <v>66</v>
      </c>
      <c r="Z521" s="946">
        <v>2</v>
      </c>
      <c r="AA521" s="945" t="s">
        <v>67</v>
      </c>
      <c r="AB521" s="1042">
        <f t="shared" si="29"/>
        <v>6</v>
      </c>
      <c r="AC521" s="945" t="s">
        <v>1149</v>
      </c>
      <c r="AD521" s="1043" t="s">
        <v>235</v>
      </c>
      <c r="AE521" s="1044"/>
      <c r="AF521" s="1045"/>
    </row>
    <row r="522" spans="2:32" ht="20" customHeight="1">
      <c r="B522" s="1259"/>
      <c r="C522" s="1262"/>
      <c r="D522" s="1038" t="s">
        <v>1458</v>
      </c>
      <c r="E522" s="941">
        <v>0.3</v>
      </c>
      <c r="F522" s="943" t="s">
        <v>1145</v>
      </c>
      <c r="G522" s="1039">
        <v>0.5</v>
      </c>
      <c r="H522" s="1040" t="s">
        <v>1145</v>
      </c>
      <c r="I522" s="943">
        <v>0.3</v>
      </c>
      <c r="J522" s="971" t="s">
        <v>1145</v>
      </c>
      <c r="K522" s="941">
        <f t="shared" si="25"/>
        <v>0.09</v>
      </c>
      <c r="L522" s="943" t="s">
        <v>922</v>
      </c>
      <c r="M522" s="1041">
        <v>106</v>
      </c>
      <c r="N522" s="943">
        <f t="shared" si="26"/>
        <v>9.5399999999999991</v>
      </c>
      <c r="O522" s="971" t="s">
        <v>922</v>
      </c>
      <c r="P522" s="943"/>
      <c r="Q522" s="944">
        <v>2025</v>
      </c>
      <c r="R522" s="945" t="s">
        <v>1146</v>
      </c>
      <c r="S522" s="946">
        <v>9</v>
      </c>
      <c r="T522" s="943" t="s">
        <v>66</v>
      </c>
      <c r="U522" s="946">
        <v>27</v>
      </c>
      <c r="V522" s="943" t="s">
        <v>67</v>
      </c>
      <c r="W522" s="943" t="s">
        <v>249</v>
      </c>
      <c r="X522" s="946">
        <v>10</v>
      </c>
      <c r="Y522" s="943" t="s">
        <v>66</v>
      </c>
      <c r="Z522" s="946">
        <v>2</v>
      </c>
      <c r="AA522" s="945" t="s">
        <v>67</v>
      </c>
      <c r="AB522" s="1042">
        <f t="shared" si="29"/>
        <v>6</v>
      </c>
      <c r="AC522" s="945" t="s">
        <v>1149</v>
      </c>
      <c r="AD522" s="1043" t="s">
        <v>235</v>
      </c>
      <c r="AE522" s="1044"/>
      <c r="AF522" s="1045"/>
    </row>
    <row r="523" spans="2:32" ht="20" customHeight="1">
      <c r="B523" s="1259"/>
      <c r="C523" s="1262"/>
      <c r="D523" s="1038" t="s">
        <v>1459</v>
      </c>
      <c r="E523" s="941">
        <v>1.7</v>
      </c>
      <c r="F523" s="943" t="s">
        <v>1145</v>
      </c>
      <c r="G523" s="1039">
        <v>2</v>
      </c>
      <c r="H523" s="1040" t="s">
        <v>1145</v>
      </c>
      <c r="I523" s="943"/>
      <c r="J523" s="971" t="s">
        <v>1145</v>
      </c>
      <c r="K523" s="941">
        <f t="shared" si="25"/>
        <v>0</v>
      </c>
      <c r="L523" s="943" t="s">
        <v>922</v>
      </c>
      <c r="M523" s="1041">
        <v>2</v>
      </c>
      <c r="N523" s="943">
        <f t="shared" si="26"/>
        <v>0</v>
      </c>
      <c r="O523" s="971" t="s">
        <v>922</v>
      </c>
      <c r="P523" s="943"/>
      <c r="Q523" s="944">
        <v>2025</v>
      </c>
      <c r="R523" s="945" t="s">
        <v>1146</v>
      </c>
      <c r="S523" s="946">
        <v>9</v>
      </c>
      <c r="T523" s="943" t="s">
        <v>66</v>
      </c>
      <c r="U523" s="946">
        <v>27</v>
      </c>
      <c r="V523" s="943" t="s">
        <v>67</v>
      </c>
      <c r="W523" s="943" t="s">
        <v>249</v>
      </c>
      <c r="X523" s="946">
        <v>10</v>
      </c>
      <c r="Y523" s="943" t="s">
        <v>66</v>
      </c>
      <c r="Z523" s="946">
        <v>2</v>
      </c>
      <c r="AA523" s="945" t="s">
        <v>67</v>
      </c>
      <c r="AB523" s="1042">
        <f t="shared" si="29"/>
        <v>6</v>
      </c>
      <c r="AC523" s="945" t="s">
        <v>1149</v>
      </c>
      <c r="AD523" s="1043" t="s">
        <v>235</v>
      </c>
      <c r="AE523" s="1044"/>
      <c r="AF523" s="1045"/>
    </row>
    <row r="524" spans="2:32" ht="20" customHeight="1">
      <c r="B524" s="1259"/>
      <c r="C524" s="1262"/>
      <c r="D524" s="1038" t="s">
        <v>1460</v>
      </c>
      <c r="E524" s="941">
        <v>2.6</v>
      </c>
      <c r="F524" s="943" t="s">
        <v>1145</v>
      </c>
      <c r="G524" s="1039">
        <v>2</v>
      </c>
      <c r="H524" s="1040" t="s">
        <v>1145</v>
      </c>
      <c r="I524" s="943"/>
      <c r="J524" s="971" t="s">
        <v>1145</v>
      </c>
      <c r="K524" s="941">
        <f t="shared" si="25"/>
        <v>0</v>
      </c>
      <c r="L524" s="943" t="s">
        <v>922</v>
      </c>
      <c r="M524" s="1041">
        <v>10</v>
      </c>
      <c r="N524" s="943">
        <f t="shared" si="26"/>
        <v>0</v>
      </c>
      <c r="O524" s="971" t="s">
        <v>922</v>
      </c>
      <c r="P524" s="943"/>
      <c r="Q524" s="944">
        <v>2025</v>
      </c>
      <c r="R524" s="945" t="s">
        <v>1146</v>
      </c>
      <c r="S524" s="946">
        <v>9</v>
      </c>
      <c r="T524" s="943" t="s">
        <v>66</v>
      </c>
      <c r="U524" s="946">
        <v>27</v>
      </c>
      <c r="V524" s="943" t="s">
        <v>67</v>
      </c>
      <c r="W524" s="943" t="s">
        <v>249</v>
      </c>
      <c r="X524" s="946">
        <v>10</v>
      </c>
      <c r="Y524" s="943" t="s">
        <v>66</v>
      </c>
      <c r="Z524" s="946">
        <v>2</v>
      </c>
      <c r="AA524" s="945" t="s">
        <v>67</v>
      </c>
      <c r="AB524" s="1042">
        <f t="shared" si="29"/>
        <v>6</v>
      </c>
      <c r="AC524" s="945" t="s">
        <v>1149</v>
      </c>
      <c r="AD524" s="1043" t="s">
        <v>235</v>
      </c>
      <c r="AE524" s="1044"/>
      <c r="AF524" s="1045"/>
    </row>
    <row r="525" spans="2:32" ht="20" customHeight="1">
      <c r="B525" s="1259"/>
      <c r="C525" s="1262"/>
      <c r="D525" s="1038" t="s">
        <v>1461</v>
      </c>
      <c r="E525" s="941">
        <v>3.6</v>
      </c>
      <c r="F525" s="943" t="s">
        <v>1145</v>
      </c>
      <c r="G525" s="1039">
        <v>2</v>
      </c>
      <c r="H525" s="1040" t="s">
        <v>1145</v>
      </c>
      <c r="I525" s="943"/>
      <c r="J525" s="971" t="s">
        <v>1145</v>
      </c>
      <c r="K525" s="941">
        <f t="shared" si="25"/>
        <v>0</v>
      </c>
      <c r="L525" s="943" t="s">
        <v>922</v>
      </c>
      <c r="M525" s="1041">
        <v>31</v>
      </c>
      <c r="N525" s="943">
        <f t="shared" si="26"/>
        <v>0</v>
      </c>
      <c r="O525" s="971" t="s">
        <v>922</v>
      </c>
      <c r="P525" s="943"/>
      <c r="Q525" s="944">
        <v>2025</v>
      </c>
      <c r="R525" s="945" t="s">
        <v>1146</v>
      </c>
      <c r="S525" s="946">
        <v>9</v>
      </c>
      <c r="T525" s="943" t="s">
        <v>66</v>
      </c>
      <c r="U525" s="946">
        <v>27</v>
      </c>
      <c r="V525" s="943" t="s">
        <v>67</v>
      </c>
      <c r="W525" s="943" t="s">
        <v>249</v>
      </c>
      <c r="X525" s="946">
        <v>10</v>
      </c>
      <c r="Y525" s="943" t="s">
        <v>66</v>
      </c>
      <c r="Z525" s="946">
        <v>2</v>
      </c>
      <c r="AA525" s="945" t="s">
        <v>67</v>
      </c>
      <c r="AB525" s="1042">
        <f t="shared" si="29"/>
        <v>6</v>
      </c>
      <c r="AC525" s="945" t="s">
        <v>1149</v>
      </c>
      <c r="AD525" s="1043" t="s">
        <v>235</v>
      </c>
      <c r="AE525" s="1044"/>
      <c r="AF525" s="1045"/>
    </row>
    <row r="526" spans="2:32" ht="20" customHeight="1">
      <c r="B526" s="1259"/>
      <c r="C526" s="1262"/>
      <c r="D526" s="1038" t="s">
        <v>1462</v>
      </c>
      <c r="E526" s="941">
        <v>5.4</v>
      </c>
      <c r="F526" s="943" t="s">
        <v>1145</v>
      </c>
      <c r="G526" s="1039">
        <v>2</v>
      </c>
      <c r="H526" s="1040" t="s">
        <v>1145</v>
      </c>
      <c r="I526" s="943"/>
      <c r="J526" s="971" t="s">
        <v>1145</v>
      </c>
      <c r="K526" s="941">
        <f t="shared" si="25"/>
        <v>0</v>
      </c>
      <c r="L526" s="943" t="s">
        <v>922</v>
      </c>
      <c r="M526" s="1041">
        <v>20</v>
      </c>
      <c r="N526" s="943">
        <f t="shared" si="26"/>
        <v>0</v>
      </c>
      <c r="O526" s="971" t="s">
        <v>922</v>
      </c>
      <c r="P526" s="943"/>
      <c r="Q526" s="944">
        <v>2025</v>
      </c>
      <c r="R526" s="945" t="s">
        <v>1146</v>
      </c>
      <c r="S526" s="946">
        <v>9</v>
      </c>
      <c r="T526" s="943" t="s">
        <v>66</v>
      </c>
      <c r="U526" s="946">
        <v>27</v>
      </c>
      <c r="V526" s="943" t="s">
        <v>67</v>
      </c>
      <c r="W526" s="943" t="s">
        <v>249</v>
      </c>
      <c r="X526" s="946">
        <v>10</v>
      </c>
      <c r="Y526" s="943" t="s">
        <v>66</v>
      </c>
      <c r="Z526" s="946">
        <v>2</v>
      </c>
      <c r="AA526" s="945" t="s">
        <v>67</v>
      </c>
      <c r="AB526" s="1042">
        <f t="shared" si="29"/>
        <v>6</v>
      </c>
      <c r="AC526" s="945" t="s">
        <v>1149</v>
      </c>
      <c r="AD526" s="1043" t="s">
        <v>235</v>
      </c>
      <c r="AE526" s="1044"/>
      <c r="AF526" s="1045"/>
    </row>
    <row r="527" spans="2:32" ht="20" customHeight="1">
      <c r="B527" s="1259"/>
      <c r="C527" s="1262"/>
      <c r="D527" s="1038" t="s">
        <v>1463</v>
      </c>
      <c r="E527" s="941">
        <v>8.8699999999999992</v>
      </c>
      <c r="F527" s="943" t="s">
        <v>1145</v>
      </c>
      <c r="G527" s="1039">
        <v>2</v>
      </c>
      <c r="H527" s="1040" t="s">
        <v>1145</v>
      </c>
      <c r="I527" s="943"/>
      <c r="J527" s="971" t="s">
        <v>1145</v>
      </c>
      <c r="K527" s="941">
        <f t="shared" si="25"/>
        <v>0</v>
      </c>
      <c r="L527" s="943" t="s">
        <v>922</v>
      </c>
      <c r="M527" s="1041">
        <v>8</v>
      </c>
      <c r="N527" s="943">
        <f t="shared" si="26"/>
        <v>0</v>
      </c>
      <c r="O527" s="971" t="s">
        <v>922</v>
      </c>
      <c r="P527" s="943"/>
      <c r="Q527" s="944">
        <v>2025</v>
      </c>
      <c r="R527" s="945" t="s">
        <v>1146</v>
      </c>
      <c r="S527" s="946">
        <v>9</v>
      </c>
      <c r="T527" s="943" t="s">
        <v>66</v>
      </c>
      <c r="U527" s="946">
        <v>27</v>
      </c>
      <c r="V527" s="943" t="s">
        <v>67</v>
      </c>
      <c r="W527" s="943" t="s">
        <v>249</v>
      </c>
      <c r="X527" s="946">
        <v>10</v>
      </c>
      <c r="Y527" s="943" t="s">
        <v>66</v>
      </c>
      <c r="Z527" s="946">
        <v>2</v>
      </c>
      <c r="AA527" s="945" t="s">
        <v>67</v>
      </c>
      <c r="AB527" s="1042">
        <f t="shared" si="29"/>
        <v>6</v>
      </c>
      <c r="AC527" s="945" t="s">
        <v>1149</v>
      </c>
      <c r="AD527" s="1043" t="s">
        <v>235</v>
      </c>
      <c r="AE527" s="1044"/>
      <c r="AF527" s="1045"/>
    </row>
    <row r="528" spans="2:32" ht="20" customHeight="1">
      <c r="B528" s="1259"/>
      <c r="C528" s="1262"/>
      <c r="D528" s="1038" t="s">
        <v>1464</v>
      </c>
      <c r="E528" s="941">
        <v>0.6</v>
      </c>
      <c r="F528" s="943" t="s">
        <v>1145</v>
      </c>
      <c r="G528" s="1039">
        <v>0.68</v>
      </c>
      <c r="H528" s="1040" t="s">
        <v>1145</v>
      </c>
      <c r="I528" s="943">
        <v>0.7</v>
      </c>
      <c r="J528" s="971" t="s">
        <v>1145</v>
      </c>
      <c r="K528" s="941">
        <f t="shared" si="25"/>
        <v>0.42</v>
      </c>
      <c r="L528" s="943" t="s">
        <v>922</v>
      </c>
      <c r="M528" s="1041">
        <v>1</v>
      </c>
      <c r="N528" s="943">
        <f t="shared" si="26"/>
        <v>0.42</v>
      </c>
      <c r="O528" s="971" t="s">
        <v>922</v>
      </c>
      <c r="P528" s="943"/>
      <c r="Q528" s="944">
        <v>2025</v>
      </c>
      <c r="R528" s="945" t="s">
        <v>1146</v>
      </c>
      <c r="S528" s="946">
        <v>9</v>
      </c>
      <c r="T528" s="943" t="s">
        <v>66</v>
      </c>
      <c r="U528" s="946">
        <v>27</v>
      </c>
      <c r="V528" s="943" t="s">
        <v>67</v>
      </c>
      <c r="W528" s="943" t="s">
        <v>249</v>
      </c>
      <c r="X528" s="946">
        <v>10</v>
      </c>
      <c r="Y528" s="943" t="s">
        <v>66</v>
      </c>
      <c r="Z528" s="946">
        <v>2</v>
      </c>
      <c r="AA528" s="945" t="s">
        <v>67</v>
      </c>
      <c r="AB528" s="1042">
        <f t="shared" si="29"/>
        <v>6</v>
      </c>
      <c r="AC528" s="945" t="s">
        <v>1149</v>
      </c>
      <c r="AD528" s="1043" t="s">
        <v>235</v>
      </c>
      <c r="AE528" s="1044"/>
      <c r="AF528" s="1045"/>
    </row>
    <row r="529" spans="2:32" ht="20" customHeight="1">
      <c r="B529" s="1259"/>
      <c r="C529" s="1262"/>
      <c r="D529" s="1038" t="s">
        <v>1465</v>
      </c>
      <c r="E529" s="941">
        <v>0.7</v>
      </c>
      <c r="F529" s="943" t="s">
        <v>1145</v>
      </c>
      <c r="G529" s="1039">
        <v>0.95</v>
      </c>
      <c r="H529" s="1040" t="s">
        <v>1145</v>
      </c>
      <c r="I529" s="943">
        <v>1.54</v>
      </c>
      <c r="J529" s="971" t="s">
        <v>1145</v>
      </c>
      <c r="K529" s="941">
        <f t="shared" si="25"/>
        <v>1.0779999999999998</v>
      </c>
      <c r="L529" s="943" t="s">
        <v>922</v>
      </c>
      <c r="M529" s="1041">
        <v>1</v>
      </c>
      <c r="N529" s="943">
        <f t="shared" si="26"/>
        <v>1.0779999999999998</v>
      </c>
      <c r="O529" s="971" t="s">
        <v>922</v>
      </c>
      <c r="P529" s="943"/>
      <c r="Q529" s="944">
        <v>2025</v>
      </c>
      <c r="R529" s="945" t="s">
        <v>1146</v>
      </c>
      <c r="S529" s="946">
        <v>9</v>
      </c>
      <c r="T529" s="943" t="s">
        <v>66</v>
      </c>
      <c r="U529" s="946">
        <v>27</v>
      </c>
      <c r="V529" s="943" t="s">
        <v>67</v>
      </c>
      <c r="W529" s="943" t="s">
        <v>249</v>
      </c>
      <c r="X529" s="946">
        <v>10</v>
      </c>
      <c r="Y529" s="943" t="s">
        <v>66</v>
      </c>
      <c r="Z529" s="946">
        <v>2</v>
      </c>
      <c r="AA529" s="945" t="s">
        <v>67</v>
      </c>
      <c r="AB529" s="1042">
        <f t="shared" si="29"/>
        <v>6</v>
      </c>
      <c r="AC529" s="945" t="s">
        <v>1149</v>
      </c>
      <c r="AD529" s="1043" t="s">
        <v>235</v>
      </c>
      <c r="AE529" s="1044"/>
      <c r="AF529" s="1045"/>
    </row>
    <row r="530" spans="2:32" ht="20" customHeight="1">
      <c r="B530" s="1259"/>
      <c r="C530" s="1262"/>
      <c r="D530" s="1038" t="s">
        <v>1466</v>
      </c>
      <c r="E530" s="941">
        <v>0.88</v>
      </c>
      <c r="F530" s="943" t="s">
        <v>1145</v>
      </c>
      <c r="G530" s="1039">
        <v>1.25</v>
      </c>
      <c r="H530" s="1040" t="s">
        <v>1145</v>
      </c>
      <c r="I530" s="943">
        <v>1.9</v>
      </c>
      <c r="J530" s="971" t="s">
        <v>1145</v>
      </c>
      <c r="K530" s="941">
        <f t="shared" si="25"/>
        <v>1.6719999999999999</v>
      </c>
      <c r="L530" s="943" t="s">
        <v>922</v>
      </c>
      <c r="M530" s="1041">
        <v>3</v>
      </c>
      <c r="N530" s="943">
        <f t="shared" si="26"/>
        <v>5.016</v>
      </c>
      <c r="O530" s="971" t="s">
        <v>922</v>
      </c>
      <c r="P530" s="943"/>
      <c r="Q530" s="944">
        <v>2025</v>
      </c>
      <c r="R530" s="945" t="s">
        <v>1146</v>
      </c>
      <c r="S530" s="946">
        <v>9</v>
      </c>
      <c r="T530" s="943" t="s">
        <v>66</v>
      </c>
      <c r="U530" s="946">
        <v>27</v>
      </c>
      <c r="V530" s="943" t="s">
        <v>67</v>
      </c>
      <c r="W530" s="943" t="s">
        <v>249</v>
      </c>
      <c r="X530" s="946">
        <v>10</v>
      </c>
      <c r="Y530" s="943" t="s">
        <v>66</v>
      </c>
      <c r="Z530" s="946">
        <v>2</v>
      </c>
      <c r="AA530" s="945" t="s">
        <v>67</v>
      </c>
      <c r="AB530" s="1042">
        <f t="shared" si="29"/>
        <v>6</v>
      </c>
      <c r="AC530" s="945" t="s">
        <v>1149</v>
      </c>
      <c r="AD530" s="1043" t="s">
        <v>235</v>
      </c>
      <c r="AE530" s="1044"/>
      <c r="AF530" s="1045"/>
    </row>
    <row r="531" spans="2:32" ht="20" customHeight="1">
      <c r="B531" s="1259"/>
      <c r="C531" s="1262"/>
      <c r="D531" s="1038" t="s">
        <v>1467</v>
      </c>
      <c r="E531" s="941">
        <v>0.88</v>
      </c>
      <c r="F531" s="943" t="s">
        <v>1145</v>
      </c>
      <c r="G531" s="1039">
        <v>1.25</v>
      </c>
      <c r="H531" s="1040" t="s">
        <v>1145</v>
      </c>
      <c r="I531" s="943">
        <v>2.0499999999999998</v>
      </c>
      <c r="J531" s="971" t="s">
        <v>1145</v>
      </c>
      <c r="K531" s="941">
        <f t="shared" si="25"/>
        <v>1.8039999999999998</v>
      </c>
      <c r="L531" s="943" t="s">
        <v>922</v>
      </c>
      <c r="M531" s="1041">
        <v>2</v>
      </c>
      <c r="N531" s="943">
        <f t="shared" si="26"/>
        <v>3.6079999999999997</v>
      </c>
      <c r="O531" s="971" t="s">
        <v>922</v>
      </c>
      <c r="P531" s="943"/>
      <c r="Q531" s="944">
        <v>2025</v>
      </c>
      <c r="R531" s="945" t="s">
        <v>1146</v>
      </c>
      <c r="S531" s="946">
        <v>9</v>
      </c>
      <c r="T531" s="943" t="s">
        <v>66</v>
      </c>
      <c r="U531" s="946">
        <v>27</v>
      </c>
      <c r="V531" s="943" t="s">
        <v>67</v>
      </c>
      <c r="W531" s="943" t="s">
        <v>249</v>
      </c>
      <c r="X531" s="946">
        <v>10</v>
      </c>
      <c r="Y531" s="943" t="s">
        <v>66</v>
      </c>
      <c r="Z531" s="946">
        <v>2</v>
      </c>
      <c r="AA531" s="945" t="s">
        <v>67</v>
      </c>
      <c r="AB531" s="1042">
        <f t="shared" si="29"/>
        <v>6</v>
      </c>
      <c r="AC531" s="945" t="s">
        <v>1149</v>
      </c>
      <c r="AD531" s="1043" t="s">
        <v>235</v>
      </c>
      <c r="AE531" s="1044"/>
      <c r="AF531" s="1045"/>
    </row>
    <row r="532" spans="2:32" ht="20" customHeight="1">
      <c r="B532" s="1259"/>
      <c r="C532" s="1262"/>
      <c r="D532" s="1038" t="s">
        <v>1468</v>
      </c>
      <c r="E532" s="941">
        <v>0.82499999999999996</v>
      </c>
      <c r="F532" s="943" t="s">
        <v>1145</v>
      </c>
      <c r="G532" s="1039">
        <v>0.76500000000000001</v>
      </c>
      <c r="H532" s="1040" t="s">
        <v>1145</v>
      </c>
      <c r="I532" s="943">
        <v>0.41499999999999998</v>
      </c>
      <c r="J532" s="971" t="s">
        <v>1145</v>
      </c>
      <c r="K532" s="941">
        <f t="shared" si="25"/>
        <v>0.34237499999999998</v>
      </c>
      <c r="L532" s="943" t="s">
        <v>922</v>
      </c>
      <c r="M532" s="1041">
        <v>2</v>
      </c>
      <c r="N532" s="943">
        <f t="shared" si="26"/>
        <v>0.68474999999999997</v>
      </c>
      <c r="O532" s="971" t="s">
        <v>922</v>
      </c>
      <c r="P532" s="943"/>
      <c r="Q532" s="944">
        <v>2025</v>
      </c>
      <c r="R532" s="945" t="s">
        <v>1146</v>
      </c>
      <c r="S532" s="946">
        <v>9</v>
      </c>
      <c r="T532" s="943" t="s">
        <v>66</v>
      </c>
      <c r="U532" s="946">
        <v>27</v>
      </c>
      <c r="V532" s="943" t="s">
        <v>67</v>
      </c>
      <c r="W532" s="943" t="s">
        <v>249</v>
      </c>
      <c r="X532" s="946">
        <v>10</v>
      </c>
      <c r="Y532" s="943" t="s">
        <v>66</v>
      </c>
      <c r="Z532" s="946">
        <v>2</v>
      </c>
      <c r="AA532" s="945" t="s">
        <v>67</v>
      </c>
      <c r="AB532" s="1042">
        <f t="shared" si="29"/>
        <v>6</v>
      </c>
      <c r="AC532" s="945" t="s">
        <v>1149</v>
      </c>
      <c r="AD532" s="1043" t="s">
        <v>235</v>
      </c>
      <c r="AE532" s="1044"/>
      <c r="AF532" s="1045"/>
    </row>
    <row r="533" spans="2:32" ht="20" customHeight="1">
      <c r="B533" s="1259"/>
      <c r="C533" s="1262"/>
      <c r="D533" s="1038" t="s">
        <v>698</v>
      </c>
      <c r="E533" s="941">
        <v>0.37</v>
      </c>
      <c r="F533" s="943" t="s">
        <v>1145</v>
      </c>
      <c r="G533" s="1039">
        <v>0.69</v>
      </c>
      <c r="H533" s="1040" t="s">
        <v>1145</v>
      </c>
      <c r="I533" s="943">
        <v>0.37</v>
      </c>
      <c r="J533" s="971" t="s">
        <v>1145</v>
      </c>
      <c r="K533" s="941">
        <f t="shared" si="25"/>
        <v>0.13689999999999999</v>
      </c>
      <c r="L533" s="943" t="s">
        <v>922</v>
      </c>
      <c r="M533" s="1041">
        <v>70</v>
      </c>
      <c r="N533" s="943">
        <f t="shared" si="26"/>
        <v>9.5830000000000002</v>
      </c>
      <c r="O533" s="971" t="s">
        <v>922</v>
      </c>
      <c r="P533" s="943"/>
      <c r="Q533" s="944">
        <v>2025</v>
      </c>
      <c r="R533" s="945" t="s">
        <v>1146</v>
      </c>
      <c r="S533" s="946">
        <v>9</v>
      </c>
      <c r="T533" s="943" t="s">
        <v>66</v>
      </c>
      <c r="U533" s="946">
        <v>27</v>
      </c>
      <c r="V533" s="943" t="s">
        <v>67</v>
      </c>
      <c r="W533" s="943" t="s">
        <v>249</v>
      </c>
      <c r="X533" s="946">
        <v>10</v>
      </c>
      <c r="Y533" s="943" t="s">
        <v>66</v>
      </c>
      <c r="Z533" s="946">
        <v>2</v>
      </c>
      <c r="AA533" s="945" t="s">
        <v>67</v>
      </c>
      <c r="AB533" s="1042">
        <f t="shared" si="29"/>
        <v>6</v>
      </c>
      <c r="AC533" s="945" t="s">
        <v>1149</v>
      </c>
      <c r="AD533" s="1043" t="s">
        <v>235</v>
      </c>
      <c r="AE533" s="1044"/>
      <c r="AF533" s="1045"/>
    </row>
    <row r="534" spans="2:32" ht="20" customHeight="1">
      <c r="B534" s="1259"/>
      <c r="C534" s="1262"/>
      <c r="D534" s="1038" t="s">
        <v>701</v>
      </c>
      <c r="E534" s="941">
        <v>2</v>
      </c>
      <c r="F534" s="943" t="s">
        <v>1145</v>
      </c>
      <c r="G534" s="1039"/>
      <c r="H534" s="1040" t="s">
        <v>1145</v>
      </c>
      <c r="I534" s="943"/>
      <c r="J534" s="971" t="s">
        <v>1145</v>
      </c>
      <c r="K534" s="941">
        <f t="shared" si="25"/>
        <v>0</v>
      </c>
      <c r="L534" s="943" t="s">
        <v>922</v>
      </c>
      <c r="M534" s="1041">
        <v>60</v>
      </c>
      <c r="N534" s="943">
        <f t="shared" si="26"/>
        <v>0</v>
      </c>
      <c r="O534" s="971" t="s">
        <v>922</v>
      </c>
      <c r="P534" s="943"/>
      <c r="Q534" s="944">
        <v>2025</v>
      </c>
      <c r="R534" s="945" t="s">
        <v>1146</v>
      </c>
      <c r="S534" s="946">
        <v>9</v>
      </c>
      <c r="T534" s="943" t="s">
        <v>66</v>
      </c>
      <c r="U534" s="946">
        <v>27</v>
      </c>
      <c r="V534" s="943" t="s">
        <v>67</v>
      </c>
      <c r="W534" s="943" t="s">
        <v>249</v>
      </c>
      <c r="X534" s="946">
        <v>10</v>
      </c>
      <c r="Y534" s="943" t="s">
        <v>66</v>
      </c>
      <c r="Z534" s="946">
        <v>2</v>
      </c>
      <c r="AA534" s="945" t="s">
        <v>67</v>
      </c>
      <c r="AB534" s="1042">
        <f t="shared" si="29"/>
        <v>6</v>
      </c>
      <c r="AC534" s="945" t="s">
        <v>1149</v>
      </c>
      <c r="AD534" s="1043" t="s">
        <v>235</v>
      </c>
      <c r="AE534" s="1044"/>
      <c r="AF534" s="1045"/>
    </row>
    <row r="535" spans="2:32" ht="20" customHeight="1">
      <c r="B535" s="1259"/>
      <c r="C535" s="1262"/>
      <c r="D535" s="1038" t="s">
        <v>1469</v>
      </c>
      <c r="E535" s="941">
        <v>0.9</v>
      </c>
      <c r="F535" s="943" t="s">
        <v>1145</v>
      </c>
      <c r="G535" s="1039"/>
      <c r="H535" s="1040" t="s">
        <v>1145</v>
      </c>
      <c r="I535" s="943">
        <v>0.45</v>
      </c>
      <c r="J535" s="971" t="s">
        <v>1145</v>
      </c>
      <c r="K535" s="941">
        <f t="shared" si="25"/>
        <v>0.40500000000000003</v>
      </c>
      <c r="L535" s="943" t="s">
        <v>922</v>
      </c>
      <c r="M535" s="1041">
        <v>38</v>
      </c>
      <c r="N535" s="943">
        <f t="shared" si="26"/>
        <v>15.39</v>
      </c>
      <c r="O535" s="971" t="s">
        <v>922</v>
      </c>
      <c r="P535" s="943"/>
      <c r="Q535" s="944">
        <v>2025</v>
      </c>
      <c r="R535" s="945" t="s">
        <v>1146</v>
      </c>
      <c r="S535" s="946">
        <v>9</v>
      </c>
      <c r="T535" s="943" t="s">
        <v>66</v>
      </c>
      <c r="U535" s="946">
        <v>27</v>
      </c>
      <c r="V535" s="943" t="s">
        <v>67</v>
      </c>
      <c r="W535" s="943" t="s">
        <v>249</v>
      </c>
      <c r="X535" s="946">
        <v>10</v>
      </c>
      <c r="Y535" s="943" t="s">
        <v>66</v>
      </c>
      <c r="Z535" s="946">
        <v>2</v>
      </c>
      <c r="AA535" s="945" t="s">
        <v>67</v>
      </c>
      <c r="AB535" s="1042">
        <f t="shared" si="29"/>
        <v>6</v>
      </c>
      <c r="AC535" s="945" t="s">
        <v>1149</v>
      </c>
      <c r="AD535" s="1043" t="s">
        <v>235</v>
      </c>
      <c r="AE535" s="1044"/>
      <c r="AF535" s="1045"/>
    </row>
    <row r="536" spans="2:32" ht="20" customHeight="1">
      <c r="B536" s="1259"/>
      <c r="C536" s="1262"/>
      <c r="D536" s="1038" t="s">
        <v>1470</v>
      </c>
      <c r="E536" s="941">
        <v>9</v>
      </c>
      <c r="F536" s="943" t="s">
        <v>1145</v>
      </c>
      <c r="G536" s="1039">
        <v>0.9</v>
      </c>
      <c r="H536" s="1040" t="s">
        <v>1145</v>
      </c>
      <c r="I536" s="943"/>
      <c r="J536" s="971" t="s">
        <v>1145</v>
      </c>
      <c r="K536" s="941">
        <f t="shared" si="25"/>
        <v>0</v>
      </c>
      <c r="L536" s="943" t="s">
        <v>922</v>
      </c>
      <c r="M536" s="1041">
        <v>1</v>
      </c>
      <c r="N536" s="943">
        <f t="shared" si="26"/>
        <v>0</v>
      </c>
      <c r="O536" s="971" t="s">
        <v>922</v>
      </c>
      <c r="P536" s="943" t="s">
        <v>1471</v>
      </c>
      <c r="Q536" s="944">
        <v>2025</v>
      </c>
      <c r="R536" s="945" t="s">
        <v>1146</v>
      </c>
      <c r="S536" s="946">
        <v>9</v>
      </c>
      <c r="T536" s="943" t="s">
        <v>66</v>
      </c>
      <c r="U536" s="946">
        <v>27</v>
      </c>
      <c r="V536" s="943" t="s">
        <v>67</v>
      </c>
      <c r="W536" s="943" t="s">
        <v>249</v>
      </c>
      <c r="X536" s="946">
        <v>10</v>
      </c>
      <c r="Y536" s="943" t="s">
        <v>66</v>
      </c>
      <c r="Z536" s="946">
        <v>2</v>
      </c>
      <c r="AA536" s="945" t="s">
        <v>67</v>
      </c>
      <c r="AB536" s="1042">
        <f t="shared" si="29"/>
        <v>6</v>
      </c>
      <c r="AC536" s="945" t="s">
        <v>1149</v>
      </c>
      <c r="AD536" s="1043" t="s">
        <v>235</v>
      </c>
      <c r="AE536" s="1044"/>
      <c r="AF536" s="1045"/>
    </row>
    <row r="537" spans="2:32" ht="20" customHeight="1">
      <c r="B537" s="1259"/>
      <c r="C537" s="1262"/>
      <c r="D537" s="1038" t="s">
        <v>1472</v>
      </c>
      <c r="E537" s="941">
        <v>1.2</v>
      </c>
      <c r="F537" s="943" t="s">
        <v>1145</v>
      </c>
      <c r="G537" s="1039">
        <v>0.8</v>
      </c>
      <c r="H537" s="1040" t="s">
        <v>1145</v>
      </c>
      <c r="I537" s="943"/>
      <c r="J537" s="971" t="s">
        <v>1145</v>
      </c>
      <c r="K537" s="941">
        <f t="shared" si="25"/>
        <v>0</v>
      </c>
      <c r="L537" s="943" t="s">
        <v>922</v>
      </c>
      <c r="M537" s="1041">
        <v>5</v>
      </c>
      <c r="N537" s="943">
        <f t="shared" si="26"/>
        <v>0</v>
      </c>
      <c r="O537" s="971" t="s">
        <v>922</v>
      </c>
      <c r="P537" s="943" t="s">
        <v>1471</v>
      </c>
      <c r="Q537" s="944">
        <v>2025</v>
      </c>
      <c r="R537" s="945" t="s">
        <v>1146</v>
      </c>
      <c r="S537" s="946">
        <v>9</v>
      </c>
      <c r="T537" s="943" t="s">
        <v>66</v>
      </c>
      <c r="U537" s="946">
        <v>27</v>
      </c>
      <c r="V537" s="943" t="s">
        <v>67</v>
      </c>
      <c r="W537" s="943" t="s">
        <v>249</v>
      </c>
      <c r="X537" s="946">
        <v>10</v>
      </c>
      <c r="Y537" s="943" t="s">
        <v>66</v>
      </c>
      <c r="Z537" s="946">
        <v>2</v>
      </c>
      <c r="AA537" s="945" t="s">
        <v>67</v>
      </c>
      <c r="AB537" s="1042">
        <f t="shared" si="29"/>
        <v>6</v>
      </c>
      <c r="AC537" s="945" t="s">
        <v>1149</v>
      </c>
      <c r="AD537" s="1043" t="s">
        <v>235</v>
      </c>
      <c r="AE537" s="1044"/>
      <c r="AF537" s="1045"/>
    </row>
    <row r="538" spans="2:32" ht="20" customHeight="1">
      <c r="B538" s="1259"/>
      <c r="C538" s="1262"/>
      <c r="D538" s="1038" t="s">
        <v>1473</v>
      </c>
      <c r="E538" s="941">
        <v>0.9</v>
      </c>
      <c r="F538" s="943" t="s">
        <v>1145</v>
      </c>
      <c r="G538" s="1039">
        <v>2.1</v>
      </c>
      <c r="H538" s="1040" t="s">
        <v>1145</v>
      </c>
      <c r="I538" s="943"/>
      <c r="J538" s="971" t="s">
        <v>1145</v>
      </c>
      <c r="K538" s="941">
        <f t="shared" si="25"/>
        <v>0</v>
      </c>
      <c r="L538" s="943" t="s">
        <v>922</v>
      </c>
      <c r="M538" s="1041">
        <v>2</v>
      </c>
      <c r="N538" s="943">
        <f t="shared" si="26"/>
        <v>0</v>
      </c>
      <c r="O538" s="971" t="s">
        <v>922</v>
      </c>
      <c r="P538" s="943" t="s">
        <v>1265</v>
      </c>
      <c r="Q538" s="944">
        <v>2025</v>
      </c>
      <c r="R538" s="945" t="s">
        <v>1146</v>
      </c>
      <c r="S538" s="946">
        <v>9</v>
      </c>
      <c r="T538" s="943" t="s">
        <v>66</v>
      </c>
      <c r="U538" s="946">
        <v>27</v>
      </c>
      <c r="V538" s="943" t="s">
        <v>67</v>
      </c>
      <c r="W538" s="943" t="s">
        <v>249</v>
      </c>
      <c r="X538" s="946">
        <v>10</v>
      </c>
      <c r="Y538" s="943" t="s">
        <v>66</v>
      </c>
      <c r="Z538" s="946">
        <v>2</v>
      </c>
      <c r="AA538" s="945" t="s">
        <v>67</v>
      </c>
      <c r="AB538" s="1042">
        <f t="shared" si="29"/>
        <v>6</v>
      </c>
      <c r="AC538" s="945" t="s">
        <v>1149</v>
      </c>
      <c r="AD538" s="1043" t="s">
        <v>235</v>
      </c>
      <c r="AE538" s="1044"/>
      <c r="AF538" s="1045"/>
    </row>
    <row r="539" spans="2:32" ht="20" customHeight="1">
      <c r="B539" s="1259"/>
      <c r="C539" s="1262"/>
      <c r="D539" s="1038" t="s">
        <v>1474</v>
      </c>
      <c r="E539" s="941">
        <v>0.45</v>
      </c>
      <c r="F539" s="943" t="s">
        <v>1145</v>
      </c>
      <c r="G539" s="1039">
        <v>1.8</v>
      </c>
      <c r="H539" s="1040" t="s">
        <v>1145</v>
      </c>
      <c r="I539" s="943"/>
      <c r="J539" s="971" t="s">
        <v>1145</v>
      </c>
      <c r="K539" s="941">
        <f t="shared" si="25"/>
        <v>0</v>
      </c>
      <c r="L539" s="943" t="s">
        <v>922</v>
      </c>
      <c r="M539" s="1041">
        <v>8</v>
      </c>
      <c r="N539" s="943">
        <f t="shared" si="26"/>
        <v>0</v>
      </c>
      <c r="O539" s="971" t="s">
        <v>922</v>
      </c>
      <c r="P539" s="943" t="s">
        <v>1265</v>
      </c>
      <c r="Q539" s="944">
        <v>2025</v>
      </c>
      <c r="R539" s="945" t="s">
        <v>1146</v>
      </c>
      <c r="S539" s="946">
        <v>9</v>
      </c>
      <c r="T539" s="943" t="s">
        <v>66</v>
      </c>
      <c r="U539" s="946">
        <v>27</v>
      </c>
      <c r="V539" s="943" t="s">
        <v>67</v>
      </c>
      <c r="W539" s="943" t="s">
        <v>249</v>
      </c>
      <c r="X539" s="946">
        <v>10</v>
      </c>
      <c r="Y539" s="943" t="s">
        <v>66</v>
      </c>
      <c r="Z539" s="946">
        <v>2</v>
      </c>
      <c r="AA539" s="945" t="s">
        <v>67</v>
      </c>
      <c r="AB539" s="1042">
        <f t="shared" si="29"/>
        <v>6</v>
      </c>
      <c r="AC539" s="945" t="s">
        <v>1149</v>
      </c>
      <c r="AD539" s="1043" t="s">
        <v>235</v>
      </c>
      <c r="AE539" s="1044"/>
      <c r="AF539" s="1045"/>
    </row>
    <row r="540" spans="2:32" ht="20" customHeight="1">
      <c r="B540" s="1259"/>
      <c r="C540" s="1262"/>
      <c r="D540" s="1038" t="s">
        <v>1475</v>
      </c>
      <c r="E540" s="941">
        <v>0.3</v>
      </c>
      <c r="F540" s="943" t="s">
        <v>1145</v>
      </c>
      <c r="G540" s="1039">
        <v>1.2</v>
      </c>
      <c r="H540" s="1040" t="s">
        <v>1145</v>
      </c>
      <c r="I540" s="943"/>
      <c r="J540" s="971" t="s">
        <v>1145</v>
      </c>
      <c r="K540" s="941">
        <f t="shared" si="25"/>
        <v>0</v>
      </c>
      <c r="L540" s="943" t="s">
        <v>922</v>
      </c>
      <c r="M540" s="1041">
        <v>9</v>
      </c>
      <c r="N540" s="943">
        <f t="shared" si="26"/>
        <v>0</v>
      </c>
      <c r="O540" s="971" t="s">
        <v>922</v>
      </c>
      <c r="P540" s="943" t="s">
        <v>1265</v>
      </c>
      <c r="Q540" s="944">
        <v>2025</v>
      </c>
      <c r="R540" s="945" t="s">
        <v>1146</v>
      </c>
      <c r="S540" s="946">
        <v>9</v>
      </c>
      <c r="T540" s="943" t="s">
        <v>66</v>
      </c>
      <c r="U540" s="946">
        <v>27</v>
      </c>
      <c r="V540" s="943" t="s">
        <v>67</v>
      </c>
      <c r="W540" s="943" t="s">
        <v>249</v>
      </c>
      <c r="X540" s="946">
        <v>10</v>
      </c>
      <c r="Y540" s="943" t="s">
        <v>66</v>
      </c>
      <c r="Z540" s="946">
        <v>2</v>
      </c>
      <c r="AA540" s="945" t="s">
        <v>67</v>
      </c>
      <c r="AB540" s="1042">
        <f t="shared" si="29"/>
        <v>6</v>
      </c>
      <c r="AC540" s="945" t="s">
        <v>1149</v>
      </c>
      <c r="AD540" s="1043" t="s">
        <v>235</v>
      </c>
      <c r="AE540" s="1044"/>
      <c r="AF540" s="1045"/>
    </row>
    <row r="541" spans="2:32" ht="20" customHeight="1">
      <c r="B541" s="1259"/>
      <c r="C541" s="1262"/>
      <c r="D541" s="1038" t="s">
        <v>1476</v>
      </c>
      <c r="E541" s="941">
        <v>0.45</v>
      </c>
      <c r="F541" s="943" t="s">
        <v>1145</v>
      </c>
      <c r="G541" s="1039">
        <v>1.8</v>
      </c>
      <c r="H541" s="1040" t="s">
        <v>1145</v>
      </c>
      <c r="I541" s="943"/>
      <c r="J541" s="971" t="s">
        <v>1145</v>
      </c>
      <c r="K541" s="941">
        <f t="shared" si="25"/>
        <v>0</v>
      </c>
      <c r="L541" s="943" t="s">
        <v>922</v>
      </c>
      <c r="M541" s="1041">
        <v>5</v>
      </c>
      <c r="N541" s="943">
        <f t="shared" si="26"/>
        <v>0</v>
      </c>
      <c r="O541" s="971" t="s">
        <v>922</v>
      </c>
      <c r="P541" s="943" t="s">
        <v>1265</v>
      </c>
      <c r="Q541" s="944">
        <v>2025</v>
      </c>
      <c r="R541" s="945" t="s">
        <v>1146</v>
      </c>
      <c r="S541" s="946">
        <v>9</v>
      </c>
      <c r="T541" s="943" t="s">
        <v>66</v>
      </c>
      <c r="U541" s="946">
        <v>27</v>
      </c>
      <c r="V541" s="943" t="s">
        <v>67</v>
      </c>
      <c r="W541" s="943" t="s">
        <v>249</v>
      </c>
      <c r="X541" s="946">
        <v>10</v>
      </c>
      <c r="Y541" s="943" t="s">
        <v>66</v>
      </c>
      <c r="Z541" s="946">
        <v>2</v>
      </c>
      <c r="AA541" s="945" t="s">
        <v>67</v>
      </c>
      <c r="AB541" s="1042">
        <f t="shared" si="29"/>
        <v>6</v>
      </c>
      <c r="AC541" s="945" t="s">
        <v>1149</v>
      </c>
      <c r="AD541" s="1043" t="s">
        <v>235</v>
      </c>
      <c r="AE541" s="1044"/>
      <c r="AF541" s="1045"/>
    </row>
    <row r="542" spans="2:32" ht="20" customHeight="1">
      <c r="B542" s="1259"/>
      <c r="C542" s="1262"/>
      <c r="D542" s="1038" t="s">
        <v>1208</v>
      </c>
      <c r="E542" s="941">
        <v>2.7</v>
      </c>
      <c r="F542" s="943" t="s">
        <v>1145</v>
      </c>
      <c r="G542" s="1039">
        <v>2.1</v>
      </c>
      <c r="H542" s="1040" t="s">
        <v>1145</v>
      </c>
      <c r="I542" s="943"/>
      <c r="J542" s="971" t="s">
        <v>1145</v>
      </c>
      <c r="K542" s="941">
        <f t="shared" si="25"/>
        <v>0</v>
      </c>
      <c r="L542" s="943" t="s">
        <v>922</v>
      </c>
      <c r="M542" s="1041">
        <v>1</v>
      </c>
      <c r="N542" s="943">
        <f t="shared" si="26"/>
        <v>0</v>
      </c>
      <c r="O542" s="971" t="s">
        <v>922</v>
      </c>
      <c r="P542" s="943" t="s">
        <v>1265</v>
      </c>
      <c r="Q542" s="944">
        <v>2025</v>
      </c>
      <c r="R542" s="945" t="s">
        <v>1146</v>
      </c>
      <c r="S542" s="946">
        <v>9</v>
      </c>
      <c r="T542" s="943" t="s">
        <v>66</v>
      </c>
      <c r="U542" s="946">
        <v>27</v>
      </c>
      <c r="V542" s="943" t="s">
        <v>67</v>
      </c>
      <c r="W542" s="943" t="s">
        <v>249</v>
      </c>
      <c r="X542" s="946">
        <v>10</v>
      </c>
      <c r="Y542" s="943" t="s">
        <v>66</v>
      </c>
      <c r="Z542" s="946">
        <v>2</v>
      </c>
      <c r="AA542" s="945" t="s">
        <v>67</v>
      </c>
      <c r="AB542" s="1042">
        <f t="shared" si="29"/>
        <v>6</v>
      </c>
      <c r="AC542" s="945" t="s">
        <v>1149</v>
      </c>
      <c r="AD542" s="1043" t="s">
        <v>235</v>
      </c>
      <c r="AE542" s="1044"/>
      <c r="AF542" s="1045"/>
    </row>
    <row r="543" spans="2:32" ht="20" customHeight="1">
      <c r="B543" s="1259"/>
      <c r="C543" s="1262"/>
      <c r="D543" s="1038" t="s">
        <v>1477</v>
      </c>
      <c r="E543" s="941">
        <v>2.7</v>
      </c>
      <c r="F543" s="943" t="s">
        <v>1145</v>
      </c>
      <c r="G543" s="1039">
        <v>2</v>
      </c>
      <c r="H543" s="1040" t="s">
        <v>1145</v>
      </c>
      <c r="I543" s="943"/>
      <c r="J543" s="971" t="s">
        <v>1145</v>
      </c>
      <c r="K543" s="941">
        <f t="shared" si="25"/>
        <v>0</v>
      </c>
      <c r="L543" s="943" t="s">
        <v>922</v>
      </c>
      <c r="M543" s="1041">
        <v>2</v>
      </c>
      <c r="N543" s="943">
        <f t="shared" si="26"/>
        <v>0</v>
      </c>
      <c r="O543" s="971" t="s">
        <v>922</v>
      </c>
      <c r="P543" s="943" t="s">
        <v>1265</v>
      </c>
      <c r="Q543" s="944">
        <v>2025</v>
      </c>
      <c r="R543" s="945" t="s">
        <v>1146</v>
      </c>
      <c r="S543" s="946">
        <v>9</v>
      </c>
      <c r="T543" s="943" t="s">
        <v>66</v>
      </c>
      <c r="U543" s="946">
        <v>27</v>
      </c>
      <c r="V543" s="943" t="s">
        <v>67</v>
      </c>
      <c r="W543" s="943" t="s">
        <v>249</v>
      </c>
      <c r="X543" s="946">
        <v>10</v>
      </c>
      <c r="Y543" s="943" t="s">
        <v>66</v>
      </c>
      <c r="Z543" s="946">
        <v>2</v>
      </c>
      <c r="AA543" s="945" t="s">
        <v>67</v>
      </c>
      <c r="AB543" s="1042">
        <f t="shared" si="29"/>
        <v>6</v>
      </c>
      <c r="AC543" s="945" t="s">
        <v>1149</v>
      </c>
      <c r="AD543" s="1043" t="s">
        <v>235</v>
      </c>
      <c r="AE543" s="1044"/>
      <c r="AF543" s="1045"/>
    </row>
    <row r="544" spans="2:32" ht="20" customHeight="1">
      <c r="B544" s="1259"/>
      <c r="C544" s="1262"/>
      <c r="D544" s="1038" t="s">
        <v>1181</v>
      </c>
      <c r="E544" s="941">
        <v>0.6</v>
      </c>
      <c r="F544" s="943" t="s">
        <v>1145</v>
      </c>
      <c r="G544" s="1039">
        <v>0.9</v>
      </c>
      <c r="H544" s="1040" t="s">
        <v>1145</v>
      </c>
      <c r="I544" s="943">
        <v>0.5</v>
      </c>
      <c r="J544" s="971" t="s">
        <v>1145</v>
      </c>
      <c r="K544" s="941">
        <f t="shared" si="25"/>
        <v>0.3</v>
      </c>
      <c r="L544" s="943" t="s">
        <v>922</v>
      </c>
      <c r="M544" s="1041">
        <v>1</v>
      </c>
      <c r="N544" s="943">
        <f t="shared" si="26"/>
        <v>0.3</v>
      </c>
      <c r="O544" s="971" t="s">
        <v>922</v>
      </c>
      <c r="P544" s="943" t="s">
        <v>1293</v>
      </c>
      <c r="Q544" s="944">
        <v>2025</v>
      </c>
      <c r="R544" s="945" t="s">
        <v>1146</v>
      </c>
      <c r="S544" s="946">
        <v>9</v>
      </c>
      <c r="T544" s="943" t="s">
        <v>66</v>
      </c>
      <c r="U544" s="946">
        <v>27</v>
      </c>
      <c r="V544" s="943" t="s">
        <v>67</v>
      </c>
      <c r="W544" s="943" t="s">
        <v>249</v>
      </c>
      <c r="X544" s="946">
        <v>10</v>
      </c>
      <c r="Y544" s="943" t="s">
        <v>66</v>
      </c>
      <c r="Z544" s="946">
        <v>2</v>
      </c>
      <c r="AA544" s="945" t="s">
        <v>67</v>
      </c>
      <c r="AB544" s="1042">
        <f t="shared" si="29"/>
        <v>6</v>
      </c>
      <c r="AC544" s="945" t="s">
        <v>1149</v>
      </c>
      <c r="AD544" s="1043" t="s">
        <v>235</v>
      </c>
      <c r="AE544" s="1044"/>
      <c r="AF544" s="1045"/>
    </row>
    <row r="545" spans="2:32" ht="20" customHeight="1">
      <c r="B545" s="1259"/>
      <c r="C545" s="1262"/>
      <c r="D545" s="1038" t="s">
        <v>1182</v>
      </c>
      <c r="E545" s="941">
        <v>1</v>
      </c>
      <c r="F545" s="943" t="s">
        <v>1145</v>
      </c>
      <c r="G545" s="1039"/>
      <c r="H545" s="1040" t="s">
        <v>1145</v>
      </c>
      <c r="I545" s="943">
        <v>0.5</v>
      </c>
      <c r="J545" s="971" t="s">
        <v>1145</v>
      </c>
      <c r="K545" s="941">
        <f t="shared" si="25"/>
        <v>0.5</v>
      </c>
      <c r="L545" s="943" t="s">
        <v>922</v>
      </c>
      <c r="M545" s="1041">
        <v>1</v>
      </c>
      <c r="N545" s="943">
        <f t="shared" si="26"/>
        <v>0.5</v>
      </c>
      <c r="O545" s="971" t="s">
        <v>922</v>
      </c>
      <c r="P545" s="943"/>
      <c r="Q545" s="944">
        <v>2025</v>
      </c>
      <c r="R545" s="945" t="s">
        <v>1146</v>
      </c>
      <c r="S545" s="946">
        <v>9</v>
      </c>
      <c r="T545" s="943" t="s">
        <v>66</v>
      </c>
      <c r="U545" s="946">
        <v>27</v>
      </c>
      <c r="V545" s="943" t="s">
        <v>67</v>
      </c>
      <c r="W545" s="943" t="s">
        <v>249</v>
      </c>
      <c r="X545" s="946">
        <v>10</v>
      </c>
      <c r="Y545" s="943" t="s">
        <v>66</v>
      </c>
      <c r="Z545" s="946">
        <v>2</v>
      </c>
      <c r="AA545" s="945" t="s">
        <v>67</v>
      </c>
      <c r="AB545" s="1042">
        <f t="shared" si="29"/>
        <v>6</v>
      </c>
      <c r="AC545" s="945" t="s">
        <v>1149</v>
      </c>
      <c r="AD545" s="1043" t="s">
        <v>235</v>
      </c>
      <c r="AE545" s="1044"/>
      <c r="AF545" s="1045"/>
    </row>
    <row r="546" spans="2:32" ht="20" customHeight="1">
      <c r="B546" s="1259"/>
      <c r="C546" s="1262"/>
      <c r="D546" s="1038" t="s">
        <v>1347</v>
      </c>
      <c r="E546" s="941">
        <v>3</v>
      </c>
      <c r="F546" s="943" t="s">
        <v>1145</v>
      </c>
      <c r="G546" s="1039"/>
      <c r="H546" s="1040" t="s">
        <v>1145</v>
      </c>
      <c r="I546" s="943">
        <v>0.1</v>
      </c>
      <c r="J546" s="971" t="s">
        <v>1145</v>
      </c>
      <c r="K546" s="941">
        <f t="shared" si="25"/>
        <v>0.30000000000000004</v>
      </c>
      <c r="L546" s="943" t="s">
        <v>922</v>
      </c>
      <c r="M546" s="1041">
        <v>1</v>
      </c>
      <c r="N546" s="943">
        <f t="shared" si="26"/>
        <v>0.30000000000000004</v>
      </c>
      <c r="O546" s="971" t="s">
        <v>922</v>
      </c>
      <c r="P546" s="943"/>
      <c r="Q546" s="944">
        <v>2025</v>
      </c>
      <c r="R546" s="945" t="s">
        <v>1146</v>
      </c>
      <c r="S546" s="946">
        <v>9</v>
      </c>
      <c r="T546" s="943" t="s">
        <v>66</v>
      </c>
      <c r="U546" s="946">
        <v>27</v>
      </c>
      <c r="V546" s="943" t="s">
        <v>67</v>
      </c>
      <c r="W546" s="943" t="s">
        <v>249</v>
      </c>
      <c r="X546" s="946">
        <v>10</v>
      </c>
      <c r="Y546" s="943" t="s">
        <v>66</v>
      </c>
      <c r="Z546" s="946">
        <v>2</v>
      </c>
      <c r="AA546" s="945" t="s">
        <v>67</v>
      </c>
      <c r="AB546" s="1042">
        <f t="shared" si="29"/>
        <v>6</v>
      </c>
      <c r="AC546" s="945" t="s">
        <v>1149</v>
      </c>
      <c r="AD546" s="1043" t="s">
        <v>235</v>
      </c>
      <c r="AE546" s="1044"/>
      <c r="AF546" s="1045"/>
    </row>
    <row r="547" spans="2:32" ht="20" customHeight="1">
      <c r="B547" s="1259"/>
      <c r="C547" s="1262"/>
      <c r="D547" s="1038" t="s">
        <v>1172</v>
      </c>
      <c r="E547" s="941">
        <v>1</v>
      </c>
      <c r="F547" s="943" t="s">
        <v>1145</v>
      </c>
      <c r="G547" s="1039">
        <v>2</v>
      </c>
      <c r="H547" s="1040" t="s">
        <v>1145</v>
      </c>
      <c r="I547" s="943">
        <v>0.5</v>
      </c>
      <c r="J547" s="971" t="s">
        <v>1145</v>
      </c>
      <c r="K547" s="941">
        <f t="shared" si="25"/>
        <v>0.5</v>
      </c>
      <c r="L547" s="943" t="s">
        <v>922</v>
      </c>
      <c r="M547" s="1041">
        <v>2</v>
      </c>
      <c r="N547" s="943">
        <f t="shared" si="26"/>
        <v>1</v>
      </c>
      <c r="O547" s="971" t="s">
        <v>922</v>
      </c>
      <c r="P547" s="943"/>
      <c r="Q547" s="944">
        <v>2025</v>
      </c>
      <c r="R547" s="945" t="s">
        <v>1146</v>
      </c>
      <c r="S547" s="946">
        <v>9</v>
      </c>
      <c r="T547" s="943" t="s">
        <v>1147</v>
      </c>
      <c r="U547" s="946">
        <v>28</v>
      </c>
      <c r="V547" s="943" t="s">
        <v>1148</v>
      </c>
      <c r="W547" s="943" t="s">
        <v>249</v>
      </c>
      <c r="X547" s="946">
        <v>10</v>
      </c>
      <c r="Y547" s="943" t="s">
        <v>1147</v>
      </c>
      <c r="Z547" s="946">
        <v>2</v>
      </c>
      <c r="AA547" s="945" t="s">
        <v>67</v>
      </c>
      <c r="AB547" s="1042">
        <f t="shared" si="29"/>
        <v>5</v>
      </c>
      <c r="AC547" s="945" t="s">
        <v>1185</v>
      </c>
      <c r="AD547" s="1043" t="s">
        <v>1007</v>
      </c>
      <c r="AE547" s="1044"/>
      <c r="AF547" s="1045"/>
    </row>
    <row r="548" spans="2:32" ht="20" customHeight="1">
      <c r="B548" s="1259"/>
      <c r="C548" s="1262"/>
      <c r="D548" s="1038" t="s">
        <v>1368</v>
      </c>
      <c r="E548" s="941">
        <v>1.4</v>
      </c>
      <c r="F548" s="943" t="s">
        <v>1145</v>
      </c>
      <c r="G548" s="1039">
        <v>2</v>
      </c>
      <c r="H548" s="1040" t="s">
        <v>1145</v>
      </c>
      <c r="I548" s="943">
        <v>0.5</v>
      </c>
      <c r="J548" s="971" t="s">
        <v>1145</v>
      </c>
      <c r="K548" s="941">
        <f t="shared" si="25"/>
        <v>0.7</v>
      </c>
      <c r="L548" s="943" t="s">
        <v>922</v>
      </c>
      <c r="M548" s="1041">
        <v>1</v>
      </c>
      <c r="N548" s="943">
        <f t="shared" si="26"/>
        <v>0.7</v>
      </c>
      <c r="O548" s="971" t="s">
        <v>922</v>
      </c>
      <c r="P548" s="943"/>
      <c r="Q548" s="944">
        <v>2025</v>
      </c>
      <c r="R548" s="945" t="s">
        <v>1146</v>
      </c>
      <c r="S548" s="946">
        <v>9</v>
      </c>
      <c r="T548" s="943" t="s">
        <v>1147</v>
      </c>
      <c r="U548" s="946">
        <v>28</v>
      </c>
      <c r="V548" s="943" t="s">
        <v>1148</v>
      </c>
      <c r="W548" s="943" t="s">
        <v>249</v>
      </c>
      <c r="X548" s="946">
        <v>10</v>
      </c>
      <c r="Y548" s="943" t="s">
        <v>1147</v>
      </c>
      <c r="Z548" s="946">
        <v>2</v>
      </c>
      <c r="AA548" s="945" t="s">
        <v>67</v>
      </c>
      <c r="AB548" s="1042">
        <f t="shared" si="29"/>
        <v>5</v>
      </c>
      <c r="AC548" s="945" t="s">
        <v>1185</v>
      </c>
      <c r="AD548" s="1043" t="s">
        <v>1007</v>
      </c>
      <c r="AE548" s="1044"/>
      <c r="AF548" s="1045"/>
    </row>
    <row r="549" spans="2:32" ht="20" customHeight="1">
      <c r="B549" s="1259"/>
      <c r="C549" s="1262"/>
      <c r="D549" s="1038" t="s">
        <v>1478</v>
      </c>
      <c r="E549" s="941">
        <v>0.45</v>
      </c>
      <c r="F549" s="943" t="s">
        <v>1145</v>
      </c>
      <c r="G549" s="1039">
        <v>1.8</v>
      </c>
      <c r="H549" s="1040" t="s">
        <v>1145</v>
      </c>
      <c r="I549" s="943">
        <v>0.3</v>
      </c>
      <c r="J549" s="971" t="s">
        <v>1145</v>
      </c>
      <c r="K549" s="941">
        <f t="shared" si="25"/>
        <v>0.13500000000000001</v>
      </c>
      <c r="L549" s="943" t="s">
        <v>922</v>
      </c>
      <c r="M549" s="1041">
        <v>1</v>
      </c>
      <c r="N549" s="943">
        <f t="shared" si="26"/>
        <v>0.13500000000000001</v>
      </c>
      <c r="O549" s="971" t="s">
        <v>922</v>
      </c>
      <c r="P549" s="943" t="s">
        <v>1479</v>
      </c>
      <c r="Q549" s="944">
        <v>2025</v>
      </c>
      <c r="R549" s="945" t="s">
        <v>1146</v>
      </c>
      <c r="S549" s="946">
        <v>9</v>
      </c>
      <c r="T549" s="943" t="s">
        <v>1147</v>
      </c>
      <c r="U549" s="946">
        <v>28</v>
      </c>
      <c r="V549" s="943" t="s">
        <v>1148</v>
      </c>
      <c r="W549" s="943" t="s">
        <v>249</v>
      </c>
      <c r="X549" s="946">
        <v>10</v>
      </c>
      <c r="Y549" s="943" t="s">
        <v>1147</v>
      </c>
      <c r="Z549" s="946">
        <v>2</v>
      </c>
      <c r="AA549" s="945" t="s">
        <v>67</v>
      </c>
      <c r="AB549" s="1042">
        <f t="shared" si="29"/>
        <v>5</v>
      </c>
      <c r="AC549" s="945" t="s">
        <v>1185</v>
      </c>
      <c r="AD549" s="1043" t="s">
        <v>1007</v>
      </c>
      <c r="AE549" s="1044"/>
      <c r="AF549" s="1045"/>
    </row>
    <row r="550" spans="2:32" ht="20" customHeight="1">
      <c r="B550" s="1259"/>
      <c r="C550" s="1262"/>
      <c r="D550" s="1038" t="s">
        <v>1155</v>
      </c>
      <c r="E550" s="941">
        <v>0.9</v>
      </c>
      <c r="F550" s="943" t="s">
        <v>1145</v>
      </c>
      <c r="G550" s="1039">
        <v>2.1</v>
      </c>
      <c r="H550" s="1040" t="s">
        <v>1145</v>
      </c>
      <c r="I550" s="943"/>
      <c r="J550" s="971" t="s">
        <v>1145</v>
      </c>
      <c r="K550" s="941">
        <f t="shared" si="25"/>
        <v>0</v>
      </c>
      <c r="L550" s="943" t="s">
        <v>922</v>
      </c>
      <c r="M550" s="1041">
        <v>3</v>
      </c>
      <c r="N550" s="943">
        <f t="shared" si="26"/>
        <v>0</v>
      </c>
      <c r="O550" s="971" t="s">
        <v>922</v>
      </c>
      <c r="P550" s="943"/>
      <c r="Q550" s="944">
        <v>2025</v>
      </c>
      <c r="R550" s="945" t="s">
        <v>1146</v>
      </c>
      <c r="S550" s="946">
        <v>9</v>
      </c>
      <c r="T550" s="943" t="s">
        <v>66</v>
      </c>
      <c r="U550" s="946">
        <v>27</v>
      </c>
      <c r="V550" s="943" t="s">
        <v>67</v>
      </c>
      <c r="W550" s="943" t="s">
        <v>249</v>
      </c>
      <c r="X550" s="946">
        <v>10</v>
      </c>
      <c r="Y550" s="943" t="s">
        <v>66</v>
      </c>
      <c r="Z550" s="946">
        <v>2</v>
      </c>
      <c r="AA550" s="945" t="s">
        <v>67</v>
      </c>
      <c r="AB550" s="1042">
        <f t="shared" si="29"/>
        <v>6</v>
      </c>
      <c r="AC550" s="945" t="s">
        <v>1149</v>
      </c>
      <c r="AD550" s="1043" t="s">
        <v>1480</v>
      </c>
      <c r="AE550" s="1044"/>
      <c r="AF550" s="1045"/>
    </row>
    <row r="551" spans="2:32" ht="20" customHeight="1">
      <c r="B551" s="1259"/>
      <c r="C551" s="1262"/>
      <c r="D551" s="1038" t="s">
        <v>1451</v>
      </c>
      <c r="E551" s="941">
        <v>0.3</v>
      </c>
      <c r="F551" s="943" t="s">
        <v>1145</v>
      </c>
      <c r="G551" s="1039">
        <v>0.36</v>
      </c>
      <c r="H551" s="1040" t="s">
        <v>1145</v>
      </c>
      <c r="I551" s="943">
        <v>0.24</v>
      </c>
      <c r="J551" s="971" t="s">
        <v>1145</v>
      </c>
      <c r="K551" s="941">
        <f t="shared" si="25"/>
        <v>7.1999999999999995E-2</v>
      </c>
      <c r="L551" s="943" t="s">
        <v>922</v>
      </c>
      <c r="M551" s="1041">
        <v>5</v>
      </c>
      <c r="N551" s="943">
        <f t="shared" si="26"/>
        <v>0.36</v>
      </c>
      <c r="O551" s="971" t="s">
        <v>922</v>
      </c>
      <c r="P551" s="943"/>
      <c r="Q551" s="944">
        <v>2025</v>
      </c>
      <c r="R551" s="945" t="s">
        <v>1146</v>
      </c>
      <c r="S551" s="946">
        <v>9</v>
      </c>
      <c r="T551" s="943" t="s">
        <v>66</v>
      </c>
      <c r="U551" s="946">
        <v>27</v>
      </c>
      <c r="V551" s="943" t="s">
        <v>67</v>
      </c>
      <c r="W551" s="943" t="s">
        <v>249</v>
      </c>
      <c r="X551" s="946">
        <v>10</v>
      </c>
      <c r="Y551" s="943" t="s">
        <v>66</v>
      </c>
      <c r="Z551" s="946">
        <v>2</v>
      </c>
      <c r="AA551" s="945" t="s">
        <v>67</v>
      </c>
      <c r="AB551" s="1042">
        <f t="shared" si="29"/>
        <v>6</v>
      </c>
      <c r="AC551" s="945" t="s">
        <v>1149</v>
      </c>
      <c r="AD551" s="1043" t="s">
        <v>1480</v>
      </c>
      <c r="AE551" s="1044"/>
      <c r="AF551" s="1045"/>
    </row>
    <row r="552" spans="2:32" ht="20" customHeight="1">
      <c r="B552" s="1259"/>
      <c r="C552" s="1262"/>
      <c r="D552" s="1038" t="s">
        <v>1172</v>
      </c>
      <c r="E552" s="941">
        <v>1</v>
      </c>
      <c r="F552" s="943" t="s">
        <v>1145</v>
      </c>
      <c r="G552" s="1039">
        <v>2</v>
      </c>
      <c r="H552" s="1040" t="s">
        <v>1145</v>
      </c>
      <c r="I552" s="943">
        <v>0.5</v>
      </c>
      <c r="J552" s="971" t="s">
        <v>1145</v>
      </c>
      <c r="K552" s="941">
        <f t="shared" si="25"/>
        <v>0.5</v>
      </c>
      <c r="L552" s="943" t="s">
        <v>922</v>
      </c>
      <c r="M552" s="1041">
        <v>2</v>
      </c>
      <c r="N552" s="943">
        <f t="shared" si="26"/>
        <v>1</v>
      </c>
      <c r="O552" s="971" t="s">
        <v>922</v>
      </c>
      <c r="P552" s="943"/>
      <c r="Q552" s="944">
        <v>2025</v>
      </c>
      <c r="R552" s="945" t="s">
        <v>1146</v>
      </c>
      <c r="S552" s="946">
        <v>9</v>
      </c>
      <c r="T552" s="943" t="s">
        <v>1147</v>
      </c>
      <c r="U552" s="946">
        <v>27</v>
      </c>
      <c r="V552" s="943" t="s">
        <v>1148</v>
      </c>
      <c r="W552" s="943" t="s">
        <v>249</v>
      </c>
      <c r="X552" s="946">
        <v>10</v>
      </c>
      <c r="Y552" s="943" t="s">
        <v>1147</v>
      </c>
      <c r="Z552" s="946">
        <v>2</v>
      </c>
      <c r="AA552" s="945" t="s">
        <v>67</v>
      </c>
      <c r="AB552" s="1042">
        <f t="shared" si="29"/>
        <v>6</v>
      </c>
      <c r="AC552" s="945" t="s">
        <v>1149</v>
      </c>
      <c r="AD552" s="1043" t="s">
        <v>1480</v>
      </c>
      <c r="AE552" s="1044"/>
      <c r="AF552" s="1045"/>
    </row>
    <row r="553" spans="2:32" ht="20" customHeight="1">
      <c r="B553" s="1259"/>
      <c r="C553" s="1262"/>
      <c r="D553" s="1038" t="s">
        <v>1368</v>
      </c>
      <c r="E553" s="941">
        <v>1.4</v>
      </c>
      <c r="F553" s="943" t="s">
        <v>1145</v>
      </c>
      <c r="G553" s="1039">
        <v>2</v>
      </c>
      <c r="H553" s="1040" t="s">
        <v>1145</v>
      </c>
      <c r="I553" s="943">
        <v>0.5</v>
      </c>
      <c r="J553" s="971" t="s">
        <v>1145</v>
      </c>
      <c r="K553" s="941">
        <f t="shared" si="25"/>
        <v>0.7</v>
      </c>
      <c r="L553" s="943" t="s">
        <v>922</v>
      </c>
      <c r="M553" s="1041">
        <v>1</v>
      </c>
      <c r="N553" s="943">
        <f t="shared" si="26"/>
        <v>0.7</v>
      </c>
      <c r="O553" s="971" t="s">
        <v>922</v>
      </c>
      <c r="P553" s="943"/>
      <c r="Q553" s="944">
        <v>2025</v>
      </c>
      <c r="R553" s="945" t="s">
        <v>1146</v>
      </c>
      <c r="S553" s="946">
        <v>9</v>
      </c>
      <c r="T553" s="943" t="s">
        <v>1147</v>
      </c>
      <c r="U553" s="946">
        <v>27</v>
      </c>
      <c r="V553" s="943" t="s">
        <v>1148</v>
      </c>
      <c r="W553" s="943" t="s">
        <v>249</v>
      </c>
      <c r="X553" s="946">
        <v>10</v>
      </c>
      <c r="Y553" s="943" t="s">
        <v>1147</v>
      </c>
      <c r="Z553" s="946">
        <v>2</v>
      </c>
      <c r="AA553" s="945" t="s">
        <v>67</v>
      </c>
      <c r="AB553" s="1042">
        <f t="shared" si="29"/>
        <v>6</v>
      </c>
      <c r="AC553" s="945" t="s">
        <v>1149</v>
      </c>
      <c r="AD553" s="1043" t="s">
        <v>1480</v>
      </c>
      <c r="AE553" s="1044"/>
      <c r="AF553" s="1045"/>
    </row>
    <row r="554" spans="2:32" ht="20" customHeight="1">
      <c r="B554" s="1259"/>
      <c r="C554" s="1262"/>
      <c r="D554" s="1038" t="s">
        <v>1474</v>
      </c>
      <c r="E554" s="941">
        <v>0.45</v>
      </c>
      <c r="F554" s="943" t="s">
        <v>1145</v>
      </c>
      <c r="G554" s="1039">
        <v>1.8</v>
      </c>
      <c r="H554" s="1040" t="s">
        <v>1145</v>
      </c>
      <c r="I554" s="943"/>
      <c r="J554" s="971" t="s">
        <v>1145</v>
      </c>
      <c r="K554" s="941">
        <f t="shared" si="25"/>
        <v>0</v>
      </c>
      <c r="L554" s="943" t="s">
        <v>922</v>
      </c>
      <c r="M554" s="1041">
        <v>2</v>
      </c>
      <c r="N554" s="943">
        <f t="shared" si="26"/>
        <v>0</v>
      </c>
      <c r="O554" s="971" t="s">
        <v>922</v>
      </c>
      <c r="P554" s="943" t="s">
        <v>1265</v>
      </c>
      <c r="Q554" s="944">
        <v>2025</v>
      </c>
      <c r="R554" s="945" t="s">
        <v>1146</v>
      </c>
      <c r="S554" s="946">
        <v>9</v>
      </c>
      <c r="T554" s="943" t="s">
        <v>66</v>
      </c>
      <c r="U554" s="946">
        <v>27</v>
      </c>
      <c r="V554" s="943" t="s">
        <v>67</v>
      </c>
      <c r="W554" s="943" t="s">
        <v>249</v>
      </c>
      <c r="X554" s="946">
        <v>10</v>
      </c>
      <c r="Y554" s="943" t="s">
        <v>66</v>
      </c>
      <c r="Z554" s="946">
        <v>2</v>
      </c>
      <c r="AA554" s="945" t="s">
        <v>67</v>
      </c>
      <c r="AB554" s="1042">
        <f t="shared" si="29"/>
        <v>6</v>
      </c>
      <c r="AC554" s="945" t="s">
        <v>1149</v>
      </c>
      <c r="AD554" s="1043" t="s">
        <v>1480</v>
      </c>
      <c r="AE554" s="1044"/>
      <c r="AF554" s="1045"/>
    </row>
    <row r="555" spans="2:32" ht="20" customHeight="1">
      <c r="B555" s="1259"/>
      <c r="C555" s="1262"/>
      <c r="D555" s="1038" t="s">
        <v>1474</v>
      </c>
      <c r="E555" s="941">
        <v>0.45</v>
      </c>
      <c r="F555" s="943" t="s">
        <v>1145</v>
      </c>
      <c r="G555" s="1039">
        <v>1.8</v>
      </c>
      <c r="H555" s="1040" t="s">
        <v>1145</v>
      </c>
      <c r="I555" s="943"/>
      <c r="J555" s="971" t="s">
        <v>1145</v>
      </c>
      <c r="K555" s="941">
        <f t="shared" si="25"/>
        <v>0</v>
      </c>
      <c r="L555" s="943" t="s">
        <v>922</v>
      </c>
      <c r="M555" s="1041">
        <v>1</v>
      </c>
      <c r="N555" s="943">
        <f t="shared" si="26"/>
        <v>0</v>
      </c>
      <c r="O555" s="971" t="s">
        <v>922</v>
      </c>
      <c r="P555" s="943" t="s">
        <v>1265</v>
      </c>
      <c r="Q555" s="944">
        <v>2025</v>
      </c>
      <c r="R555" s="945" t="s">
        <v>1146</v>
      </c>
      <c r="S555" s="946">
        <v>9</v>
      </c>
      <c r="T555" s="943" t="s">
        <v>66</v>
      </c>
      <c r="U555" s="946">
        <v>27</v>
      </c>
      <c r="V555" s="943" t="s">
        <v>67</v>
      </c>
      <c r="W555" s="943" t="s">
        <v>249</v>
      </c>
      <c r="X555" s="946">
        <v>10</v>
      </c>
      <c r="Y555" s="943" t="s">
        <v>66</v>
      </c>
      <c r="Z555" s="946">
        <v>2</v>
      </c>
      <c r="AA555" s="945" t="s">
        <v>67</v>
      </c>
      <c r="AB555" s="1042">
        <f t="shared" si="29"/>
        <v>6</v>
      </c>
      <c r="AC555" s="945" t="s">
        <v>1185</v>
      </c>
      <c r="AD555" s="1043" t="s">
        <v>1082</v>
      </c>
      <c r="AE555" s="1044"/>
      <c r="AF555" s="1045"/>
    </row>
    <row r="556" spans="2:32" ht="20" customHeight="1">
      <c r="B556" s="1259"/>
      <c r="C556" s="1262"/>
      <c r="D556" s="1038" t="s">
        <v>1481</v>
      </c>
      <c r="E556" s="941">
        <v>3.6</v>
      </c>
      <c r="F556" s="943" t="s">
        <v>1145</v>
      </c>
      <c r="G556" s="1039">
        <v>3.08</v>
      </c>
      <c r="H556" s="1040" t="s">
        <v>1145</v>
      </c>
      <c r="I556" s="943">
        <v>5.4</v>
      </c>
      <c r="J556" s="971" t="s">
        <v>1145</v>
      </c>
      <c r="K556" s="941">
        <f t="shared" si="25"/>
        <v>19.440000000000001</v>
      </c>
      <c r="L556" s="943" t="s">
        <v>922</v>
      </c>
      <c r="M556" s="1041">
        <v>7</v>
      </c>
      <c r="N556" s="943">
        <f t="shared" si="26"/>
        <v>136.08000000000001</v>
      </c>
      <c r="O556" s="971" t="s">
        <v>922</v>
      </c>
      <c r="P556" s="943"/>
      <c r="Q556" s="944">
        <v>2025</v>
      </c>
      <c r="R556" s="945" t="s">
        <v>1146</v>
      </c>
      <c r="S556" s="946">
        <v>9</v>
      </c>
      <c r="T556" s="943" t="s">
        <v>1147</v>
      </c>
      <c r="U556" s="946">
        <v>27</v>
      </c>
      <c r="V556" s="943" t="s">
        <v>1148</v>
      </c>
      <c r="W556" s="943" t="s">
        <v>249</v>
      </c>
      <c r="X556" s="946">
        <v>10</v>
      </c>
      <c r="Y556" s="943" t="s">
        <v>1147</v>
      </c>
      <c r="Z556" s="946">
        <v>2</v>
      </c>
      <c r="AA556" s="945" t="s">
        <v>67</v>
      </c>
      <c r="AB556" s="1042">
        <f t="shared" si="29"/>
        <v>6</v>
      </c>
      <c r="AC556" s="945" t="s">
        <v>1348</v>
      </c>
      <c r="AD556" s="1043" t="s">
        <v>1482</v>
      </c>
      <c r="AE556" s="1044" t="s">
        <v>1483</v>
      </c>
      <c r="AF556" s="1045" t="s">
        <v>1484</v>
      </c>
    </row>
    <row r="557" spans="2:32" ht="20" customHeight="1">
      <c r="B557" s="1259"/>
      <c r="C557" s="1262"/>
      <c r="D557" s="1038" t="s">
        <v>1485</v>
      </c>
      <c r="E557" s="941">
        <v>5.3</v>
      </c>
      <c r="F557" s="943" t="s">
        <v>1145</v>
      </c>
      <c r="G557" s="1039">
        <v>3.59</v>
      </c>
      <c r="H557" s="1040" t="s">
        <v>1145</v>
      </c>
      <c r="I557" s="943">
        <v>8.8699999999999992</v>
      </c>
      <c r="J557" s="971" t="s">
        <v>1145</v>
      </c>
      <c r="K557" s="941">
        <f t="shared" si="25"/>
        <v>47.010999999999996</v>
      </c>
      <c r="L557" s="943" t="s">
        <v>922</v>
      </c>
      <c r="M557" s="1041">
        <v>1</v>
      </c>
      <c r="N557" s="943">
        <f t="shared" si="26"/>
        <v>47.010999999999996</v>
      </c>
      <c r="O557" s="971" t="s">
        <v>922</v>
      </c>
      <c r="P557" s="943"/>
      <c r="Q557" s="944">
        <v>2025</v>
      </c>
      <c r="R557" s="945" t="s">
        <v>1146</v>
      </c>
      <c r="S557" s="946">
        <v>9</v>
      </c>
      <c r="T557" s="943" t="s">
        <v>1147</v>
      </c>
      <c r="U557" s="946">
        <v>27</v>
      </c>
      <c r="V557" s="943" t="s">
        <v>1148</v>
      </c>
      <c r="W557" s="943" t="s">
        <v>249</v>
      </c>
      <c r="X557" s="946">
        <v>10</v>
      </c>
      <c r="Y557" s="943" t="s">
        <v>1147</v>
      </c>
      <c r="Z557" s="946">
        <v>2</v>
      </c>
      <c r="AA557" s="945" t="s">
        <v>67</v>
      </c>
      <c r="AB557" s="1042">
        <f t="shared" si="29"/>
        <v>6</v>
      </c>
      <c r="AC557" s="945" t="s">
        <v>1348</v>
      </c>
      <c r="AD557" s="1043" t="s">
        <v>1482</v>
      </c>
      <c r="AE557" s="1044" t="s">
        <v>1483</v>
      </c>
      <c r="AF557" s="1045" t="s">
        <v>1484</v>
      </c>
    </row>
    <row r="558" spans="2:32" ht="20" customHeight="1">
      <c r="B558" s="1259"/>
      <c r="C558" s="1262"/>
      <c r="D558" s="1038" t="s">
        <v>1458</v>
      </c>
      <c r="E558" s="941">
        <v>0.5</v>
      </c>
      <c r="F558" s="943" t="s">
        <v>1145</v>
      </c>
      <c r="G558" s="1039">
        <v>0.25</v>
      </c>
      <c r="H558" s="1040" t="s">
        <v>1145</v>
      </c>
      <c r="I558" s="943">
        <v>0.5</v>
      </c>
      <c r="J558" s="971" t="s">
        <v>1145</v>
      </c>
      <c r="K558" s="941">
        <f t="shared" si="25"/>
        <v>0.25</v>
      </c>
      <c r="L558" s="943" t="s">
        <v>922</v>
      </c>
      <c r="M558" s="1041">
        <v>50</v>
      </c>
      <c r="N558" s="943">
        <f t="shared" si="26"/>
        <v>12.5</v>
      </c>
      <c r="O558" s="971" t="s">
        <v>922</v>
      </c>
      <c r="P558" s="943"/>
      <c r="Q558" s="944">
        <v>2025</v>
      </c>
      <c r="R558" s="945" t="s">
        <v>1146</v>
      </c>
      <c r="S558" s="946">
        <v>9</v>
      </c>
      <c r="T558" s="943" t="s">
        <v>1147</v>
      </c>
      <c r="U558" s="946">
        <v>27</v>
      </c>
      <c r="V558" s="943" t="s">
        <v>1148</v>
      </c>
      <c r="W558" s="943" t="s">
        <v>249</v>
      </c>
      <c r="X558" s="946">
        <v>10</v>
      </c>
      <c r="Y558" s="943" t="s">
        <v>1147</v>
      </c>
      <c r="Z558" s="946">
        <v>2</v>
      </c>
      <c r="AA558" s="945" t="s">
        <v>67</v>
      </c>
      <c r="AB558" s="1042">
        <f t="shared" si="29"/>
        <v>6</v>
      </c>
      <c r="AC558" s="945" t="s">
        <v>1348</v>
      </c>
      <c r="AD558" s="1043" t="s">
        <v>1482</v>
      </c>
      <c r="AE558" s="1044" t="s">
        <v>1483</v>
      </c>
      <c r="AF558" s="1045" t="s">
        <v>1484</v>
      </c>
    </row>
    <row r="559" spans="2:32" ht="20" customHeight="1">
      <c r="B559" s="1259"/>
      <c r="C559" s="1262"/>
      <c r="D559" s="1038" t="s">
        <v>1461</v>
      </c>
      <c r="E559" s="941">
        <v>3.6</v>
      </c>
      <c r="F559" s="943" t="s">
        <v>1145</v>
      </c>
      <c r="G559" s="1039">
        <v>2</v>
      </c>
      <c r="H559" s="1040" t="s">
        <v>1145</v>
      </c>
      <c r="I559" s="943">
        <v>0.01</v>
      </c>
      <c r="J559" s="971" t="s">
        <v>1145</v>
      </c>
      <c r="K559" s="941">
        <f t="shared" si="25"/>
        <v>3.6000000000000004E-2</v>
      </c>
      <c r="L559" s="943" t="s">
        <v>922</v>
      </c>
      <c r="M559" s="1041">
        <v>14</v>
      </c>
      <c r="N559" s="943">
        <f t="shared" si="26"/>
        <v>0.504</v>
      </c>
      <c r="O559" s="971" t="s">
        <v>922</v>
      </c>
      <c r="P559" s="943"/>
      <c r="Q559" s="944">
        <v>2025</v>
      </c>
      <c r="R559" s="945" t="s">
        <v>1146</v>
      </c>
      <c r="S559" s="946">
        <v>9</v>
      </c>
      <c r="T559" s="943" t="s">
        <v>1147</v>
      </c>
      <c r="U559" s="946">
        <v>27</v>
      </c>
      <c r="V559" s="943" t="s">
        <v>1148</v>
      </c>
      <c r="W559" s="943" t="s">
        <v>249</v>
      </c>
      <c r="X559" s="946">
        <v>10</v>
      </c>
      <c r="Y559" s="943" t="s">
        <v>1147</v>
      </c>
      <c r="Z559" s="946">
        <v>2</v>
      </c>
      <c r="AA559" s="945" t="s">
        <v>67</v>
      </c>
      <c r="AB559" s="1042">
        <f t="shared" si="29"/>
        <v>6</v>
      </c>
      <c r="AC559" s="945" t="s">
        <v>1348</v>
      </c>
      <c r="AD559" s="1043" t="s">
        <v>1482</v>
      </c>
      <c r="AE559" s="1044" t="s">
        <v>1483</v>
      </c>
      <c r="AF559" s="1045" t="s">
        <v>1484</v>
      </c>
    </row>
    <row r="560" spans="2:32" ht="20" customHeight="1">
      <c r="B560" s="1259"/>
      <c r="C560" s="1262"/>
      <c r="D560" s="1038" t="s">
        <v>1462</v>
      </c>
      <c r="E560" s="941">
        <v>5.4</v>
      </c>
      <c r="F560" s="943" t="s">
        <v>1145</v>
      </c>
      <c r="G560" s="1039">
        <v>2</v>
      </c>
      <c r="H560" s="1040" t="s">
        <v>1145</v>
      </c>
      <c r="I560" s="943">
        <v>0.01</v>
      </c>
      <c r="J560" s="971" t="s">
        <v>1145</v>
      </c>
      <c r="K560" s="941">
        <f t="shared" si="25"/>
        <v>5.4000000000000006E-2</v>
      </c>
      <c r="L560" s="943" t="s">
        <v>922</v>
      </c>
      <c r="M560" s="1041">
        <v>16</v>
      </c>
      <c r="N560" s="943">
        <f t="shared" si="26"/>
        <v>0.8640000000000001</v>
      </c>
      <c r="O560" s="971" t="s">
        <v>922</v>
      </c>
      <c r="P560" s="943"/>
      <c r="Q560" s="944">
        <v>2025</v>
      </c>
      <c r="R560" s="945" t="s">
        <v>1146</v>
      </c>
      <c r="S560" s="946">
        <v>9</v>
      </c>
      <c r="T560" s="943" t="s">
        <v>1147</v>
      </c>
      <c r="U560" s="946">
        <v>27</v>
      </c>
      <c r="V560" s="943" t="s">
        <v>1148</v>
      </c>
      <c r="W560" s="943" t="s">
        <v>249</v>
      </c>
      <c r="X560" s="946">
        <v>10</v>
      </c>
      <c r="Y560" s="943" t="s">
        <v>1147</v>
      </c>
      <c r="Z560" s="946">
        <v>2</v>
      </c>
      <c r="AA560" s="945" t="s">
        <v>67</v>
      </c>
      <c r="AB560" s="1042">
        <f t="shared" si="29"/>
        <v>6</v>
      </c>
      <c r="AC560" s="945" t="s">
        <v>1348</v>
      </c>
      <c r="AD560" s="1043" t="s">
        <v>1482</v>
      </c>
      <c r="AE560" s="1044" t="s">
        <v>1483</v>
      </c>
      <c r="AF560" s="1045" t="s">
        <v>1484</v>
      </c>
    </row>
    <row r="561" spans="2:32" ht="20" customHeight="1">
      <c r="B561" s="1259"/>
      <c r="C561" s="1262"/>
      <c r="D561" s="1038" t="s">
        <v>1463</v>
      </c>
      <c r="E561" s="941">
        <v>8.8699999999999992</v>
      </c>
      <c r="F561" s="943" t="s">
        <v>1145</v>
      </c>
      <c r="G561" s="1039">
        <v>2</v>
      </c>
      <c r="H561" s="1040" t="s">
        <v>1145</v>
      </c>
      <c r="I561" s="943">
        <v>0.01</v>
      </c>
      <c r="J561" s="971" t="s">
        <v>1145</v>
      </c>
      <c r="K561" s="941">
        <f t="shared" si="25"/>
        <v>8.8699999999999987E-2</v>
      </c>
      <c r="L561" s="943" t="s">
        <v>922</v>
      </c>
      <c r="M561" s="1041">
        <v>2</v>
      </c>
      <c r="N561" s="943">
        <f t="shared" si="26"/>
        <v>0.17739999999999997</v>
      </c>
      <c r="O561" s="971" t="s">
        <v>922</v>
      </c>
      <c r="P561" s="943"/>
      <c r="Q561" s="944">
        <v>2025</v>
      </c>
      <c r="R561" s="945" t="s">
        <v>1146</v>
      </c>
      <c r="S561" s="946">
        <v>9</v>
      </c>
      <c r="T561" s="943" t="s">
        <v>1147</v>
      </c>
      <c r="U561" s="946">
        <v>27</v>
      </c>
      <c r="V561" s="943" t="s">
        <v>1148</v>
      </c>
      <c r="W561" s="943" t="s">
        <v>249</v>
      </c>
      <c r="X561" s="946">
        <v>10</v>
      </c>
      <c r="Y561" s="943" t="s">
        <v>1147</v>
      </c>
      <c r="Z561" s="946">
        <v>2</v>
      </c>
      <c r="AA561" s="945" t="s">
        <v>67</v>
      </c>
      <c r="AB561" s="1042">
        <f t="shared" si="29"/>
        <v>6</v>
      </c>
      <c r="AC561" s="945" t="s">
        <v>1348</v>
      </c>
      <c r="AD561" s="1043" t="s">
        <v>1482</v>
      </c>
      <c r="AE561" s="1044" t="s">
        <v>1483</v>
      </c>
      <c r="AF561" s="1045" t="s">
        <v>1484</v>
      </c>
    </row>
    <row r="562" spans="2:32" ht="20" customHeight="1">
      <c r="B562" s="1259"/>
      <c r="C562" s="1262"/>
      <c r="D562" s="1038" t="s">
        <v>1452</v>
      </c>
      <c r="E562" s="941">
        <v>0.9</v>
      </c>
      <c r="F562" s="943" t="s">
        <v>1145</v>
      </c>
      <c r="G562" s="1039">
        <v>7.0000000000000007E-2</v>
      </c>
      <c r="H562" s="1040" t="s">
        <v>1145</v>
      </c>
      <c r="I562" s="943">
        <v>7.0000000000000007E-2</v>
      </c>
      <c r="J562" s="971" t="s">
        <v>1145</v>
      </c>
      <c r="K562" s="941">
        <f t="shared" si="25"/>
        <v>6.3000000000000014E-2</v>
      </c>
      <c r="L562" s="943" t="s">
        <v>922</v>
      </c>
      <c r="M562" s="1041">
        <v>18</v>
      </c>
      <c r="N562" s="943">
        <f t="shared" si="26"/>
        <v>1.1340000000000003</v>
      </c>
      <c r="O562" s="971" t="s">
        <v>922</v>
      </c>
      <c r="P562" s="943"/>
      <c r="Q562" s="944">
        <v>2025</v>
      </c>
      <c r="R562" s="945" t="s">
        <v>1146</v>
      </c>
      <c r="S562" s="946">
        <v>9</v>
      </c>
      <c r="T562" s="943" t="s">
        <v>1147</v>
      </c>
      <c r="U562" s="946">
        <v>27</v>
      </c>
      <c r="V562" s="943" t="s">
        <v>1148</v>
      </c>
      <c r="W562" s="943" t="s">
        <v>249</v>
      </c>
      <c r="X562" s="946">
        <v>10</v>
      </c>
      <c r="Y562" s="943" t="s">
        <v>1147</v>
      </c>
      <c r="Z562" s="946">
        <v>2</v>
      </c>
      <c r="AA562" s="945" t="s">
        <v>67</v>
      </c>
      <c r="AB562" s="1042">
        <f t="shared" si="29"/>
        <v>6</v>
      </c>
      <c r="AC562" s="945" t="s">
        <v>1348</v>
      </c>
      <c r="AD562" s="1043" t="s">
        <v>1482</v>
      </c>
      <c r="AE562" s="1044" t="s">
        <v>1483</v>
      </c>
      <c r="AF562" s="1045" t="s">
        <v>1484</v>
      </c>
    </row>
    <row r="563" spans="2:32" ht="20" customHeight="1">
      <c r="B563" s="1259"/>
      <c r="C563" s="1262"/>
      <c r="D563" s="1038" t="s">
        <v>1451</v>
      </c>
      <c r="E563" s="941">
        <v>0.3</v>
      </c>
      <c r="F563" s="943" t="s">
        <v>1145</v>
      </c>
      <c r="G563" s="1039">
        <v>0.36</v>
      </c>
      <c r="H563" s="1040" t="s">
        <v>1145</v>
      </c>
      <c r="I563" s="943">
        <v>0.24</v>
      </c>
      <c r="J563" s="971" t="s">
        <v>1145</v>
      </c>
      <c r="K563" s="941">
        <f t="shared" si="25"/>
        <v>7.1999999999999995E-2</v>
      </c>
      <c r="L563" s="943" t="s">
        <v>922</v>
      </c>
      <c r="M563" s="1041">
        <v>8</v>
      </c>
      <c r="N563" s="943">
        <f t="shared" si="26"/>
        <v>0.57599999999999996</v>
      </c>
      <c r="O563" s="971" t="s">
        <v>922</v>
      </c>
      <c r="P563" s="943"/>
      <c r="Q563" s="944">
        <v>2025</v>
      </c>
      <c r="R563" s="945" t="s">
        <v>1146</v>
      </c>
      <c r="S563" s="946">
        <v>9</v>
      </c>
      <c r="T563" s="943" t="s">
        <v>1147</v>
      </c>
      <c r="U563" s="946">
        <v>27</v>
      </c>
      <c r="V563" s="943" t="s">
        <v>1148</v>
      </c>
      <c r="W563" s="943" t="s">
        <v>249</v>
      </c>
      <c r="X563" s="946">
        <v>10</v>
      </c>
      <c r="Y563" s="943" t="s">
        <v>1147</v>
      </c>
      <c r="Z563" s="946">
        <v>2</v>
      </c>
      <c r="AA563" s="945" t="s">
        <v>67</v>
      </c>
      <c r="AB563" s="1042">
        <f t="shared" si="29"/>
        <v>6</v>
      </c>
      <c r="AC563" s="945" t="s">
        <v>1348</v>
      </c>
      <c r="AD563" s="1043" t="s">
        <v>1482</v>
      </c>
      <c r="AE563" s="1044" t="s">
        <v>1483</v>
      </c>
      <c r="AF563" s="1045" t="s">
        <v>1484</v>
      </c>
    </row>
    <row r="564" spans="2:32" ht="20" customHeight="1">
      <c r="B564" s="1259"/>
      <c r="C564" s="1262"/>
      <c r="D564" s="1038" t="s">
        <v>1464</v>
      </c>
      <c r="E564" s="941">
        <v>0.7</v>
      </c>
      <c r="F564" s="943" t="s">
        <v>1145</v>
      </c>
      <c r="G564" s="1039">
        <v>0.69</v>
      </c>
      <c r="H564" s="1040" t="s">
        <v>1145</v>
      </c>
      <c r="I564" s="943">
        <v>0.6</v>
      </c>
      <c r="J564" s="971" t="s">
        <v>1145</v>
      </c>
      <c r="K564" s="941">
        <f t="shared" si="25"/>
        <v>0.42</v>
      </c>
      <c r="L564" s="943" t="s">
        <v>922</v>
      </c>
      <c r="M564" s="1041">
        <v>4</v>
      </c>
      <c r="N564" s="943">
        <f t="shared" si="26"/>
        <v>1.68</v>
      </c>
      <c r="O564" s="971" t="s">
        <v>922</v>
      </c>
      <c r="P564" s="943"/>
      <c r="Q564" s="944">
        <v>2025</v>
      </c>
      <c r="R564" s="945" t="s">
        <v>1146</v>
      </c>
      <c r="S564" s="946">
        <v>9</v>
      </c>
      <c r="T564" s="943" t="s">
        <v>1147</v>
      </c>
      <c r="U564" s="946">
        <v>27</v>
      </c>
      <c r="V564" s="943" t="s">
        <v>1148</v>
      </c>
      <c r="W564" s="943" t="s">
        <v>249</v>
      </c>
      <c r="X564" s="946">
        <v>10</v>
      </c>
      <c r="Y564" s="943" t="s">
        <v>1147</v>
      </c>
      <c r="Z564" s="946">
        <v>2</v>
      </c>
      <c r="AA564" s="945" t="s">
        <v>67</v>
      </c>
      <c r="AB564" s="1042">
        <f t="shared" si="29"/>
        <v>6</v>
      </c>
      <c r="AC564" s="945" t="s">
        <v>1348</v>
      </c>
      <c r="AD564" s="1043" t="s">
        <v>1482</v>
      </c>
      <c r="AE564" s="1044" t="s">
        <v>1483</v>
      </c>
      <c r="AF564" s="1045" t="s">
        <v>1484</v>
      </c>
    </row>
    <row r="565" spans="2:32" ht="20" customHeight="1">
      <c r="B565" s="1259"/>
      <c r="C565" s="1262"/>
      <c r="D565" s="1038" t="s">
        <v>1486</v>
      </c>
      <c r="E565" s="941">
        <v>0.41</v>
      </c>
      <c r="F565" s="943" t="s">
        <v>1145</v>
      </c>
      <c r="G565" s="1039">
        <v>0.42</v>
      </c>
      <c r="H565" s="1040" t="s">
        <v>1145</v>
      </c>
      <c r="I565" s="943">
        <v>0.65</v>
      </c>
      <c r="J565" s="971" t="s">
        <v>1145</v>
      </c>
      <c r="K565" s="941">
        <f t="shared" si="25"/>
        <v>0.26650000000000001</v>
      </c>
      <c r="L565" s="943" t="s">
        <v>922</v>
      </c>
      <c r="M565" s="1041">
        <v>10</v>
      </c>
      <c r="N565" s="943">
        <f t="shared" si="26"/>
        <v>2.665</v>
      </c>
      <c r="O565" s="971" t="s">
        <v>922</v>
      </c>
      <c r="P565" s="943"/>
      <c r="Q565" s="944">
        <v>2025</v>
      </c>
      <c r="R565" s="945" t="s">
        <v>1146</v>
      </c>
      <c r="S565" s="946">
        <v>9</v>
      </c>
      <c r="T565" s="943" t="s">
        <v>66</v>
      </c>
      <c r="U565" s="946">
        <v>27</v>
      </c>
      <c r="V565" s="943" t="s">
        <v>67</v>
      </c>
      <c r="W565" s="943" t="s">
        <v>249</v>
      </c>
      <c r="X565" s="946">
        <v>10</v>
      </c>
      <c r="Y565" s="943" t="s">
        <v>66</v>
      </c>
      <c r="Z565" s="946">
        <v>2</v>
      </c>
      <c r="AA565" s="945" t="s">
        <v>67</v>
      </c>
      <c r="AB565" s="1042">
        <f t="shared" si="29"/>
        <v>6</v>
      </c>
      <c r="AC565" s="945" t="s">
        <v>1348</v>
      </c>
      <c r="AD565" s="1043" t="s">
        <v>1482</v>
      </c>
      <c r="AE565" s="1044" t="s">
        <v>1483</v>
      </c>
      <c r="AF565" s="1045" t="s">
        <v>1484</v>
      </c>
    </row>
    <row r="566" spans="2:32" ht="20" customHeight="1">
      <c r="B566" s="1259"/>
      <c r="C566" s="1262"/>
      <c r="D566" s="1038" t="s">
        <v>1237</v>
      </c>
      <c r="E566" s="941">
        <v>1</v>
      </c>
      <c r="F566" s="943" t="s">
        <v>1145</v>
      </c>
      <c r="G566" s="1039">
        <v>0.82</v>
      </c>
      <c r="H566" s="1040" t="s">
        <v>1145</v>
      </c>
      <c r="I566" s="943">
        <v>0.62</v>
      </c>
      <c r="J566" s="971" t="s">
        <v>1145</v>
      </c>
      <c r="K566" s="941">
        <f t="shared" si="25"/>
        <v>0.62</v>
      </c>
      <c r="L566" s="943" t="s">
        <v>922</v>
      </c>
      <c r="M566" s="1041">
        <v>2</v>
      </c>
      <c r="N566" s="943">
        <f t="shared" si="26"/>
        <v>1.24</v>
      </c>
      <c r="O566" s="971" t="s">
        <v>922</v>
      </c>
      <c r="P566" s="943"/>
      <c r="Q566" s="944">
        <v>2025</v>
      </c>
      <c r="R566" s="945" t="s">
        <v>1146</v>
      </c>
      <c r="S566" s="946">
        <v>9</v>
      </c>
      <c r="T566" s="943" t="s">
        <v>66</v>
      </c>
      <c r="U566" s="946">
        <v>27</v>
      </c>
      <c r="V566" s="943" t="s">
        <v>67</v>
      </c>
      <c r="W566" s="943" t="s">
        <v>249</v>
      </c>
      <c r="X566" s="946">
        <v>10</v>
      </c>
      <c r="Y566" s="943" t="s">
        <v>66</v>
      </c>
      <c r="Z566" s="946">
        <v>2</v>
      </c>
      <c r="AA566" s="945" t="s">
        <v>67</v>
      </c>
      <c r="AB566" s="1042">
        <f t="shared" si="29"/>
        <v>6</v>
      </c>
      <c r="AC566" s="945" t="s">
        <v>1348</v>
      </c>
      <c r="AD566" s="1043" t="s">
        <v>1482</v>
      </c>
      <c r="AE566" s="1044" t="s">
        <v>1483</v>
      </c>
      <c r="AF566" s="1045" t="s">
        <v>1484</v>
      </c>
    </row>
    <row r="567" spans="2:32" ht="20" customHeight="1">
      <c r="B567" s="1259"/>
      <c r="C567" s="1262"/>
      <c r="D567" s="1038" t="s">
        <v>1478</v>
      </c>
      <c r="E567" s="941">
        <v>0.45</v>
      </c>
      <c r="F567" s="943" t="s">
        <v>1145</v>
      </c>
      <c r="G567" s="1039">
        <v>1.8</v>
      </c>
      <c r="H567" s="1040" t="s">
        <v>1145</v>
      </c>
      <c r="I567" s="943">
        <v>0.3</v>
      </c>
      <c r="J567" s="971" t="s">
        <v>1145</v>
      </c>
      <c r="K567" s="941">
        <f t="shared" si="25"/>
        <v>0.13500000000000001</v>
      </c>
      <c r="L567" s="943" t="s">
        <v>922</v>
      </c>
      <c r="M567" s="1041">
        <v>1</v>
      </c>
      <c r="N567" s="943">
        <f t="shared" si="26"/>
        <v>0.13500000000000001</v>
      </c>
      <c r="O567" s="971" t="s">
        <v>922</v>
      </c>
      <c r="P567" s="943"/>
      <c r="Q567" s="944">
        <v>2025</v>
      </c>
      <c r="R567" s="945" t="s">
        <v>1146</v>
      </c>
      <c r="S567" s="946">
        <v>9</v>
      </c>
      <c r="T567" s="943" t="s">
        <v>66</v>
      </c>
      <c r="U567" s="946">
        <v>27</v>
      </c>
      <c r="V567" s="943" t="s">
        <v>67</v>
      </c>
      <c r="W567" s="943" t="s">
        <v>249</v>
      </c>
      <c r="X567" s="946">
        <v>10</v>
      </c>
      <c r="Y567" s="943" t="s">
        <v>66</v>
      </c>
      <c r="Z567" s="946">
        <v>2</v>
      </c>
      <c r="AA567" s="945" t="s">
        <v>67</v>
      </c>
      <c r="AB567" s="1042">
        <f t="shared" si="29"/>
        <v>6</v>
      </c>
      <c r="AC567" s="945" t="s">
        <v>1348</v>
      </c>
      <c r="AD567" s="1043" t="s">
        <v>1482</v>
      </c>
      <c r="AE567" s="1044" t="s">
        <v>1483</v>
      </c>
      <c r="AF567" s="1045" t="s">
        <v>1484</v>
      </c>
    </row>
    <row r="568" spans="2:32" ht="20" customHeight="1">
      <c r="B568" s="1259"/>
      <c r="C568" s="1262"/>
      <c r="D568" s="1038" t="s">
        <v>1299</v>
      </c>
      <c r="E568" s="941">
        <v>0.5</v>
      </c>
      <c r="F568" s="943" t="s">
        <v>1145</v>
      </c>
      <c r="G568" s="1039">
        <v>3</v>
      </c>
      <c r="H568" s="1040" t="s">
        <v>1145</v>
      </c>
      <c r="I568" s="943">
        <v>0.5</v>
      </c>
      <c r="J568" s="971" t="s">
        <v>1145</v>
      </c>
      <c r="K568" s="941">
        <f t="shared" si="25"/>
        <v>0.25</v>
      </c>
      <c r="L568" s="943" t="s">
        <v>922</v>
      </c>
      <c r="M568" s="1041">
        <v>22</v>
      </c>
      <c r="N568" s="943">
        <f t="shared" si="26"/>
        <v>5.5</v>
      </c>
      <c r="O568" s="971" t="s">
        <v>922</v>
      </c>
      <c r="P568" s="943"/>
      <c r="Q568" s="944">
        <v>2025</v>
      </c>
      <c r="R568" s="945" t="s">
        <v>1146</v>
      </c>
      <c r="S568" s="946">
        <v>9</v>
      </c>
      <c r="T568" s="943" t="s">
        <v>66</v>
      </c>
      <c r="U568" s="946">
        <v>24</v>
      </c>
      <c r="V568" s="943" t="s">
        <v>67</v>
      </c>
      <c r="W568" s="943" t="s">
        <v>249</v>
      </c>
      <c r="X568" s="946">
        <v>10</v>
      </c>
      <c r="Y568" s="943" t="s">
        <v>66</v>
      </c>
      <c r="Z568" s="946">
        <v>13</v>
      </c>
      <c r="AA568" s="945" t="s">
        <v>67</v>
      </c>
      <c r="AB568" s="1042">
        <f t="shared" ref="AB568:AB680" si="30">_xlfn.DAYS(DATE(Q568,X568,Z568),DATE(Q568,S568,U568))+1</f>
        <v>20</v>
      </c>
      <c r="AC568" s="945" t="s">
        <v>1348</v>
      </c>
      <c r="AD568" s="1043" t="s">
        <v>1482</v>
      </c>
      <c r="AE568" s="1044" t="s">
        <v>1483</v>
      </c>
      <c r="AF568" s="1045" t="s">
        <v>1484</v>
      </c>
    </row>
    <row r="569" spans="2:32" ht="20" customHeight="1" thickBot="1">
      <c r="B569" s="1260"/>
      <c r="C569" s="1263"/>
      <c r="D569" s="1047" t="s">
        <v>1182</v>
      </c>
      <c r="E569" s="963">
        <v>1</v>
      </c>
      <c r="F569" s="966" t="s">
        <v>1145</v>
      </c>
      <c r="G569" s="1048">
        <v>2</v>
      </c>
      <c r="H569" s="1049" t="s">
        <v>1145</v>
      </c>
      <c r="I569" s="966">
        <v>0.5</v>
      </c>
      <c r="J569" s="965" t="s">
        <v>1145</v>
      </c>
      <c r="K569" s="963">
        <f t="shared" si="25"/>
        <v>0.5</v>
      </c>
      <c r="L569" s="966" t="s">
        <v>922</v>
      </c>
      <c r="M569" s="1050">
        <v>2</v>
      </c>
      <c r="N569" s="966">
        <f t="shared" si="26"/>
        <v>1</v>
      </c>
      <c r="O569" s="965" t="s">
        <v>922</v>
      </c>
      <c r="P569" s="966" t="s">
        <v>1200</v>
      </c>
      <c r="Q569" s="967">
        <v>2025</v>
      </c>
      <c r="R569" s="968" t="s">
        <v>1146</v>
      </c>
      <c r="S569" s="969">
        <v>9</v>
      </c>
      <c r="T569" s="966" t="s">
        <v>1147</v>
      </c>
      <c r="U569" s="969">
        <v>27</v>
      </c>
      <c r="V569" s="966" t="s">
        <v>1148</v>
      </c>
      <c r="W569" s="966" t="s">
        <v>249</v>
      </c>
      <c r="X569" s="969">
        <v>10</v>
      </c>
      <c r="Y569" s="966" t="s">
        <v>1147</v>
      </c>
      <c r="Z569" s="969">
        <v>2</v>
      </c>
      <c r="AA569" s="968" t="s">
        <v>67</v>
      </c>
      <c r="AB569" s="1051">
        <f t="shared" si="30"/>
        <v>6</v>
      </c>
      <c r="AC569" s="968" t="s">
        <v>1348</v>
      </c>
      <c r="AD569" s="1053" t="s">
        <v>1487</v>
      </c>
      <c r="AE569" s="1054" t="s">
        <v>1488</v>
      </c>
      <c r="AF569" s="1055" t="s">
        <v>1489</v>
      </c>
    </row>
    <row r="570" spans="2:32" ht="20" customHeight="1">
      <c r="B570" s="1266" t="s">
        <v>73</v>
      </c>
      <c r="C570" s="1265" t="s">
        <v>1490</v>
      </c>
      <c r="D570" s="1056" t="s">
        <v>1299</v>
      </c>
      <c r="E570" s="902">
        <v>0.5</v>
      </c>
      <c r="F570" s="905" t="s">
        <v>1145</v>
      </c>
      <c r="G570" s="1057">
        <v>3</v>
      </c>
      <c r="H570" s="1058" t="s">
        <v>1145</v>
      </c>
      <c r="I570" s="905">
        <v>0.5</v>
      </c>
      <c r="J570" s="904" t="s">
        <v>1145</v>
      </c>
      <c r="K570" s="902">
        <f t="shared" si="25"/>
        <v>0.25</v>
      </c>
      <c r="L570" s="905" t="s">
        <v>922</v>
      </c>
      <c r="M570" s="1059">
        <v>260</v>
      </c>
      <c r="N570" s="905">
        <f t="shared" si="26"/>
        <v>65</v>
      </c>
      <c r="O570" s="904" t="s">
        <v>922</v>
      </c>
      <c r="P570" s="905"/>
      <c r="Q570" s="906">
        <v>2025</v>
      </c>
      <c r="R570" s="907" t="s">
        <v>925</v>
      </c>
      <c r="S570" s="908">
        <v>10</v>
      </c>
      <c r="T570" s="905" t="s">
        <v>1147</v>
      </c>
      <c r="U570" s="908">
        <v>1</v>
      </c>
      <c r="V570" s="905" t="s">
        <v>1148</v>
      </c>
      <c r="W570" s="905" t="s">
        <v>249</v>
      </c>
      <c r="X570" s="908">
        <v>10</v>
      </c>
      <c r="Y570" s="905" t="s">
        <v>1147</v>
      </c>
      <c r="Z570" s="908">
        <v>6</v>
      </c>
      <c r="AA570" s="907" t="s">
        <v>67</v>
      </c>
      <c r="AB570" s="1060">
        <f t="shared" si="30"/>
        <v>6</v>
      </c>
      <c r="AC570" s="907" t="s">
        <v>1149</v>
      </c>
      <c r="AD570" s="1062" t="s">
        <v>293</v>
      </c>
      <c r="AE570" s="1063"/>
      <c r="AF570" s="1064"/>
    </row>
    <row r="571" spans="2:32" ht="20" customHeight="1">
      <c r="B571" s="1267"/>
      <c r="C571" s="1262"/>
      <c r="D571" s="1038" t="s">
        <v>1181</v>
      </c>
      <c r="E571" s="941">
        <v>0.6</v>
      </c>
      <c r="F571" s="943" t="s">
        <v>1145</v>
      </c>
      <c r="G571" s="1039">
        <v>0.9</v>
      </c>
      <c r="H571" s="1040" t="s">
        <v>1145</v>
      </c>
      <c r="I571" s="943">
        <v>0.5</v>
      </c>
      <c r="J571" s="971" t="s">
        <v>1145</v>
      </c>
      <c r="K571" s="941">
        <f t="shared" si="25"/>
        <v>0.3</v>
      </c>
      <c r="L571" s="943" t="s">
        <v>922</v>
      </c>
      <c r="M571" s="1041">
        <v>1</v>
      </c>
      <c r="N571" s="943">
        <f t="shared" si="26"/>
        <v>0.3</v>
      </c>
      <c r="O571" s="971" t="s">
        <v>922</v>
      </c>
      <c r="P571" s="943" t="s">
        <v>1293</v>
      </c>
      <c r="Q571" s="944">
        <v>2025</v>
      </c>
      <c r="R571" s="945" t="s">
        <v>925</v>
      </c>
      <c r="S571" s="946">
        <v>10</v>
      </c>
      <c r="T571" s="943" t="s">
        <v>1147</v>
      </c>
      <c r="U571" s="946">
        <v>1</v>
      </c>
      <c r="V571" s="943" t="s">
        <v>1148</v>
      </c>
      <c r="W571" s="943" t="s">
        <v>249</v>
      </c>
      <c r="X571" s="946">
        <v>10</v>
      </c>
      <c r="Y571" s="943" t="s">
        <v>1147</v>
      </c>
      <c r="Z571" s="946">
        <v>6</v>
      </c>
      <c r="AA571" s="945" t="s">
        <v>67</v>
      </c>
      <c r="AB571" s="1042">
        <f t="shared" si="30"/>
        <v>6</v>
      </c>
      <c r="AC571" s="945" t="s">
        <v>1149</v>
      </c>
      <c r="AD571" s="1043" t="s">
        <v>293</v>
      </c>
      <c r="AE571" s="1044"/>
      <c r="AF571" s="1045"/>
    </row>
    <row r="572" spans="2:32" ht="20" customHeight="1">
      <c r="B572" s="1267"/>
      <c r="C572" s="1262"/>
      <c r="D572" s="1038" t="s">
        <v>1182</v>
      </c>
      <c r="E572" s="941">
        <v>1</v>
      </c>
      <c r="F572" s="943" t="s">
        <v>1145</v>
      </c>
      <c r="G572" s="1039"/>
      <c r="H572" s="1040" t="s">
        <v>1145</v>
      </c>
      <c r="I572" s="943">
        <v>0.5</v>
      </c>
      <c r="J572" s="971" t="s">
        <v>1145</v>
      </c>
      <c r="K572" s="941">
        <f t="shared" si="25"/>
        <v>0.5</v>
      </c>
      <c r="L572" s="943" t="s">
        <v>922</v>
      </c>
      <c r="M572" s="1041">
        <v>1</v>
      </c>
      <c r="N572" s="943">
        <f t="shared" si="26"/>
        <v>0.5</v>
      </c>
      <c r="O572" s="971" t="s">
        <v>922</v>
      </c>
      <c r="P572" s="943"/>
      <c r="Q572" s="944">
        <v>2025</v>
      </c>
      <c r="R572" s="945" t="s">
        <v>925</v>
      </c>
      <c r="S572" s="946">
        <v>10</v>
      </c>
      <c r="T572" s="943" t="s">
        <v>1147</v>
      </c>
      <c r="U572" s="946">
        <v>1</v>
      </c>
      <c r="V572" s="943" t="s">
        <v>1148</v>
      </c>
      <c r="W572" s="943" t="s">
        <v>249</v>
      </c>
      <c r="X572" s="946">
        <v>10</v>
      </c>
      <c r="Y572" s="943" t="s">
        <v>1147</v>
      </c>
      <c r="Z572" s="946">
        <v>6</v>
      </c>
      <c r="AA572" s="945" t="s">
        <v>67</v>
      </c>
      <c r="AB572" s="1042">
        <f t="shared" si="30"/>
        <v>6</v>
      </c>
      <c r="AC572" s="945" t="s">
        <v>1149</v>
      </c>
      <c r="AD572" s="1043" t="s">
        <v>293</v>
      </c>
      <c r="AE572" s="1044"/>
      <c r="AF572" s="1045"/>
    </row>
    <row r="573" spans="2:32" ht="20" customHeight="1">
      <c r="B573" s="1267"/>
      <c r="C573" s="1262"/>
      <c r="D573" s="1038" t="s">
        <v>865</v>
      </c>
      <c r="E573" s="941">
        <v>3.6</v>
      </c>
      <c r="F573" s="943" t="s">
        <v>1145</v>
      </c>
      <c r="G573" s="1039">
        <v>2.82</v>
      </c>
      <c r="H573" s="1040" t="s">
        <v>1145</v>
      </c>
      <c r="I573" s="943">
        <v>2.7</v>
      </c>
      <c r="J573" s="971" t="s">
        <v>1145</v>
      </c>
      <c r="K573" s="941">
        <f t="shared" si="25"/>
        <v>9.7200000000000006</v>
      </c>
      <c r="L573" s="943" t="s">
        <v>922</v>
      </c>
      <c r="M573" s="1041">
        <v>1</v>
      </c>
      <c r="N573" s="943">
        <f t="shared" si="26"/>
        <v>9.7200000000000006</v>
      </c>
      <c r="O573" s="971" t="s">
        <v>922</v>
      </c>
      <c r="P573" s="943"/>
      <c r="Q573" s="944">
        <v>2025</v>
      </c>
      <c r="R573" s="945" t="s">
        <v>925</v>
      </c>
      <c r="S573" s="946">
        <v>10</v>
      </c>
      <c r="T573" s="943" t="s">
        <v>1147</v>
      </c>
      <c r="U573" s="946">
        <v>1</v>
      </c>
      <c r="V573" s="943" t="s">
        <v>1148</v>
      </c>
      <c r="W573" s="943" t="s">
        <v>249</v>
      </c>
      <c r="X573" s="946">
        <v>10</v>
      </c>
      <c r="Y573" s="943" t="s">
        <v>1147</v>
      </c>
      <c r="Z573" s="946">
        <v>6</v>
      </c>
      <c r="AA573" s="945" t="s">
        <v>67</v>
      </c>
      <c r="AB573" s="1042">
        <f t="shared" si="30"/>
        <v>6</v>
      </c>
      <c r="AC573" s="945" t="s">
        <v>1149</v>
      </c>
      <c r="AD573" s="1043" t="s">
        <v>293</v>
      </c>
      <c r="AE573" s="1044"/>
      <c r="AF573" s="1045"/>
    </row>
    <row r="574" spans="2:32" ht="20" customHeight="1">
      <c r="B574" s="1267"/>
      <c r="C574" s="1262"/>
      <c r="D574" s="1038" t="s">
        <v>865</v>
      </c>
      <c r="E574" s="941">
        <v>3.6</v>
      </c>
      <c r="F574" s="943" t="s">
        <v>1145</v>
      </c>
      <c r="G574" s="1039">
        <v>2.82</v>
      </c>
      <c r="H574" s="1040" t="s">
        <v>1145</v>
      </c>
      <c r="I574" s="943">
        <v>2.7</v>
      </c>
      <c r="J574" s="971" t="s">
        <v>1145</v>
      </c>
      <c r="K574" s="941">
        <f t="shared" si="25"/>
        <v>9.7200000000000006</v>
      </c>
      <c r="L574" s="943" t="s">
        <v>922</v>
      </c>
      <c r="M574" s="1041">
        <v>1</v>
      </c>
      <c r="N574" s="943">
        <f t="shared" si="26"/>
        <v>9.7200000000000006</v>
      </c>
      <c r="O574" s="971" t="s">
        <v>922</v>
      </c>
      <c r="P574" s="943"/>
      <c r="Q574" s="944">
        <v>2025</v>
      </c>
      <c r="R574" s="945" t="s">
        <v>925</v>
      </c>
      <c r="S574" s="946">
        <v>10</v>
      </c>
      <c r="T574" s="943" t="s">
        <v>1147</v>
      </c>
      <c r="U574" s="946">
        <v>1</v>
      </c>
      <c r="V574" s="943" t="s">
        <v>1148</v>
      </c>
      <c r="W574" s="943" t="s">
        <v>249</v>
      </c>
      <c r="X574" s="946">
        <v>10</v>
      </c>
      <c r="Y574" s="943" t="s">
        <v>1147</v>
      </c>
      <c r="Z574" s="946">
        <v>6</v>
      </c>
      <c r="AA574" s="945" t="s">
        <v>67</v>
      </c>
      <c r="AB574" s="1042">
        <f t="shared" si="30"/>
        <v>6</v>
      </c>
      <c r="AC574" s="945" t="s">
        <v>1149</v>
      </c>
      <c r="AD574" s="1043" t="s">
        <v>293</v>
      </c>
      <c r="AE574" s="1044"/>
      <c r="AF574" s="1045"/>
    </row>
    <row r="575" spans="2:32" ht="20" customHeight="1">
      <c r="B575" s="1267"/>
      <c r="C575" s="1262"/>
      <c r="D575" s="1038" t="s">
        <v>865</v>
      </c>
      <c r="E575" s="941">
        <v>3.6</v>
      </c>
      <c r="F575" s="943" t="s">
        <v>1145</v>
      </c>
      <c r="G575" s="1039">
        <v>2.82</v>
      </c>
      <c r="H575" s="1040" t="s">
        <v>1145</v>
      </c>
      <c r="I575" s="943">
        <v>2.7</v>
      </c>
      <c r="J575" s="971" t="s">
        <v>1145</v>
      </c>
      <c r="K575" s="941">
        <f t="shared" si="25"/>
        <v>9.7200000000000006</v>
      </c>
      <c r="L575" s="943" t="s">
        <v>922</v>
      </c>
      <c r="M575" s="1041">
        <v>1</v>
      </c>
      <c r="N575" s="943">
        <f t="shared" si="26"/>
        <v>9.7200000000000006</v>
      </c>
      <c r="O575" s="971" t="s">
        <v>922</v>
      </c>
      <c r="P575" s="943"/>
      <c r="Q575" s="944">
        <v>2025</v>
      </c>
      <c r="R575" s="945" t="s">
        <v>925</v>
      </c>
      <c r="S575" s="946">
        <v>10</v>
      </c>
      <c r="T575" s="943" t="s">
        <v>1147</v>
      </c>
      <c r="U575" s="946">
        <v>1</v>
      </c>
      <c r="V575" s="943" t="s">
        <v>1148</v>
      </c>
      <c r="W575" s="943" t="s">
        <v>249</v>
      </c>
      <c r="X575" s="946">
        <v>10</v>
      </c>
      <c r="Y575" s="943" t="s">
        <v>1147</v>
      </c>
      <c r="Z575" s="946">
        <v>6</v>
      </c>
      <c r="AA575" s="945" t="s">
        <v>67</v>
      </c>
      <c r="AB575" s="1042">
        <f t="shared" si="30"/>
        <v>6</v>
      </c>
      <c r="AC575" s="945" t="s">
        <v>1149</v>
      </c>
      <c r="AD575" s="1043" t="s">
        <v>293</v>
      </c>
      <c r="AE575" s="1044"/>
      <c r="AF575" s="1045"/>
    </row>
    <row r="576" spans="2:32" ht="20" customHeight="1">
      <c r="B576" s="1267"/>
      <c r="C576" s="1262"/>
      <c r="D576" s="1038" t="s">
        <v>1491</v>
      </c>
      <c r="E576" s="941">
        <v>0.9</v>
      </c>
      <c r="F576" s="943" t="s">
        <v>1145</v>
      </c>
      <c r="G576" s="1039">
        <v>1.8</v>
      </c>
      <c r="H576" s="1040" t="s">
        <v>1145</v>
      </c>
      <c r="I576" s="943">
        <v>0.45</v>
      </c>
      <c r="J576" s="971" t="s">
        <v>1145</v>
      </c>
      <c r="K576" s="941">
        <f t="shared" si="25"/>
        <v>0.40500000000000003</v>
      </c>
      <c r="L576" s="943" t="s">
        <v>922</v>
      </c>
      <c r="M576" s="1041">
        <v>1</v>
      </c>
      <c r="N576" s="943">
        <f t="shared" si="26"/>
        <v>0.40500000000000003</v>
      </c>
      <c r="O576" s="971" t="s">
        <v>922</v>
      </c>
      <c r="P576" s="943"/>
      <c r="Q576" s="944">
        <v>2025</v>
      </c>
      <c r="R576" s="945" t="s">
        <v>925</v>
      </c>
      <c r="S576" s="946">
        <v>10</v>
      </c>
      <c r="T576" s="943" t="s">
        <v>1147</v>
      </c>
      <c r="U576" s="946">
        <v>1</v>
      </c>
      <c r="V576" s="943" t="s">
        <v>1148</v>
      </c>
      <c r="W576" s="943" t="s">
        <v>249</v>
      </c>
      <c r="X576" s="946">
        <v>10</v>
      </c>
      <c r="Y576" s="943" t="s">
        <v>1147</v>
      </c>
      <c r="Z576" s="946">
        <v>6</v>
      </c>
      <c r="AA576" s="945" t="s">
        <v>67</v>
      </c>
      <c r="AB576" s="1042">
        <f t="shared" si="30"/>
        <v>6</v>
      </c>
      <c r="AC576" s="945" t="s">
        <v>1149</v>
      </c>
      <c r="AD576" s="1043" t="s">
        <v>293</v>
      </c>
      <c r="AE576" s="1044"/>
      <c r="AF576" s="1045"/>
    </row>
    <row r="577" spans="2:32" ht="20" customHeight="1">
      <c r="B577" s="1267"/>
      <c r="C577" s="1262"/>
      <c r="D577" s="1038" t="s">
        <v>470</v>
      </c>
      <c r="E577" s="941">
        <v>1.8</v>
      </c>
      <c r="F577" s="943" t="s">
        <v>1145</v>
      </c>
      <c r="G577" s="1039">
        <v>0.9</v>
      </c>
      <c r="H577" s="1040" t="s">
        <v>1145</v>
      </c>
      <c r="I577" s="943"/>
      <c r="J577" s="971" t="s">
        <v>1145</v>
      </c>
      <c r="K577" s="941">
        <f t="shared" si="25"/>
        <v>0</v>
      </c>
      <c r="L577" s="943" t="s">
        <v>922</v>
      </c>
      <c r="M577" s="1041">
        <v>1</v>
      </c>
      <c r="N577" s="943">
        <f t="shared" si="26"/>
        <v>0</v>
      </c>
      <c r="O577" s="971" t="s">
        <v>922</v>
      </c>
      <c r="P577" s="943"/>
      <c r="Q577" s="944">
        <v>2025</v>
      </c>
      <c r="R577" s="945" t="s">
        <v>925</v>
      </c>
      <c r="S577" s="946">
        <v>10</v>
      </c>
      <c r="T577" s="943" t="s">
        <v>1147</v>
      </c>
      <c r="U577" s="946">
        <v>1</v>
      </c>
      <c r="V577" s="943" t="s">
        <v>1148</v>
      </c>
      <c r="W577" s="943" t="s">
        <v>249</v>
      </c>
      <c r="X577" s="946">
        <v>10</v>
      </c>
      <c r="Y577" s="943" t="s">
        <v>1147</v>
      </c>
      <c r="Z577" s="946">
        <v>6</v>
      </c>
      <c r="AA577" s="945" t="s">
        <v>67</v>
      </c>
      <c r="AB577" s="1042">
        <f t="shared" si="30"/>
        <v>6</v>
      </c>
      <c r="AC577" s="945" t="s">
        <v>1149</v>
      </c>
      <c r="AD577" s="1043" t="s">
        <v>293</v>
      </c>
      <c r="AE577" s="1044"/>
      <c r="AF577" s="1045"/>
    </row>
    <row r="578" spans="2:32" ht="20" customHeight="1">
      <c r="B578" s="1267"/>
      <c r="C578" s="1262"/>
      <c r="D578" s="1038" t="s">
        <v>1153</v>
      </c>
      <c r="E578" s="941"/>
      <c r="F578" s="943" t="s">
        <v>1145</v>
      </c>
      <c r="G578" s="1039"/>
      <c r="H578" s="1040" t="s">
        <v>1145</v>
      </c>
      <c r="I578" s="943"/>
      <c r="J578" s="971" t="s">
        <v>1145</v>
      </c>
      <c r="K578" s="941">
        <f t="shared" si="25"/>
        <v>0</v>
      </c>
      <c r="L578" s="943" t="s">
        <v>922</v>
      </c>
      <c r="M578" s="1041">
        <v>1</v>
      </c>
      <c r="N578" s="943">
        <f t="shared" si="26"/>
        <v>0</v>
      </c>
      <c r="O578" s="971" t="s">
        <v>922</v>
      </c>
      <c r="P578" s="943"/>
      <c r="Q578" s="944">
        <v>2025</v>
      </c>
      <c r="R578" s="945" t="s">
        <v>925</v>
      </c>
      <c r="S578" s="946">
        <v>10</v>
      </c>
      <c r="T578" s="943" t="s">
        <v>1147</v>
      </c>
      <c r="U578" s="946">
        <v>1</v>
      </c>
      <c r="V578" s="943" t="s">
        <v>1148</v>
      </c>
      <c r="W578" s="943" t="s">
        <v>249</v>
      </c>
      <c r="X578" s="946">
        <v>10</v>
      </c>
      <c r="Y578" s="943" t="s">
        <v>1147</v>
      </c>
      <c r="Z578" s="946">
        <v>6</v>
      </c>
      <c r="AA578" s="945" t="s">
        <v>67</v>
      </c>
      <c r="AB578" s="1042">
        <f t="shared" si="30"/>
        <v>6</v>
      </c>
      <c r="AC578" s="945" t="s">
        <v>1149</v>
      </c>
      <c r="AD578" s="1043" t="s">
        <v>293</v>
      </c>
      <c r="AE578" s="1044"/>
      <c r="AF578" s="1045"/>
    </row>
    <row r="579" spans="2:32" ht="20" customHeight="1">
      <c r="B579" s="1267"/>
      <c r="C579" s="1262"/>
      <c r="D579" s="1038" t="s">
        <v>1221</v>
      </c>
      <c r="E579" s="941"/>
      <c r="F579" s="943" t="s">
        <v>1145</v>
      </c>
      <c r="G579" s="1039"/>
      <c r="H579" s="1040" t="s">
        <v>1145</v>
      </c>
      <c r="I579" s="943"/>
      <c r="J579" s="971" t="s">
        <v>1145</v>
      </c>
      <c r="K579" s="941">
        <f t="shared" si="25"/>
        <v>0</v>
      </c>
      <c r="L579" s="943" t="s">
        <v>922</v>
      </c>
      <c r="M579" s="1041">
        <v>1</v>
      </c>
      <c r="N579" s="943">
        <f t="shared" si="26"/>
        <v>0</v>
      </c>
      <c r="O579" s="971" t="s">
        <v>922</v>
      </c>
      <c r="P579" s="943"/>
      <c r="Q579" s="944">
        <v>2025</v>
      </c>
      <c r="R579" s="945" t="s">
        <v>925</v>
      </c>
      <c r="S579" s="946">
        <v>10</v>
      </c>
      <c r="T579" s="943" t="s">
        <v>1147</v>
      </c>
      <c r="U579" s="946">
        <v>1</v>
      </c>
      <c r="V579" s="943" t="s">
        <v>1148</v>
      </c>
      <c r="W579" s="943" t="s">
        <v>249</v>
      </c>
      <c r="X579" s="946">
        <v>10</v>
      </c>
      <c r="Y579" s="943" t="s">
        <v>1147</v>
      </c>
      <c r="Z579" s="946">
        <v>6</v>
      </c>
      <c r="AA579" s="945" t="s">
        <v>67</v>
      </c>
      <c r="AB579" s="1042">
        <f t="shared" si="30"/>
        <v>6</v>
      </c>
      <c r="AC579" s="945" t="s">
        <v>1149</v>
      </c>
      <c r="AD579" s="1043" t="s">
        <v>293</v>
      </c>
      <c r="AE579" s="1044"/>
      <c r="AF579" s="1045"/>
    </row>
    <row r="580" spans="2:32" ht="20" customHeight="1">
      <c r="B580" s="1267"/>
      <c r="C580" s="1262"/>
      <c r="D580" s="1038" t="s">
        <v>865</v>
      </c>
      <c r="E580" s="941">
        <v>3.6</v>
      </c>
      <c r="F580" s="943" t="s">
        <v>1145</v>
      </c>
      <c r="G580" s="1039">
        <v>2.82</v>
      </c>
      <c r="H580" s="1040" t="s">
        <v>1145</v>
      </c>
      <c r="I580" s="943">
        <v>2.7</v>
      </c>
      <c r="J580" s="971" t="s">
        <v>1145</v>
      </c>
      <c r="K580" s="941">
        <f t="shared" si="25"/>
        <v>9.7200000000000006</v>
      </c>
      <c r="L580" s="943" t="s">
        <v>922</v>
      </c>
      <c r="M580" s="1041">
        <v>1</v>
      </c>
      <c r="N580" s="943">
        <f t="shared" si="26"/>
        <v>9.7200000000000006</v>
      </c>
      <c r="O580" s="971" t="s">
        <v>922</v>
      </c>
      <c r="P580" s="943"/>
      <c r="Q580" s="944">
        <v>2025</v>
      </c>
      <c r="R580" s="945" t="s">
        <v>925</v>
      </c>
      <c r="S580" s="946">
        <v>10</v>
      </c>
      <c r="T580" s="943" t="s">
        <v>1147</v>
      </c>
      <c r="U580" s="946">
        <v>1</v>
      </c>
      <c r="V580" s="943" t="s">
        <v>1148</v>
      </c>
      <c r="W580" s="943" t="s">
        <v>249</v>
      </c>
      <c r="X580" s="946">
        <v>10</v>
      </c>
      <c r="Y580" s="943" t="s">
        <v>1147</v>
      </c>
      <c r="Z580" s="946">
        <v>6</v>
      </c>
      <c r="AA580" s="945" t="s">
        <v>67</v>
      </c>
      <c r="AB580" s="1042">
        <f t="shared" si="30"/>
        <v>6</v>
      </c>
      <c r="AC580" s="945" t="s">
        <v>1149</v>
      </c>
      <c r="AD580" s="1043" t="s">
        <v>293</v>
      </c>
      <c r="AE580" s="1044"/>
      <c r="AF580" s="1045"/>
    </row>
    <row r="581" spans="2:32" ht="20" customHeight="1">
      <c r="B581" s="1267"/>
      <c r="C581" s="1262"/>
      <c r="D581" s="1038" t="s">
        <v>1492</v>
      </c>
      <c r="E581" s="941">
        <v>2.1</v>
      </c>
      <c r="F581" s="943" t="s">
        <v>1145</v>
      </c>
      <c r="G581" s="1039"/>
      <c r="H581" s="1040" t="s">
        <v>1145</v>
      </c>
      <c r="I581" s="943">
        <v>0.54</v>
      </c>
      <c r="J581" s="971" t="s">
        <v>1145</v>
      </c>
      <c r="K581" s="941">
        <f t="shared" si="25"/>
        <v>1.1340000000000001</v>
      </c>
      <c r="L581" s="943" t="s">
        <v>922</v>
      </c>
      <c r="M581" s="1041">
        <v>1</v>
      </c>
      <c r="N581" s="943">
        <f t="shared" si="26"/>
        <v>1.1340000000000001</v>
      </c>
      <c r="O581" s="971" t="s">
        <v>922</v>
      </c>
      <c r="P581" s="943"/>
      <c r="Q581" s="944">
        <v>2025</v>
      </c>
      <c r="R581" s="945" t="s">
        <v>925</v>
      </c>
      <c r="S581" s="946">
        <v>10</v>
      </c>
      <c r="T581" s="943" t="s">
        <v>1147</v>
      </c>
      <c r="U581" s="946">
        <v>1</v>
      </c>
      <c r="V581" s="943" t="s">
        <v>1148</v>
      </c>
      <c r="W581" s="943" t="s">
        <v>249</v>
      </c>
      <c r="X581" s="946">
        <v>10</v>
      </c>
      <c r="Y581" s="943" t="s">
        <v>1147</v>
      </c>
      <c r="Z581" s="946">
        <v>6</v>
      </c>
      <c r="AA581" s="945" t="s">
        <v>67</v>
      </c>
      <c r="AB581" s="1042">
        <f t="shared" si="30"/>
        <v>6</v>
      </c>
      <c r="AC581" s="945" t="s">
        <v>1149</v>
      </c>
      <c r="AD581" s="1043" t="s">
        <v>293</v>
      </c>
      <c r="AE581" s="1044"/>
      <c r="AF581" s="1045"/>
    </row>
    <row r="582" spans="2:32" ht="20" customHeight="1">
      <c r="B582" s="1267"/>
      <c r="C582" s="1262"/>
      <c r="D582" s="1038" t="s">
        <v>1153</v>
      </c>
      <c r="E582" s="941"/>
      <c r="F582" s="943" t="s">
        <v>1145</v>
      </c>
      <c r="G582" s="1039"/>
      <c r="H582" s="1040" t="s">
        <v>1145</v>
      </c>
      <c r="I582" s="943"/>
      <c r="J582" s="971" t="s">
        <v>1145</v>
      </c>
      <c r="K582" s="941">
        <f t="shared" si="25"/>
        <v>0</v>
      </c>
      <c r="L582" s="943" t="s">
        <v>922</v>
      </c>
      <c r="M582" s="1041">
        <v>3</v>
      </c>
      <c r="N582" s="943">
        <f t="shared" si="26"/>
        <v>0</v>
      </c>
      <c r="O582" s="971" t="s">
        <v>922</v>
      </c>
      <c r="P582" s="943"/>
      <c r="Q582" s="944">
        <v>2025</v>
      </c>
      <c r="R582" s="945" t="s">
        <v>925</v>
      </c>
      <c r="S582" s="946">
        <v>10</v>
      </c>
      <c r="T582" s="943" t="s">
        <v>1147</v>
      </c>
      <c r="U582" s="946">
        <v>1</v>
      </c>
      <c r="V582" s="943" t="s">
        <v>1148</v>
      </c>
      <c r="W582" s="943" t="s">
        <v>249</v>
      </c>
      <c r="X582" s="946">
        <v>10</v>
      </c>
      <c r="Y582" s="943" t="s">
        <v>1147</v>
      </c>
      <c r="Z582" s="946">
        <v>6</v>
      </c>
      <c r="AA582" s="945" t="s">
        <v>67</v>
      </c>
      <c r="AB582" s="1042">
        <f t="shared" si="30"/>
        <v>6</v>
      </c>
      <c r="AC582" s="945" t="s">
        <v>1149</v>
      </c>
      <c r="AD582" s="1043" t="s">
        <v>293</v>
      </c>
      <c r="AE582" s="1044"/>
      <c r="AF582" s="1045"/>
    </row>
    <row r="583" spans="2:32" ht="20" customHeight="1">
      <c r="B583" s="1267"/>
      <c r="C583" s="1262"/>
      <c r="D583" s="1038" t="s">
        <v>1155</v>
      </c>
      <c r="E583" s="941">
        <v>0.9</v>
      </c>
      <c r="F583" s="943" t="s">
        <v>1145</v>
      </c>
      <c r="G583" s="1039">
        <v>1.8</v>
      </c>
      <c r="H583" s="1040" t="s">
        <v>1145</v>
      </c>
      <c r="I583" s="943"/>
      <c r="J583" s="971" t="s">
        <v>1145</v>
      </c>
      <c r="K583" s="941">
        <f t="shared" si="25"/>
        <v>0</v>
      </c>
      <c r="L583" s="943" t="s">
        <v>922</v>
      </c>
      <c r="M583" s="1041">
        <v>8</v>
      </c>
      <c r="N583" s="943">
        <f t="shared" si="26"/>
        <v>0</v>
      </c>
      <c r="O583" s="971" t="s">
        <v>922</v>
      </c>
      <c r="P583" s="943"/>
      <c r="Q583" s="944">
        <v>2025</v>
      </c>
      <c r="R583" s="945" t="s">
        <v>925</v>
      </c>
      <c r="S583" s="946">
        <v>10</v>
      </c>
      <c r="T583" s="943" t="s">
        <v>1147</v>
      </c>
      <c r="U583" s="946">
        <v>1</v>
      </c>
      <c r="V583" s="943" t="s">
        <v>1148</v>
      </c>
      <c r="W583" s="943" t="s">
        <v>249</v>
      </c>
      <c r="X583" s="946">
        <v>10</v>
      </c>
      <c r="Y583" s="943" t="s">
        <v>1147</v>
      </c>
      <c r="Z583" s="946">
        <v>6</v>
      </c>
      <c r="AA583" s="945" t="s">
        <v>67</v>
      </c>
      <c r="AB583" s="1042">
        <f t="shared" si="30"/>
        <v>6</v>
      </c>
      <c r="AC583" s="945" t="s">
        <v>1149</v>
      </c>
      <c r="AD583" s="1043" t="s">
        <v>293</v>
      </c>
      <c r="AE583" s="1044"/>
      <c r="AF583" s="1045"/>
    </row>
    <row r="584" spans="2:32" ht="20" customHeight="1">
      <c r="B584" s="1267"/>
      <c r="C584" s="1262"/>
      <c r="D584" s="1038" t="s">
        <v>865</v>
      </c>
      <c r="E584" s="941">
        <v>5.4</v>
      </c>
      <c r="F584" s="943" t="s">
        <v>1145</v>
      </c>
      <c r="G584" s="1039">
        <v>3.08</v>
      </c>
      <c r="H584" s="1040" t="s">
        <v>1145</v>
      </c>
      <c r="I584" s="943">
        <v>3.6</v>
      </c>
      <c r="J584" s="971" t="s">
        <v>1145</v>
      </c>
      <c r="K584" s="941">
        <f t="shared" si="25"/>
        <v>19.440000000000001</v>
      </c>
      <c r="L584" s="943" t="s">
        <v>922</v>
      </c>
      <c r="M584" s="1041">
        <v>2</v>
      </c>
      <c r="N584" s="943">
        <f t="shared" si="26"/>
        <v>38.880000000000003</v>
      </c>
      <c r="O584" s="971" t="s">
        <v>922</v>
      </c>
      <c r="P584" s="943"/>
      <c r="Q584" s="944">
        <v>2025</v>
      </c>
      <c r="R584" s="945" t="s">
        <v>925</v>
      </c>
      <c r="S584" s="946">
        <v>10</v>
      </c>
      <c r="T584" s="943" t="s">
        <v>1147</v>
      </c>
      <c r="U584" s="946">
        <v>1</v>
      </c>
      <c r="V584" s="943" t="s">
        <v>1148</v>
      </c>
      <c r="W584" s="943" t="s">
        <v>249</v>
      </c>
      <c r="X584" s="946">
        <v>10</v>
      </c>
      <c r="Y584" s="943" t="s">
        <v>1147</v>
      </c>
      <c r="Z584" s="946">
        <v>6</v>
      </c>
      <c r="AA584" s="945" t="s">
        <v>67</v>
      </c>
      <c r="AB584" s="1042">
        <f t="shared" si="30"/>
        <v>6</v>
      </c>
      <c r="AC584" s="945" t="s">
        <v>1149</v>
      </c>
      <c r="AD584" s="1043" t="s">
        <v>293</v>
      </c>
      <c r="AE584" s="1044"/>
      <c r="AF584" s="1045"/>
    </row>
    <row r="585" spans="2:32" ht="20" customHeight="1">
      <c r="B585" s="1267"/>
      <c r="C585" s="1262"/>
      <c r="D585" s="1038" t="s">
        <v>470</v>
      </c>
      <c r="E585" s="941">
        <v>1.8</v>
      </c>
      <c r="F585" s="943" t="s">
        <v>1145</v>
      </c>
      <c r="G585" s="1039">
        <v>0.9</v>
      </c>
      <c r="H585" s="1040" t="s">
        <v>1145</v>
      </c>
      <c r="I585" s="943"/>
      <c r="J585" s="971" t="s">
        <v>1145</v>
      </c>
      <c r="K585" s="941">
        <f t="shared" ref="K585:K648" si="31">E585*I585</f>
        <v>0</v>
      </c>
      <c r="L585" s="943" t="s">
        <v>922</v>
      </c>
      <c r="M585" s="1041">
        <v>2</v>
      </c>
      <c r="N585" s="943">
        <f t="shared" ref="N585:N648" si="32">K585*M585</f>
        <v>0</v>
      </c>
      <c r="O585" s="971" t="s">
        <v>922</v>
      </c>
      <c r="P585" s="943"/>
      <c r="Q585" s="944">
        <v>2025</v>
      </c>
      <c r="R585" s="945" t="s">
        <v>925</v>
      </c>
      <c r="S585" s="946">
        <v>10</v>
      </c>
      <c r="T585" s="943" t="s">
        <v>1147</v>
      </c>
      <c r="U585" s="946">
        <v>1</v>
      </c>
      <c r="V585" s="943" t="s">
        <v>1148</v>
      </c>
      <c r="W585" s="943" t="s">
        <v>249</v>
      </c>
      <c r="X585" s="946">
        <v>10</v>
      </c>
      <c r="Y585" s="943" t="s">
        <v>1147</v>
      </c>
      <c r="Z585" s="946">
        <v>6</v>
      </c>
      <c r="AA585" s="945" t="s">
        <v>67</v>
      </c>
      <c r="AB585" s="1042">
        <f t="shared" si="30"/>
        <v>6</v>
      </c>
      <c r="AC585" s="945" t="s">
        <v>1149</v>
      </c>
      <c r="AD585" s="1043" t="s">
        <v>293</v>
      </c>
      <c r="AE585" s="1044"/>
      <c r="AF585" s="1045"/>
    </row>
    <row r="586" spans="2:32" ht="20" customHeight="1">
      <c r="B586" s="1267"/>
      <c r="C586" s="1262"/>
      <c r="D586" s="1038" t="s">
        <v>1491</v>
      </c>
      <c r="E586" s="941">
        <v>0.9</v>
      </c>
      <c r="F586" s="943" t="s">
        <v>1145</v>
      </c>
      <c r="G586" s="1039">
        <v>1.8</v>
      </c>
      <c r="H586" s="1040" t="s">
        <v>1145</v>
      </c>
      <c r="I586" s="943">
        <v>0.45</v>
      </c>
      <c r="J586" s="971" t="s">
        <v>1145</v>
      </c>
      <c r="K586" s="941">
        <f t="shared" si="31"/>
        <v>0.40500000000000003</v>
      </c>
      <c r="L586" s="943" t="s">
        <v>922</v>
      </c>
      <c r="M586" s="1041">
        <v>2</v>
      </c>
      <c r="N586" s="943">
        <f t="shared" si="32"/>
        <v>0.81</v>
      </c>
      <c r="O586" s="971" t="s">
        <v>922</v>
      </c>
      <c r="P586" s="943"/>
      <c r="Q586" s="944">
        <v>2025</v>
      </c>
      <c r="R586" s="945" t="s">
        <v>925</v>
      </c>
      <c r="S586" s="946">
        <v>10</v>
      </c>
      <c r="T586" s="943" t="s">
        <v>1147</v>
      </c>
      <c r="U586" s="946">
        <v>1</v>
      </c>
      <c r="V586" s="943" t="s">
        <v>1148</v>
      </c>
      <c r="W586" s="943" t="s">
        <v>249</v>
      </c>
      <c r="X586" s="946">
        <v>10</v>
      </c>
      <c r="Y586" s="943" t="s">
        <v>1147</v>
      </c>
      <c r="Z586" s="946">
        <v>6</v>
      </c>
      <c r="AA586" s="945" t="s">
        <v>67</v>
      </c>
      <c r="AB586" s="1042">
        <f t="shared" si="30"/>
        <v>6</v>
      </c>
      <c r="AC586" s="945" t="s">
        <v>1149</v>
      </c>
      <c r="AD586" s="1043" t="s">
        <v>293</v>
      </c>
      <c r="AE586" s="1044"/>
      <c r="AF586" s="1045"/>
    </row>
    <row r="587" spans="2:32" ht="20" customHeight="1">
      <c r="B587" s="1267"/>
      <c r="C587" s="1262"/>
      <c r="D587" s="1038" t="s">
        <v>1493</v>
      </c>
      <c r="E587" s="941">
        <v>0.745</v>
      </c>
      <c r="F587" s="943" t="s">
        <v>1145</v>
      </c>
      <c r="G587" s="1039">
        <v>0.48</v>
      </c>
      <c r="H587" s="1040" t="s">
        <v>1145</v>
      </c>
      <c r="I587" s="943">
        <v>0.85499999999999998</v>
      </c>
      <c r="J587" s="971" t="s">
        <v>1145</v>
      </c>
      <c r="K587" s="941">
        <f t="shared" si="31"/>
        <v>0.63697499999999996</v>
      </c>
      <c r="L587" s="943" t="s">
        <v>922</v>
      </c>
      <c r="M587" s="1041">
        <v>1</v>
      </c>
      <c r="N587" s="943">
        <f t="shared" si="32"/>
        <v>0.63697499999999996</v>
      </c>
      <c r="O587" s="971" t="s">
        <v>922</v>
      </c>
      <c r="P587" s="943"/>
      <c r="Q587" s="944">
        <v>2025</v>
      </c>
      <c r="R587" s="945" t="s">
        <v>925</v>
      </c>
      <c r="S587" s="946">
        <v>10</v>
      </c>
      <c r="T587" s="943" t="s">
        <v>1147</v>
      </c>
      <c r="U587" s="946">
        <v>1</v>
      </c>
      <c r="V587" s="943" t="s">
        <v>1148</v>
      </c>
      <c r="W587" s="943" t="s">
        <v>249</v>
      </c>
      <c r="X587" s="946">
        <v>10</v>
      </c>
      <c r="Y587" s="943" t="s">
        <v>1147</v>
      </c>
      <c r="Z587" s="946">
        <v>6</v>
      </c>
      <c r="AA587" s="945" t="s">
        <v>67</v>
      </c>
      <c r="AB587" s="1042">
        <f t="shared" si="30"/>
        <v>6</v>
      </c>
      <c r="AC587" s="945" t="s">
        <v>1149</v>
      </c>
      <c r="AD587" s="1043" t="s">
        <v>293</v>
      </c>
      <c r="AE587" s="1044"/>
      <c r="AF587" s="1045"/>
    </row>
    <row r="588" spans="2:32" ht="20" customHeight="1">
      <c r="B588" s="1267"/>
      <c r="C588" s="1262"/>
      <c r="D588" s="1038" t="s">
        <v>1153</v>
      </c>
      <c r="E588" s="941"/>
      <c r="F588" s="943" t="s">
        <v>1145</v>
      </c>
      <c r="G588" s="1039"/>
      <c r="H588" s="1040" t="s">
        <v>1145</v>
      </c>
      <c r="I588" s="943"/>
      <c r="J588" s="971" t="s">
        <v>1145</v>
      </c>
      <c r="K588" s="941">
        <f t="shared" si="31"/>
        <v>0</v>
      </c>
      <c r="L588" s="943" t="s">
        <v>922</v>
      </c>
      <c r="M588" s="1041">
        <v>1</v>
      </c>
      <c r="N588" s="943">
        <f t="shared" si="32"/>
        <v>0</v>
      </c>
      <c r="O588" s="971" t="s">
        <v>922</v>
      </c>
      <c r="P588" s="943"/>
      <c r="Q588" s="944">
        <v>2025</v>
      </c>
      <c r="R588" s="945" t="s">
        <v>925</v>
      </c>
      <c r="S588" s="946">
        <v>10</v>
      </c>
      <c r="T588" s="943" t="s">
        <v>1147</v>
      </c>
      <c r="U588" s="946">
        <v>1</v>
      </c>
      <c r="V588" s="943" t="s">
        <v>1148</v>
      </c>
      <c r="W588" s="943" t="s">
        <v>249</v>
      </c>
      <c r="X588" s="946">
        <v>10</v>
      </c>
      <c r="Y588" s="943" t="s">
        <v>1147</v>
      </c>
      <c r="Z588" s="946">
        <v>6</v>
      </c>
      <c r="AA588" s="945" t="s">
        <v>67</v>
      </c>
      <c r="AB588" s="1042">
        <f t="shared" si="30"/>
        <v>6</v>
      </c>
      <c r="AC588" s="945" t="s">
        <v>1149</v>
      </c>
      <c r="AD588" s="1043" t="s">
        <v>293</v>
      </c>
      <c r="AE588" s="1044"/>
      <c r="AF588" s="1045"/>
    </row>
    <row r="589" spans="2:32" ht="20" customHeight="1">
      <c r="B589" s="1267"/>
      <c r="C589" s="1262"/>
      <c r="D589" s="1038" t="s">
        <v>1494</v>
      </c>
      <c r="E589" s="941"/>
      <c r="F589" s="943" t="s">
        <v>1145</v>
      </c>
      <c r="G589" s="1039"/>
      <c r="H589" s="1040" t="s">
        <v>1145</v>
      </c>
      <c r="I589" s="943"/>
      <c r="J589" s="971" t="s">
        <v>1145</v>
      </c>
      <c r="K589" s="941">
        <f t="shared" si="31"/>
        <v>0</v>
      </c>
      <c r="L589" s="943" t="s">
        <v>922</v>
      </c>
      <c r="M589" s="1041">
        <v>1</v>
      </c>
      <c r="N589" s="943">
        <f t="shared" si="32"/>
        <v>0</v>
      </c>
      <c r="O589" s="971" t="s">
        <v>922</v>
      </c>
      <c r="P589" s="943"/>
      <c r="Q589" s="944">
        <v>2025</v>
      </c>
      <c r="R589" s="945" t="s">
        <v>925</v>
      </c>
      <c r="S589" s="946">
        <v>10</v>
      </c>
      <c r="T589" s="943" t="s">
        <v>1147</v>
      </c>
      <c r="U589" s="946">
        <v>1</v>
      </c>
      <c r="V589" s="943" t="s">
        <v>1148</v>
      </c>
      <c r="W589" s="943" t="s">
        <v>249</v>
      </c>
      <c r="X589" s="946">
        <v>10</v>
      </c>
      <c r="Y589" s="943" t="s">
        <v>1147</v>
      </c>
      <c r="Z589" s="946">
        <v>6</v>
      </c>
      <c r="AA589" s="945" t="s">
        <v>67</v>
      </c>
      <c r="AB589" s="1042">
        <f t="shared" si="30"/>
        <v>6</v>
      </c>
      <c r="AC589" s="945" t="s">
        <v>1149</v>
      </c>
      <c r="AD589" s="1043" t="s">
        <v>293</v>
      </c>
      <c r="AE589" s="1044"/>
      <c r="AF589" s="1045"/>
    </row>
    <row r="590" spans="2:32" ht="20" customHeight="1">
      <c r="B590" s="1267"/>
      <c r="C590" s="1262"/>
      <c r="D590" s="1038" t="s">
        <v>1221</v>
      </c>
      <c r="E590" s="941"/>
      <c r="F590" s="943" t="s">
        <v>1145</v>
      </c>
      <c r="G590" s="1039"/>
      <c r="H590" s="1040" t="s">
        <v>1145</v>
      </c>
      <c r="I590" s="943"/>
      <c r="J590" s="971" t="s">
        <v>1145</v>
      </c>
      <c r="K590" s="941">
        <f t="shared" si="31"/>
        <v>0</v>
      </c>
      <c r="L590" s="943" t="s">
        <v>922</v>
      </c>
      <c r="M590" s="1041">
        <v>4</v>
      </c>
      <c r="N590" s="943">
        <f t="shared" si="32"/>
        <v>0</v>
      </c>
      <c r="O590" s="971" t="s">
        <v>922</v>
      </c>
      <c r="P590" s="943"/>
      <c r="Q590" s="944">
        <v>2025</v>
      </c>
      <c r="R590" s="945" t="s">
        <v>925</v>
      </c>
      <c r="S590" s="946">
        <v>10</v>
      </c>
      <c r="T590" s="943" t="s">
        <v>1147</v>
      </c>
      <c r="U590" s="946">
        <v>1</v>
      </c>
      <c r="V590" s="943" t="s">
        <v>1148</v>
      </c>
      <c r="W590" s="943" t="s">
        <v>249</v>
      </c>
      <c r="X590" s="946">
        <v>10</v>
      </c>
      <c r="Y590" s="943" t="s">
        <v>1147</v>
      </c>
      <c r="Z590" s="946">
        <v>6</v>
      </c>
      <c r="AA590" s="945" t="s">
        <v>67</v>
      </c>
      <c r="AB590" s="1042">
        <f t="shared" si="30"/>
        <v>6</v>
      </c>
      <c r="AC590" s="945" t="s">
        <v>1149</v>
      </c>
      <c r="AD590" s="1043" t="s">
        <v>293</v>
      </c>
      <c r="AE590" s="1044"/>
      <c r="AF590" s="1045"/>
    </row>
    <row r="591" spans="2:32" ht="20" customHeight="1">
      <c r="B591" s="1267"/>
      <c r="C591" s="1262"/>
      <c r="D591" s="1038" t="s">
        <v>1155</v>
      </c>
      <c r="E591" s="941">
        <v>0.9</v>
      </c>
      <c r="F591" s="943" t="s">
        <v>1145</v>
      </c>
      <c r="G591" s="1039">
        <v>1.8</v>
      </c>
      <c r="H591" s="1040" t="s">
        <v>1145</v>
      </c>
      <c r="I591" s="943"/>
      <c r="J591" s="971" t="s">
        <v>1145</v>
      </c>
      <c r="K591" s="941">
        <f t="shared" si="31"/>
        <v>0</v>
      </c>
      <c r="L591" s="943" t="s">
        <v>922</v>
      </c>
      <c r="M591" s="1041">
        <v>6</v>
      </c>
      <c r="N591" s="943">
        <f t="shared" si="32"/>
        <v>0</v>
      </c>
      <c r="O591" s="971" t="s">
        <v>922</v>
      </c>
      <c r="P591" s="943"/>
      <c r="Q591" s="944">
        <v>2025</v>
      </c>
      <c r="R591" s="945" t="s">
        <v>925</v>
      </c>
      <c r="S591" s="946">
        <v>10</v>
      </c>
      <c r="T591" s="943" t="s">
        <v>1147</v>
      </c>
      <c r="U591" s="946">
        <v>1</v>
      </c>
      <c r="V591" s="943" t="s">
        <v>1148</v>
      </c>
      <c r="W591" s="943" t="s">
        <v>249</v>
      </c>
      <c r="X591" s="946">
        <v>10</v>
      </c>
      <c r="Y591" s="943" t="s">
        <v>1147</v>
      </c>
      <c r="Z591" s="946">
        <v>6</v>
      </c>
      <c r="AA591" s="945" t="s">
        <v>67</v>
      </c>
      <c r="AB591" s="1042">
        <f t="shared" si="30"/>
        <v>6</v>
      </c>
      <c r="AC591" s="945" t="s">
        <v>1149</v>
      </c>
      <c r="AD591" s="1043" t="s">
        <v>293</v>
      </c>
      <c r="AE591" s="1044"/>
      <c r="AF591" s="1045"/>
    </row>
    <row r="592" spans="2:32" ht="20" customHeight="1">
      <c r="B592" s="1267"/>
      <c r="C592" s="1262"/>
      <c r="D592" s="1038" t="s">
        <v>470</v>
      </c>
      <c r="E592" s="941">
        <v>1.8</v>
      </c>
      <c r="F592" s="943" t="s">
        <v>1145</v>
      </c>
      <c r="G592" s="1039">
        <v>0.9</v>
      </c>
      <c r="H592" s="1040" t="s">
        <v>1145</v>
      </c>
      <c r="I592" s="943"/>
      <c r="J592" s="971" t="s">
        <v>1145</v>
      </c>
      <c r="K592" s="941">
        <f t="shared" si="31"/>
        <v>0</v>
      </c>
      <c r="L592" s="943" t="s">
        <v>922</v>
      </c>
      <c r="M592" s="1041">
        <v>2</v>
      </c>
      <c r="N592" s="943">
        <f t="shared" si="32"/>
        <v>0</v>
      </c>
      <c r="O592" s="971" t="s">
        <v>922</v>
      </c>
      <c r="P592" s="943"/>
      <c r="Q592" s="944">
        <v>2025</v>
      </c>
      <c r="R592" s="945" t="s">
        <v>925</v>
      </c>
      <c r="S592" s="946">
        <v>10</v>
      </c>
      <c r="T592" s="943" t="s">
        <v>1147</v>
      </c>
      <c r="U592" s="946">
        <v>1</v>
      </c>
      <c r="V592" s="943" t="s">
        <v>1148</v>
      </c>
      <c r="W592" s="943" t="s">
        <v>249</v>
      </c>
      <c r="X592" s="946">
        <v>10</v>
      </c>
      <c r="Y592" s="943" t="s">
        <v>1147</v>
      </c>
      <c r="Z592" s="946">
        <v>6</v>
      </c>
      <c r="AA592" s="945" t="s">
        <v>67</v>
      </c>
      <c r="AB592" s="1042">
        <f t="shared" si="30"/>
        <v>6</v>
      </c>
      <c r="AC592" s="945" t="s">
        <v>1149</v>
      </c>
      <c r="AD592" s="1043" t="s">
        <v>293</v>
      </c>
      <c r="AE592" s="1044"/>
      <c r="AF592" s="1045"/>
    </row>
    <row r="593" spans="2:32" ht="20" customHeight="1">
      <c r="B593" s="1267"/>
      <c r="C593" s="1262"/>
      <c r="D593" s="1038" t="s">
        <v>1491</v>
      </c>
      <c r="E593" s="941">
        <v>0.9</v>
      </c>
      <c r="F593" s="943" t="s">
        <v>1145</v>
      </c>
      <c r="G593" s="1039">
        <v>1.8</v>
      </c>
      <c r="H593" s="1040" t="s">
        <v>1145</v>
      </c>
      <c r="I593" s="943">
        <v>0.45</v>
      </c>
      <c r="J593" s="971" t="s">
        <v>1145</v>
      </c>
      <c r="K593" s="941">
        <f t="shared" si="31"/>
        <v>0.40500000000000003</v>
      </c>
      <c r="L593" s="943" t="s">
        <v>922</v>
      </c>
      <c r="M593" s="1041">
        <v>2</v>
      </c>
      <c r="N593" s="943">
        <f t="shared" si="32"/>
        <v>0.81</v>
      </c>
      <c r="O593" s="971" t="s">
        <v>922</v>
      </c>
      <c r="P593" s="943"/>
      <c r="Q593" s="944">
        <v>2025</v>
      </c>
      <c r="R593" s="945" t="s">
        <v>925</v>
      </c>
      <c r="S593" s="946">
        <v>10</v>
      </c>
      <c r="T593" s="943" t="s">
        <v>1147</v>
      </c>
      <c r="U593" s="946">
        <v>1</v>
      </c>
      <c r="V593" s="943" t="s">
        <v>1148</v>
      </c>
      <c r="W593" s="943" t="s">
        <v>249</v>
      </c>
      <c r="X593" s="946">
        <v>10</v>
      </c>
      <c r="Y593" s="943" t="s">
        <v>1147</v>
      </c>
      <c r="Z593" s="946">
        <v>6</v>
      </c>
      <c r="AA593" s="945" t="s">
        <v>67</v>
      </c>
      <c r="AB593" s="1042">
        <f t="shared" si="30"/>
        <v>6</v>
      </c>
      <c r="AC593" s="945" t="s">
        <v>1149</v>
      </c>
      <c r="AD593" s="1043" t="s">
        <v>293</v>
      </c>
      <c r="AE593" s="1044"/>
      <c r="AF593" s="1045"/>
    </row>
    <row r="594" spans="2:32" ht="20" customHeight="1">
      <c r="B594" s="1267"/>
      <c r="C594" s="1262"/>
      <c r="D594" s="1038" t="s">
        <v>1493</v>
      </c>
      <c r="E594" s="941">
        <v>0.745</v>
      </c>
      <c r="F594" s="943" t="s">
        <v>1145</v>
      </c>
      <c r="G594" s="1039">
        <v>0.48</v>
      </c>
      <c r="H594" s="1040" t="s">
        <v>1145</v>
      </c>
      <c r="I594" s="943">
        <v>0.85499999999999998</v>
      </c>
      <c r="J594" s="971" t="s">
        <v>1145</v>
      </c>
      <c r="K594" s="941">
        <f t="shared" si="31"/>
        <v>0.63697499999999996</v>
      </c>
      <c r="L594" s="943" t="s">
        <v>922</v>
      </c>
      <c r="M594" s="1041">
        <v>1</v>
      </c>
      <c r="N594" s="943">
        <f t="shared" si="32"/>
        <v>0.63697499999999996</v>
      </c>
      <c r="O594" s="971" t="s">
        <v>922</v>
      </c>
      <c r="P594" s="943"/>
      <c r="Q594" s="944">
        <v>2025</v>
      </c>
      <c r="R594" s="945" t="s">
        <v>925</v>
      </c>
      <c r="S594" s="946">
        <v>10</v>
      </c>
      <c r="T594" s="943" t="s">
        <v>1147</v>
      </c>
      <c r="U594" s="946">
        <v>1</v>
      </c>
      <c r="V594" s="943" t="s">
        <v>1148</v>
      </c>
      <c r="W594" s="943" t="s">
        <v>249</v>
      </c>
      <c r="X594" s="946">
        <v>10</v>
      </c>
      <c r="Y594" s="943" t="s">
        <v>1147</v>
      </c>
      <c r="Z594" s="946">
        <v>6</v>
      </c>
      <c r="AA594" s="945" t="s">
        <v>67</v>
      </c>
      <c r="AB594" s="1042">
        <f t="shared" si="30"/>
        <v>6</v>
      </c>
      <c r="AC594" s="945" t="s">
        <v>1149</v>
      </c>
      <c r="AD594" s="1043" t="s">
        <v>293</v>
      </c>
      <c r="AE594" s="1044"/>
      <c r="AF594" s="1045"/>
    </row>
    <row r="595" spans="2:32" ht="20" customHeight="1">
      <c r="B595" s="1267"/>
      <c r="C595" s="1262"/>
      <c r="D595" s="1038" t="s">
        <v>1153</v>
      </c>
      <c r="E595" s="941"/>
      <c r="F595" s="943" t="s">
        <v>1145</v>
      </c>
      <c r="G595" s="1039"/>
      <c r="H595" s="1040" t="s">
        <v>1145</v>
      </c>
      <c r="I595" s="943"/>
      <c r="J595" s="971" t="s">
        <v>1145</v>
      </c>
      <c r="K595" s="941">
        <f t="shared" si="31"/>
        <v>0</v>
      </c>
      <c r="L595" s="943" t="s">
        <v>922</v>
      </c>
      <c r="M595" s="1041">
        <v>1</v>
      </c>
      <c r="N595" s="943">
        <f t="shared" si="32"/>
        <v>0</v>
      </c>
      <c r="O595" s="971" t="s">
        <v>922</v>
      </c>
      <c r="P595" s="943"/>
      <c r="Q595" s="944">
        <v>2025</v>
      </c>
      <c r="R595" s="945" t="s">
        <v>925</v>
      </c>
      <c r="S595" s="946">
        <v>10</v>
      </c>
      <c r="T595" s="943" t="s">
        <v>1147</v>
      </c>
      <c r="U595" s="946">
        <v>1</v>
      </c>
      <c r="V595" s="943" t="s">
        <v>1148</v>
      </c>
      <c r="W595" s="943" t="s">
        <v>249</v>
      </c>
      <c r="X595" s="946">
        <v>10</v>
      </c>
      <c r="Y595" s="943" t="s">
        <v>1147</v>
      </c>
      <c r="Z595" s="946">
        <v>6</v>
      </c>
      <c r="AA595" s="945" t="s">
        <v>67</v>
      </c>
      <c r="AB595" s="1042">
        <f t="shared" si="30"/>
        <v>6</v>
      </c>
      <c r="AC595" s="945" t="s">
        <v>1149</v>
      </c>
      <c r="AD595" s="1043" t="s">
        <v>293</v>
      </c>
      <c r="AE595" s="1044"/>
      <c r="AF595" s="1045"/>
    </row>
    <row r="596" spans="2:32" ht="20" customHeight="1">
      <c r="B596" s="1267"/>
      <c r="C596" s="1262"/>
      <c r="D596" s="1038" t="s">
        <v>1494</v>
      </c>
      <c r="E596" s="941"/>
      <c r="F596" s="943" t="s">
        <v>1145</v>
      </c>
      <c r="G596" s="1039"/>
      <c r="H596" s="1040" t="s">
        <v>1145</v>
      </c>
      <c r="I596" s="943"/>
      <c r="J596" s="971" t="s">
        <v>1145</v>
      </c>
      <c r="K596" s="941">
        <f t="shared" si="31"/>
        <v>0</v>
      </c>
      <c r="L596" s="943" t="s">
        <v>922</v>
      </c>
      <c r="M596" s="1041">
        <v>1</v>
      </c>
      <c r="N596" s="943">
        <f t="shared" si="32"/>
        <v>0</v>
      </c>
      <c r="O596" s="971" t="s">
        <v>922</v>
      </c>
      <c r="P596" s="943"/>
      <c r="Q596" s="944">
        <v>2025</v>
      </c>
      <c r="R596" s="945" t="s">
        <v>925</v>
      </c>
      <c r="S596" s="946">
        <v>10</v>
      </c>
      <c r="T596" s="943" t="s">
        <v>1147</v>
      </c>
      <c r="U596" s="946">
        <v>1</v>
      </c>
      <c r="V596" s="943" t="s">
        <v>1148</v>
      </c>
      <c r="W596" s="943" t="s">
        <v>249</v>
      </c>
      <c r="X596" s="946">
        <v>10</v>
      </c>
      <c r="Y596" s="943" t="s">
        <v>1147</v>
      </c>
      <c r="Z596" s="946">
        <v>6</v>
      </c>
      <c r="AA596" s="945" t="s">
        <v>67</v>
      </c>
      <c r="AB596" s="1042">
        <f t="shared" si="30"/>
        <v>6</v>
      </c>
      <c r="AC596" s="945" t="s">
        <v>1149</v>
      </c>
      <c r="AD596" s="1043" t="s">
        <v>293</v>
      </c>
      <c r="AE596" s="1044"/>
      <c r="AF596" s="1045"/>
    </row>
    <row r="597" spans="2:32" ht="20" customHeight="1">
      <c r="B597" s="1267"/>
      <c r="C597" s="1262"/>
      <c r="D597" s="1038" t="s">
        <v>1221</v>
      </c>
      <c r="E597" s="941"/>
      <c r="F597" s="943" t="s">
        <v>1145</v>
      </c>
      <c r="G597" s="1039"/>
      <c r="H597" s="1040" t="s">
        <v>1145</v>
      </c>
      <c r="I597" s="943"/>
      <c r="J597" s="971" t="s">
        <v>1145</v>
      </c>
      <c r="K597" s="941">
        <f t="shared" si="31"/>
        <v>0</v>
      </c>
      <c r="L597" s="943" t="s">
        <v>922</v>
      </c>
      <c r="M597" s="1041">
        <v>4</v>
      </c>
      <c r="N597" s="943">
        <f t="shared" si="32"/>
        <v>0</v>
      </c>
      <c r="O597" s="971" t="s">
        <v>922</v>
      </c>
      <c r="P597" s="943"/>
      <c r="Q597" s="944">
        <v>2025</v>
      </c>
      <c r="R597" s="945" t="s">
        <v>925</v>
      </c>
      <c r="S597" s="946">
        <v>10</v>
      </c>
      <c r="T597" s="943" t="s">
        <v>1147</v>
      </c>
      <c r="U597" s="946">
        <v>1</v>
      </c>
      <c r="V597" s="943" t="s">
        <v>1148</v>
      </c>
      <c r="W597" s="943" t="s">
        <v>249</v>
      </c>
      <c r="X597" s="946">
        <v>10</v>
      </c>
      <c r="Y597" s="943" t="s">
        <v>1147</v>
      </c>
      <c r="Z597" s="946">
        <v>6</v>
      </c>
      <c r="AA597" s="945" t="s">
        <v>67</v>
      </c>
      <c r="AB597" s="1042">
        <f t="shared" si="30"/>
        <v>6</v>
      </c>
      <c r="AC597" s="945" t="s">
        <v>1149</v>
      </c>
      <c r="AD597" s="1043" t="s">
        <v>293</v>
      </c>
      <c r="AE597" s="1044"/>
      <c r="AF597" s="1045"/>
    </row>
    <row r="598" spans="2:32" ht="20" customHeight="1">
      <c r="B598" s="1267"/>
      <c r="C598" s="1262"/>
      <c r="D598" s="1038" t="s">
        <v>1495</v>
      </c>
      <c r="E598" s="941"/>
      <c r="F598" s="943" t="s">
        <v>1145</v>
      </c>
      <c r="G598" s="1039"/>
      <c r="H598" s="1040" t="s">
        <v>1145</v>
      </c>
      <c r="I598" s="943"/>
      <c r="J598" s="971" t="s">
        <v>1145</v>
      </c>
      <c r="K598" s="941">
        <f t="shared" si="31"/>
        <v>0</v>
      </c>
      <c r="L598" s="943" t="s">
        <v>922</v>
      </c>
      <c r="M598" s="1041">
        <v>4</v>
      </c>
      <c r="N598" s="943">
        <f t="shared" si="32"/>
        <v>0</v>
      </c>
      <c r="O598" s="971" t="s">
        <v>922</v>
      </c>
      <c r="P598" s="943"/>
      <c r="Q598" s="944">
        <v>2025</v>
      </c>
      <c r="R598" s="945" t="s">
        <v>925</v>
      </c>
      <c r="S598" s="946">
        <v>10</v>
      </c>
      <c r="T598" s="943" t="s">
        <v>1147</v>
      </c>
      <c r="U598" s="946">
        <v>1</v>
      </c>
      <c r="V598" s="943" t="s">
        <v>1148</v>
      </c>
      <c r="W598" s="943" t="s">
        <v>249</v>
      </c>
      <c r="X598" s="946">
        <v>10</v>
      </c>
      <c r="Y598" s="943" t="s">
        <v>1147</v>
      </c>
      <c r="Z598" s="946">
        <v>6</v>
      </c>
      <c r="AA598" s="945" t="s">
        <v>67</v>
      </c>
      <c r="AB598" s="1042">
        <f t="shared" si="30"/>
        <v>6</v>
      </c>
      <c r="AC598" s="945" t="s">
        <v>1149</v>
      </c>
      <c r="AD598" s="1043" t="s">
        <v>293</v>
      </c>
      <c r="AE598" s="1044"/>
      <c r="AF598" s="1045"/>
    </row>
    <row r="599" spans="2:32" ht="20" customHeight="1">
      <c r="B599" s="1267"/>
      <c r="C599" s="1262"/>
      <c r="D599" s="1038" t="s">
        <v>1155</v>
      </c>
      <c r="E599" s="941">
        <v>0.9</v>
      </c>
      <c r="F599" s="943" t="s">
        <v>1145</v>
      </c>
      <c r="G599" s="1039">
        <v>1.8</v>
      </c>
      <c r="H599" s="1040" t="s">
        <v>1145</v>
      </c>
      <c r="I599" s="943"/>
      <c r="J599" s="971" t="s">
        <v>1145</v>
      </c>
      <c r="K599" s="941">
        <f t="shared" si="31"/>
        <v>0</v>
      </c>
      <c r="L599" s="943" t="s">
        <v>922</v>
      </c>
      <c r="M599" s="1041">
        <v>8</v>
      </c>
      <c r="N599" s="943">
        <f t="shared" si="32"/>
        <v>0</v>
      </c>
      <c r="O599" s="971" t="s">
        <v>922</v>
      </c>
      <c r="P599" s="943"/>
      <c r="Q599" s="944">
        <v>2025</v>
      </c>
      <c r="R599" s="945" t="s">
        <v>925</v>
      </c>
      <c r="S599" s="946">
        <v>10</v>
      </c>
      <c r="T599" s="943" t="s">
        <v>1147</v>
      </c>
      <c r="U599" s="946">
        <v>1</v>
      </c>
      <c r="V599" s="943" t="s">
        <v>1148</v>
      </c>
      <c r="W599" s="943" t="s">
        <v>249</v>
      </c>
      <c r="X599" s="946">
        <v>10</v>
      </c>
      <c r="Y599" s="943" t="s">
        <v>1147</v>
      </c>
      <c r="Z599" s="946">
        <v>6</v>
      </c>
      <c r="AA599" s="945" t="s">
        <v>67</v>
      </c>
      <c r="AB599" s="1042">
        <f t="shared" si="30"/>
        <v>6</v>
      </c>
      <c r="AC599" s="945" t="s">
        <v>1149</v>
      </c>
      <c r="AD599" s="1043" t="s">
        <v>293</v>
      </c>
      <c r="AE599" s="1044"/>
      <c r="AF599" s="1045"/>
    </row>
    <row r="600" spans="2:32" ht="20" customHeight="1">
      <c r="B600" s="1267"/>
      <c r="C600" s="1262"/>
      <c r="D600" s="1038" t="s">
        <v>1495</v>
      </c>
      <c r="E600" s="941"/>
      <c r="F600" s="943" t="s">
        <v>1145</v>
      </c>
      <c r="G600" s="1039"/>
      <c r="H600" s="1040" t="s">
        <v>1145</v>
      </c>
      <c r="I600" s="943"/>
      <c r="J600" s="971" t="s">
        <v>1145</v>
      </c>
      <c r="K600" s="941">
        <f t="shared" si="31"/>
        <v>0</v>
      </c>
      <c r="L600" s="943" t="s">
        <v>922</v>
      </c>
      <c r="M600" s="1041">
        <v>4</v>
      </c>
      <c r="N600" s="943">
        <f t="shared" si="32"/>
        <v>0</v>
      </c>
      <c r="O600" s="971" t="s">
        <v>922</v>
      </c>
      <c r="P600" s="943"/>
      <c r="Q600" s="944">
        <v>2025</v>
      </c>
      <c r="R600" s="945" t="s">
        <v>925</v>
      </c>
      <c r="S600" s="946">
        <v>10</v>
      </c>
      <c r="T600" s="943" t="s">
        <v>1147</v>
      </c>
      <c r="U600" s="946">
        <v>1</v>
      </c>
      <c r="V600" s="943" t="s">
        <v>1148</v>
      </c>
      <c r="W600" s="943" t="s">
        <v>249</v>
      </c>
      <c r="X600" s="946">
        <v>10</v>
      </c>
      <c r="Y600" s="943" t="s">
        <v>1147</v>
      </c>
      <c r="Z600" s="946">
        <v>6</v>
      </c>
      <c r="AA600" s="945" t="s">
        <v>67</v>
      </c>
      <c r="AB600" s="1042">
        <f t="shared" si="30"/>
        <v>6</v>
      </c>
      <c r="AC600" s="945" t="s">
        <v>1149</v>
      </c>
      <c r="AD600" s="1043" t="s">
        <v>293</v>
      </c>
      <c r="AE600" s="1044"/>
      <c r="AF600" s="1045"/>
    </row>
    <row r="601" spans="2:32" ht="20" customHeight="1">
      <c r="B601" s="1267"/>
      <c r="C601" s="1262"/>
      <c r="D601" s="1038" t="s">
        <v>1491</v>
      </c>
      <c r="E601" s="941">
        <v>0.9</v>
      </c>
      <c r="F601" s="943" t="s">
        <v>1145</v>
      </c>
      <c r="G601" s="1039">
        <v>1.8</v>
      </c>
      <c r="H601" s="1040" t="s">
        <v>1145</v>
      </c>
      <c r="I601" s="943">
        <v>0.45</v>
      </c>
      <c r="J601" s="971" t="s">
        <v>1145</v>
      </c>
      <c r="K601" s="941">
        <f t="shared" si="31"/>
        <v>0.40500000000000003</v>
      </c>
      <c r="L601" s="943" t="s">
        <v>922</v>
      </c>
      <c r="M601" s="1041">
        <v>1</v>
      </c>
      <c r="N601" s="943">
        <f t="shared" si="32"/>
        <v>0.40500000000000003</v>
      </c>
      <c r="O601" s="971" t="s">
        <v>922</v>
      </c>
      <c r="P601" s="943"/>
      <c r="Q601" s="944">
        <v>2025</v>
      </c>
      <c r="R601" s="945" t="s">
        <v>925</v>
      </c>
      <c r="S601" s="946">
        <v>10</v>
      </c>
      <c r="T601" s="943" t="s">
        <v>1147</v>
      </c>
      <c r="U601" s="946">
        <v>1</v>
      </c>
      <c r="V601" s="943" t="s">
        <v>1148</v>
      </c>
      <c r="W601" s="943" t="s">
        <v>249</v>
      </c>
      <c r="X601" s="946">
        <v>10</v>
      </c>
      <c r="Y601" s="943" t="s">
        <v>1147</v>
      </c>
      <c r="Z601" s="946">
        <v>6</v>
      </c>
      <c r="AA601" s="945" t="s">
        <v>67</v>
      </c>
      <c r="AB601" s="1042">
        <f t="shared" si="30"/>
        <v>6</v>
      </c>
      <c r="AC601" s="945" t="s">
        <v>1149</v>
      </c>
      <c r="AD601" s="1043" t="s">
        <v>293</v>
      </c>
      <c r="AE601" s="1044"/>
      <c r="AF601" s="1045"/>
    </row>
    <row r="602" spans="2:32" ht="20" customHeight="1">
      <c r="B602" s="1267"/>
      <c r="C602" s="1262"/>
      <c r="D602" s="1038" t="s">
        <v>1491</v>
      </c>
      <c r="E602" s="941">
        <v>0.9</v>
      </c>
      <c r="F602" s="943" t="s">
        <v>1145</v>
      </c>
      <c r="G602" s="1039">
        <v>1.8</v>
      </c>
      <c r="H602" s="1040" t="s">
        <v>1145</v>
      </c>
      <c r="I602" s="943">
        <v>0.45</v>
      </c>
      <c r="J602" s="971" t="s">
        <v>1145</v>
      </c>
      <c r="K602" s="941">
        <f t="shared" si="31"/>
        <v>0.40500000000000003</v>
      </c>
      <c r="L602" s="943" t="s">
        <v>922</v>
      </c>
      <c r="M602" s="1041">
        <v>1</v>
      </c>
      <c r="N602" s="943">
        <f t="shared" si="32"/>
        <v>0.40500000000000003</v>
      </c>
      <c r="O602" s="971" t="s">
        <v>922</v>
      </c>
      <c r="P602" s="943"/>
      <c r="Q602" s="944">
        <v>2025</v>
      </c>
      <c r="R602" s="945" t="s">
        <v>925</v>
      </c>
      <c r="S602" s="946">
        <v>10</v>
      </c>
      <c r="T602" s="943" t="s">
        <v>1147</v>
      </c>
      <c r="U602" s="946">
        <v>1</v>
      </c>
      <c r="V602" s="943" t="s">
        <v>1148</v>
      </c>
      <c r="W602" s="943" t="s">
        <v>249</v>
      </c>
      <c r="X602" s="946">
        <v>10</v>
      </c>
      <c r="Y602" s="943" t="s">
        <v>1147</v>
      </c>
      <c r="Z602" s="946">
        <v>6</v>
      </c>
      <c r="AA602" s="945" t="s">
        <v>67</v>
      </c>
      <c r="AB602" s="1042">
        <f t="shared" si="30"/>
        <v>6</v>
      </c>
      <c r="AC602" s="945" t="s">
        <v>1149</v>
      </c>
      <c r="AD602" s="1043" t="s">
        <v>293</v>
      </c>
      <c r="AE602" s="1044"/>
      <c r="AF602" s="1045"/>
    </row>
    <row r="603" spans="2:32" ht="20" customHeight="1">
      <c r="B603" s="1267"/>
      <c r="C603" s="1262"/>
      <c r="D603" s="1038" t="s">
        <v>1496</v>
      </c>
      <c r="E603" s="941">
        <v>1.8</v>
      </c>
      <c r="F603" s="943" t="s">
        <v>1145</v>
      </c>
      <c r="G603" s="1039">
        <v>0.4</v>
      </c>
      <c r="H603" s="1040" t="s">
        <v>1145</v>
      </c>
      <c r="I603" s="943">
        <v>0.9</v>
      </c>
      <c r="J603" s="971" t="s">
        <v>1145</v>
      </c>
      <c r="K603" s="941">
        <f t="shared" si="31"/>
        <v>1.62</v>
      </c>
      <c r="L603" s="943" t="s">
        <v>922</v>
      </c>
      <c r="M603" s="1041">
        <v>2</v>
      </c>
      <c r="N603" s="943">
        <f t="shared" si="32"/>
        <v>3.24</v>
      </c>
      <c r="O603" s="971" t="s">
        <v>922</v>
      </c>
      <c r="P603" s="943"/>
      <c r="Q603" s="944">
        <v>2025</v>
      </c>
      <c r="R603" s="945" t="s">
        <v>925</v>
      </c>
      <c r="S603" s="946">
        <v>10</v>
      </c>
      <c r="T603" s="943" t="s">
        <v>1147</v>
      </c>
      <c r="U603" s="946">
        <v>1</v>
      </c>
      <c r="V603" s="943" t="s">
        <v>1148</v>
      </c>
      <c r="W603" s="943" t="s">
        <v>249</v>
      </c>
      <c r="X603" s="946">
        <v>10</v>
      </c>
      <c r="Y603" s="943" t="s">
        <v>1147</v>
      </c>
      <c r="Z603" s="946">
        <v>6</v>
      </c>
      <c r="AA603" s="945" t="s">
        <v>67</v>
      </c>
      <c r="AB603" s="1042">
        <f t="shared" si="30"/>
        <v>6</v>
      </c>
      <c r="AC603" s="945" t="s">
        <v>1149</v>
      </c>
      <c r="AD603" s="1043" t="s">
        <v>293</v>
      </c>
      <c r="AE603" s="1044"/>
      <c r="AF603" s="1045"/>
    </row>
    <row r="604" spans="2:32" ht="20" customHeight="1">
      <c r="B604" s="1267"/>
      <c r="C604" s="1262"/>
      <c r="D604" s="1038" t="s">
        <v>1497</v>
      </c>
      <c r="E604" s="941"/>
      <c r="F604" s="943" t="s">
        <v>1145</v>
      </c>
      <c r="G604" s="1039"/>
      <c r="H604" s="1040" t="s">
        <v>1145</v>
      </c>
      <c r="I604" s="943"/>
      <c r="J604" s="971" t="s">
        <v>1145</v>
      </c>
      <c r="K604" s="941">
        <f t="shared" si="31"/>
        <v>0</v>
      </c>
      <c r="L604" s="943" t="s">
        <v>922</v>
      </c>
      <c r="M604" s="1041">
        <v>2</v>
      </c>
      <c r="N604" s="943">
        <f t="shared" si="32"/>
        <v>0</v>
      </c>
      <c r="O604" s="971" t="s">
        <v>922</v>
      </c>
      <c r="P604" s="943"/>
      <c r="Q604" s="944">
        <v>2025</v>
      </c>
      <c r="R604" s="945" t="s">
        <v>925</v>
      </c>
      <c r="S604" s="946">
        <v>10</v>
      </c>
      <c r="T604" s="943" t="s">
        <v>1147</v>
      </c>
      <c r="U604" s="946">
        <v>1</v>
      </c>
      <c r="V604" s="943" t="s">
        <v>1148</v>
      </c>
      <c r="W604" s="943" t="s">
        <v>249</v>
      </c>
      <c r="X604" s="946">
        <v>10</v>
      </c>
      <c r="Y604" s="943" t="s">
        <v>1147</v>
      </c>
      <c r="Z604" s="946">
        <v>6</v>
      </c>
      <c r="AA604" s="945" t="s">
        <v>67</v>
      </c>
      <c r="AB604" s="1042">
        <f t="shared" si="30"/>
        <v>6</v>
      </c>
      <c r="AC604" s="945" t="s">
        <v>1149</v>
      </c>
      <c r="AD604" s="1043" t="s">
        <v>293</v>
      </c>
      <c r="AE604" s="1044"/>
      <c r="AF604" s="1045"/>
    </row>
    <row r="605" spans="2:32" ht="20" customHeight="1">
      <c r="B605" s="1267"/>
      <c r="C605" s="1262"/>
      <c r="D605" s="1038" t="s">
        <v>1498</v>
      </c>
      <c r="E605" s="941">
        <v>0.65</v>
      </c>
      <c r="F605" s="943" t="s">
        <v>1145</v>
      </c>
      <c r="G605" s="1039">
        <v>0.6</v>
      </c>
      <c r="H605" s="1040" t="s">
        <v>1145</v>
      </c>
      <c r="I605" s="943">
        <v>1.8</v>
      </c>
      <c r="J605" s="971" t="s">
        <v>1145</v>
      </c>
      <c r="K605" s="941">
        <f t="shared" si="31"/>
        <v>1.1700000000000002</v>
      </c>
      <c r="L605" s="943" t="s">
        <v>922</v>
      </c>
      <c r="M605" s="1041">
        <v>1</v>
      </c>
      <c r="N605" s="943">
        <f t="shared" si="32"/>
        <v>1.1700000000000002</v>
      </c>
      <c r="O605" s="971" t="s">
        <v>922</v>
      </c>
      <c r="P605" s="943"/>
      <c r="Q605" s="944">
        <v>2025</v>
      </c>
      <c r="R605" s="945" t="s">
        <v>925</v>
      </c>
      <c r="S605" s="946">
        <v>10</v>
      </c>
      <c r="T605" s="943" t="s">
        <v>1147</v>
      </c>
      <c r="U605" s="946">
        <v>1</v>
      </c>
      <c r="V605" s="943" t="s">
        <v>1148</v>
      </c>
      <c r="W605" s="943" t="s">
        <v>249</v>
      </c>
      <c r="X605" s="946">
        <v>10</v>
      </c>
      <c r="Y605" s="943" t="s">
        <v>1147</v>
      </c>
      <c r="Z605" s="946">
        <v>6</v>
      </c>
      <c r="AA605" s="945" t="s">
        <v>67</v>
      </c>
      <c r="AB605" s="1042">
        <f t="shared" si="30"/>
        <v>6</v>
      </c>
      <c r="AC605" s="945" t="s">
        <v>1149</v>
      </c>
      <c r="AD605" s="1043" t="s">
        <v>293</v>
      </c>
      <c r="AE605" s="1044"/>
      <c r="AF605" s="1045"/>
    </row>
    <row r="606" spans="2:32" ht="20" customHeight="1">
      <c r="B606" s="1267"/>
      <c r="C606" s="1262"/>
      <c r="D606" s="1038" t="s">
        <v>1499</v>
      </c>
      <c r="E606" s="941">
        <v>1.8</v>
      </c>
      <c r="F606" s="943" t="s">
        <v>1145</v>
      </c>
      <c r="G606" s="1039">
        <v>2.1</v>
      </c>
      <c r="H606" s="1040" t="s">
        <v>1145</v>
      </c>
      <c r="I606" s="943"/>
      <c r="J606" s="971" t="s">
        <v>1145</v>
      </c>
      <c r="K606" s="941">
        <f t="shared" si="31"/>
        <v>0</v>
      </c>
      <c r="L606" s="943" t="s">
        <v>922</v>
      </c>
      <c r="M606" s="1041">
        <v>9</v>
      </c>
      <c r="N606" s="943">
        <f t="shared" si="32"/>
        <v>0</v>
      </c>
      <c r="O606" s="971" t="s">
        <v>922</v>
      </c>
      <c r="P606" s="943"/>
      <c r="Q606" s="944">
        <v>2025</v>
      </c>
      <c r="R606" s="945" t="s">
        <v>925</v>
      </c>
      <c r="S606" s="946">
        <v>10</v>
      </c>
      <c r="T606" s="943" t="s">
        <v>1147</v>
      </c>
      <c r="U606" s="946">
        <v>1</v>
      </c>
      <c r="V606" s="943" t="s">
        <v>1148</v>
      </c>
      <c r="W606" s="943" t="s">
        <v>249</v>
      </c>
      <c r="X606" s="946">
        <v>10</v>
      </c>
      <c r="Y606" s="943" t="s">
        <v>1147</v>
      </c>
      <c r="Z606" s="946">
        <v>6</v>
      </c>
      <c r="AA606" s="945" t="s">
        <v>67</v>
      </c>
      <c r="AB606" s="1042">
        <f t="shared" si="30"/>
        <v>6</v>
      </c>
      <c r="AC606" s="945" t="s">
        <v>1149</v>
      </c>
      <c r="AD606" s="1043" t="s">
        <v>293</v>
      </c>
      <c r="AE606" s="1044"/>
      <c r="AF606" s="1045"/>
    </row>
    <row r="607" spans="2:32" ht="20" customHeight="1">
      <c r="B607" s="1267"/>
      <c r="C607" s="1262"/>
      <c r="D607" s="1038" t="s">
        <v>1500</v>
      </c>
      <c r="E607" s="941"/>
      <c r="F607" s="943" t="s">
        <v>1145</v>
      </c>
      <c r="G607" s="1039"/>
      <c r="H607" s="1040" t="s">
        <v>1145</v>
      </c>
      <c r="I607" s="943"/>
      <c r="J607" s="971" t="s">
        <v>1145</v>
      </c>
      <c r="K607" s="941">
        <f t="shared" si="31"/>
        <v>0</v>
      </c>
      <c r="L607" s="943" t="s">
        <v>922</v>
      </c>
      <c r="M607" s="1041">
        <v>1</v>
      </c>
      <c r="N607" s="943">
        <f t="shared" si="32"/>
        <v>0</v>
      </c>
      <c r="O607" s="971" t="s">
        <v>922</v>
      </c>
      <c r="P607" s="943"/>
      <c r="Q607" s="944">
        <v>2025</v>
      </c>
      <c r="R607" s="945" t="s">
        <v>925</v>
      </c>
      <c r="S607" s="946">
        <v>10</v>
      </c>
      <c r="T607" s="943" t="s">
        <v>1147</v>
      </c>
      <c r="U607" s="946">
        <v>1</v>
      </c>
      <c r="V607" s="943" t="s">
        <v>1148</v>
      </c>
      <c r="W607" s="943" t="s">
        <v>249</v>
      </c>
      <c r="X607" s="946">
        <v>10</v>
      </c>
      <c r="Y607" s="943" t="s">
        <v>1147</v>
      </c>
      <c r="Z607" s="946">
        <v>6</v>
      </c>
      <c r="AA607" s="945" t="s">
        <v>67</v>
      </c>
      <c r="AB607" s="1042">
        <f t="shared" si="30"/>
        <v>6</v>
      </c>
      <c r="AC607" s="945" t="s">
        <v>1149</v>
      </c>
      <c r="AD607" s="1043" t="s">
        <v>293</v>
      </c>
      <c r="AE607" s="1044"/>
      <c r="AF607" s="1045"/>
    </row>
    <row r="608" spans="2:32" ht="20" customHeight="1">
      <c r="B608" s="1267"/>
      <c r="C608" s="1262"/>
      <c r="D608" s="1038" t="s">
        <v>1492</v>
      </c>
      <c r="E608" s="941">
        <v>2.1</v>
      </c>
      <c r="F608" s="943" t="s">
        <v>1145</v>
      </c>
      <c r="G608" s="1039"/>
      <c r="H608" s="1040" t="s">
        <v>1145</v>
      </c>
      <c r="I608" s="943">
        <v>0.54</v>
      </c>
      <c r="J608" s="971" t="s">
        <v>1145</v>
      </c>
      <c r="K608" s="941">
        <f t="shared" si="31"/>
        <v>1.1340000000000001</v>
      </c>
      <c r="L608" s="943" t="s">
        <v>922</v>
      </c>
      <c r="M608" s="1041">
        <v>1</v>
      </c>
      <c r="N608" s="943">
        <f t="shared" si="32"/>
        <v>1.1340000000000001</v>
      </c>
      <c r="O608" s="971" t="s">
        <v>922</v>
      </c>
      <c r="P608" s="943"/>
      <c r="Q608" s="944">
        <v>2025</v>
      </c>
      <c r="R608" s="945" t="s">
        <v>925</v>
      </c>
      <c r="S608" s="946">
        <v>10</v>
      </c>
      <c r="T608" s="943" t="s">
        <v>1147</v>
      </c>
      <c r="U608" s="946">
        <v>1</v>
      </c>
      <c r="V608" s="943" t="s">
        <v>1148</v>
      </c>
      <c r="W608" s="943" t="s">
        <v>249</v>
      </c>
      <c r="X608" s="946">
        <v>10</v>
      </c>
      <c r="Y608" s="943" t="s">
        <v>1147</v>
      </c>
      <c r="Z608" s="946">
        <v>6</v>
      </c>
      <c r="AA608" s="945" t="s">
        <v>67</v>
      </c>
      <c r="AB608" s="1042">
        <f t="shared" si="30"/>
        <v>6</v>
      </c>
      <c r="AC608" s="945" t="s">
        <v>1149</v>
      </c>
      <c r="AD608" s="1043" t="s">
        <v>293</v>
      </c>
      <c r="AE608" s="1044"/>
      <c r="AF608" s="1045"/>
    </row>
    <row r="609" spans="2:32" ht="20" customHeight="1">
      <c r="B609" s="1267"/>
      <c r="C609" s="1262"/>
      <c r="D609" s="1038" t="s">
        <v>1501</v>
      </c>
      <c r="E609" s="941"/>
      <c r="F609" s="943" t="s">
        <v>1145</v>
      </c>
      <c r="G609" s="1039"/>
      <c r="H609" s="1040" t="s">
        <v>1145</v>
      </c>
      <c r="I609" s="943"/>
      <c r="J609" s="971" t="s">
        <v>1145</v>
      </c>
      <c r="K609" s="941">
        <f t="shared" si="31"/>
        <v>0</v>
      </c>
      <c r="L609" s="943" t="s">
        <v>922</v>
      </c>
      <c r="M609" s="1041">
        <v>1</v>
      </c>
      <c r="N609" s="943">
        <f t="shared" si="32"/>
        <v>0</v>
      </c>
      <c r="O609" s="971" t="s">
        <v>922</v>
      </c>
      <c r="P609" s="943"/>
      <c r="Q609" s="944">
        <v>2025</v>
      </c>
      <c r="R609" s="945" t="s">
        <v>925</v>
      </c>
      <c r="S609" s="946">
        <v>10</v>
      </c>
      <c r="T609" s="943" t="s">
        <v>1147</v>
      </c>
      <c r="U609" s="946">
        <v>1</v>
      </c>
      <c r="V609" s="943" t="s">
        <v>1148</v>
      </c>
      <c r="W609" s="943" t="s">
        <v>249</v>
      </c>
      <c r="X609" s="946">
        <v>10</v>
      </c>
      <c r="Y609" s="943" t="s">
        <v>1147</v>
      </c>
      <c r="Z609" s="946">
        <v>6</v>
      </c>
      <c r="AA609" s="945" t="s">
        <v>67</v>
      </c>
      <c r="AB609" s="1042">
        <f t="shared" si="30"/>
        <v>6</v>
      </c>
      <c r="AC609" s="945" t="s">
        <v>1149</v>
      </c>
      <c r="AD609" s="1043" t="s">
        <v>293</v>
      </c>
      <c r="AE609" s="1044"/>
      <c r="AF609" s="1045"/>
    </row>
    <row r="610" spans="2:32" ht="20" customHeight="1">
      <c r="B610" s="1267"/>
      <c r="C610" s="1262"/>
      <c r="D610" s="1038" t="s">
        <v>1236</v>
      </c>
      <c r="E610" s="941">
        <v>0.62</v>
      </c>
      <c r="F610" s="943" t="s">
        <v>1145</v>
      </c>
      <c r="G610" s="1039">
        <v>0.81</v>
      </c>
      <c r="H610" s="1040" t="s">
        <v>1145</v>
      </c>
      <c r="I610" s="943">
        <v>0.85</v>
      </c>
      <c r="J610" s="971" t="s">
        <v>1145</v>
      </c>
      <c r="K610" s="941">
        <f t="shared" si="31"/>
        <v>0.52700000000000002</v>
      </c>
      <c r="L610" s="943" t="s">
        <v>922</v>
      </c>
      <c r="M610" s="1041">
        <v>1</v>
      </c>
      <c r="N610" s="943">
        <f t="shared" si="32"/>
        <v>0.52700000000000002</v>
      </c>
      <c r="O610" s="971" t="s">
        <v>922</v>
      </c>
      <c r="P610" s="943"/>
      <c r="Q610" s="944">
        <v>2025</v>
      </c>
      <c r="R610" s="945" t="s">
        <v>925</v>
      </c>
      <c r="S610" s="946">
        <v>10</v>
      </c>
      <c r="T610" s="943" t="s">
        <v>1147</v>
      </c>
      <c r="U610" s="946">
        <v>1</v>
      </c>
      <c r="V610" s="943" t="s">
        <v>1148</v>
      </c>
      <c r="W610" s="943" t="s">
        <v>249</v>
      </c>
      <c r="X610" s="946">
        <v>10</v>
      </c>
      <c r="Y610" s="943" t="s">
        <v>1147</v>
      </c>
      <c r="Z610" s="946">
        <v>6</v>
      </c>
      <c r="AA610" s="945" t="s">
        <v>67</v>
      </c>
      <c r="AB610" s="1042">
        <f t="shared" si="30"/>
        <v>6</v>
      </c>
      <c r="AC610" s="945" t="s">
        <v>1149</v>
      </c>
      <c r="AD610" s="1043" t="s">
        <v>293</v>
      </c>
      <c r="AE610" s="1044"/>
      <c r="AF610" s="1045"/>
    </row>
    <row r="611" spans="2:32" ht="20" customHeight="1">
      <c r="B611" s="1267"/>
      <c r="C611" s="1262"/>
      <c r="D611" s="1038" t="s">
        <v>740</v>
      </c>
      <c r="E611" s="941"/>
      <c r="F611" s="943" t="s">
        <v>1145</v>
      </c>
      <c r="G611" s="1039"/>
      <c r="H611" s="1040" t="s">
        <v>1145</v>
      </c>
      <c r="I611" s="943"/>
      <c r="J611" s="971" t="s">
        <v>1145</v>
      </c>
      <c r="K611" s="941">
        <f t="shared" si="31"/>
        <v>0</v>
      </c>
      <c r="L611" s="943" t="s">
        <v>922</v>
      </c>
      <c r="M611" s="1041">
        <v>1</v>
      </c>
      <c r="N611" s="943">
        <f t="shared" si="32"/>
        <v>0</v>
      </c>
      <c r="O611" s="971" t="s">
        <v>922</v>
      </c>
      <c r="P611" s="943"/>
      <c r="Q611" s="944">
        <v>2025</v>
      </c>
      <c r="R611" s="945" t="s">
        <v>925</v>
      </c>
      <c r="S611" s="946">
        <v>10</v>
      </c>
      <c r="T611" s="943" t="s">
        <v>1147</v>
      </c>
      <c r="U611" s="946">
        <v>1</v>
      </c>
      <c r="V611" s="943" t="s">
        <v>1148</v>
      </c>
      <c r="W611" s="943" t="s">
        <v>249</v>
      </c>
      <c r="X611" s="946">
        <v>10</v>
      </c>
      <c r="Y611" s="943" t="s">
        <v>1147</v>
      </c>
      <c r="Z611" s="946">
        <v>6</v>
      </c>
      <c r="AA611" s="945" t="s">
        <v>67</v>
      </c>
      <c r="AB611" s="1042">
        <f t="shared" si="30"/>
        <v>6</v>
      </c>
      <c r="AC611" s="945" t="s">
        <v>1149</v>
      </c>
      <c r="AD611" s="1043" t="s">
        <v>293</v>
      </c>
      <c r="AE611" s="1044"/>
      <c r="AF611" s="1045"/>
    </row>
    <row r="612" spans="2:32" ht="20" customHeight="1">
      <c r="B612" s="1267"/>
      <c r="C612" s="1262"/>
      <c r="D612" s="1038" t="s">
        <v>1491</v>
      </c>
      <c r="E612" s="941">
        <v>0.9</v>
      </c>
      <c r="F612" s="943" t="s">
        <v>1145</v>
      </c>
      <c r="G612" s="1039">
        <v>1.8</v>
      </c>
      <c r="H612" s="1040" t="s">
        <v>1145</v>
      </c>
      <c r="I612" s="943">
        <v>0.45</v>
      </c>
      <c r="J612" s="971" t="s">
        <v>1145</v>
      </c>
      <c r="K612" s="941">
        <f t="shared" si="31"/>
        <v>0.40500000000000003</v>
      </c>
      <c r="L612" s="943" t="s">
        <v>922</v>
      </c>
      <c r="M612" s="1041">
        <v>6</v>
      </c>
      <c r="N612" s="943">
        <f t="shared" si="32"/>
        <v>2.4300000000000002</v>
      </c>
      <c r="O612" s="971" t="s">
        <v>922</v>
      </c>
      <c r="P612" s="943"/>
      <c r="Q612" s="944">
        <v>2025</v>
      </c>
      <c r="R612" s="945" t="s">
        <v>925</v>
      </c>
      <c r="S612" s="946">
        <v>10</v>
      </c>
      <c r="T612" s="943" t="s">
        <v>1147</v>
      </c>
      <c r="U612" s="946">
        <v>1</v>
      </c>
      <c r="V612" s="943" t="s">
        <v>1148</v>
      </c>
      <c r="W612" s="943" t="s">
        <v>249</v>
      </c>
      <c r="X612" s="946">
        <v>10</v>
      </c>
      <c r="Y612" s="943" t="s">
        <v>1147</v>
      </c>
      <c r="Z612" s="946">
        <v>6</v>
      </c>
      <c r="AA612" s="945" t="s">
        <v>67</v>
      </c>
      <c r="AB612" s="1042">
        <f t="shared" si="30"/>
        <v>6</v>
      </c>
      <c r="AC612" s="945" t="s">
        <v>1149</v>
      </c>
      <c r="AD612" s="1043" t="s">
        <v>293</v>
      </c>
      <c r="AE612" s="1044"/>
      <c r="AF612" s="1045"/>
    </row>
    <row r="613" spans="2:32" ht="20" customHeight="1">
      <c r="B613" s="1267"/>
      <c r="C613" s="1262"/>
      <c r="D613" s="1038" t="s">
        <v>470</v>
      </c>
      <c r="E613" s="941">
        <v>1.8</v>
      </c>
      <c r="F613" s="943" t="s">
        <v>1145</v>
      </c>
      <c r="G613" s="1039">
        <v>0.9</v>
      </c>
      <c r="H613" s="1040" t="s">
        <v>1145</v>
      </c>
      <c r="I613" s="943"/>
      <c r="J613" s="971" t="s">
        <v>1145</v>
      </c>
      <c r="K613" s="941">
        <f t="shared" si="31"/>
        <v>0</v>
      </c>
      <c r="L613" s="943" t="s">
        <v>922</v>
      </c>
      <c r="M613" s="1041">
        <v>6</v>
      </c>
      <c r="N613" s="943">
        <f t="shared" si="32"/>
        <v>0</v>
      </c>
      <c r="O613" s="971" t="s">
        <v>922</v>
      </c>
      <c r="P613" s="943"/>
      <c r="Q613" s="944">
        <v>2025</v>
      </c>
      <c r="R613" s="945" t="s">
        <v>925</v>
      </c>
      <c r="S613" s="946">
        <v>10</v>
      </c>
      <c r="T613" s="943" t="s">
        <v>1147</v>
      </c>
      <c r="U613" s="946">
        <v>1</v>
      </c>
      <c r="V613" s="943" t="s">
        <v>1148</v>
      </c>
      <c r="W613" s="943" t="s">
        <v>249</v>
      </c>
      <c r="X613" s="946">
        <v>10</v>
      </c>
      <c r="Y613" s="943" t="s">
        <v>1147</v>
      </c>
      <c r="Z613" s="946">
        <v>6</v>
      </c>
      <c r="AA613" s="945" t="s">
        <v>67</v>
      </c>
      <c r="AB613" s="1042">
        <f t="shared" si="30"/>
        <v>6</v>
      </c>
      <c r="AC613" s="945" t="s">
        <v>1149</v>
      </c>
      <c r="AD613" s="1043" t="s">
        <v>293</v>
      </c>
      <c r="AE613" s="1044"/>
      <c r="AF613" s="1045"/>
    </row>
    <row r="614" spans="2:32" ht="20" customHeight="1">
      <c r="B614" s="1267"/>
      <c r="C614" s="1262"/>
      <c r="D614" s="1038" t="s">
        <v>1345</v>
      </c>
      <c r="E614" s="941">
        <v>1.65</v>
      </c>
      <c r="F614" s="943" t="s">
        <v>1145</v>
      </c>
      <c r="G614" s="1039">
        <v>0.66</v>
      </c>
      <c r="H614" s="1040" t="s">
        <v>1145</v>
      </c>
      <c r="I614" s="943">
        <v>1.1499999999999999</v>
      </c>
      <c r="J614" s="971" t="s">
        <v>1145</v>
      </c>
      <c r="K614" s="941">
        <f t="shared" si="31"/>
        <v>1.8974999999999997</v>
      </c>
      <c r="L614" s="943" t="s">
        <v>922</v>
      </c>
      <c r="M614" s="1041">
        <v>6</v>
      </c>
      <c r="N614" s="943">
        <f t="shared" si="32"/>
        <v>11.384999999999998</v>
      </c>
      <c r="O614" s="971" t="s">
        <v>922</v>
      </c>
      <c r="P614" s="943"/>
      <c r="Q614" s="944">
        <v>2025</v>
      </c>
      <c r="R614" s="945" t="s">
        <v>925</v>
      </c>
      <c r="S614" s="946">
        <v>10</v>
      </c>
      <c r="T614" s="943" t="s">
        <v>1147</v>
      </c>
      <c r="U614" s="946">
        <v>1</v>
      </c>
      <c r="V614" s="943" t="s">
        <v>1148</v>
      </c>
      <c r="W614" s="943" t="s">
        <v>249</v>
      </c>
      <c r="X614" s="946">
        <v>10</v>
      </c>
      <c r="Y614" s="943" t="s">
        <v>1147</v>
      </c>
      <c r="Z614" s="946">
        <v>6</v>
      </c>
      <c r="AA614" s="945" t="s">
        <v>67</v>
      </c>
      <c r="AB614" s="1042">
        <f t="shared" si="30"/>
        <v>6</v>
      </c>
      <c r="AC614" s="945" t="s">
        <v>1149</v>
      </c>
      <c r="AD614" s="1043" t="s">
        <v>293</v>
      </c>
      <c r="AE614" s="1044"/>
      <c r="AF614" s="1045"/>
    </row>
    <row r="615" spans="2:32" ht="20" customHeight="1">
      <c r="B615" s="1267"/>
      <c r="C615" s="1262"/>
      <c r="D615" s="1038" t="s">
        <v>1502</v>
      </c>
      <c r="E615" s="941"/>
      <c r="F615" s="943" t="s">
        <v>1145</v>
      </c>
      <c r="G615" s="1039"/>
      <c r="H615" s="1040" t="s">
        <v>1145</v>
      </c>
      <c r="I615" s="943"/>
      <c r="J615" s="971" t="s">
        <v>1145</v>
      </c>
      <c r="K615" s="941">
        <f t="shared" si="31"/>
        <v>0</v>
      </c>
      <c r="L615" s="943" t="s">
        <v>922</v>
      </c>
      <c r="M615" s="1041">
        <v>1</v>
      </c>
      <c r="N615" s="943">
        <f t="shared" si="32"/>
        <v>0</v>
      </c>
      <c r="O615" s="971" t="s">
        <v>922</v>
      </c>
      <c r="P615" s="943"/>
      <c r="Q615" s="944">
        <v>2025</v>
      </c>
      <c r="R615" s="945" t="s">
        <v>925</v>
      </c>
      <c r="S615" s="946">
        <v>10</v>
      </c>
      <c r="T615" s="943" t="s">
        <v>1147</v>
      </c>
      <c r="U615" s="946">
        <v>1</v>
      </c>
      <c r="V615" s="943" t="s">
        <v>1148</v>
      </c>
      <c r="W615" s="943" t="s">
        <v>249</v>
      </c>
      <c r="X615" s="946">
        <v>10</v>
      </c>
      <c r="Y615" s="943" t="s">
        <v>1147</v>
      </c>
      <c r="Z615" s="946">
        <v>6</v>
      </c>
      <c r="AA615" s="945" t="s">
        <v>67</v>
      </c>
      <c r="AB615" s="1042">
        <f t="shared" si="30"/>
        <v>6</v>
      </c>
      <c r="AC615" s="945" t="s">
        <v>1149</v>
      </c>
      <c r="AD615" s="1043" t="s">
        <v>293</v>
      </c>
      <c r="AE615" s="1044"/>
      <c r="AF615" s="1045"/>
    </row>
    <row r="616" spans="2:32" ht="20" customHeight="1">
      <c r="B616" s="1267"/>
      <c r="C616" s="1262"/>
      <c r="D616" s="1038" t="s">
        <v>1155</v>
      </c>
      <c r="E616" s="941">
        <v>0.9</v>
      </c>
      <c r="F616" s="943" t="s">
        <v>1145</v>
      </c>
      <c r="G616" s="1039">
        <v>1.8</v>
      </c>
      <c r="H616" s="1040" t="s">
        <v>1145</v>
      </c>
      <c r="I616" s="943"/>
      <c r="J616" s="971" t="s">
        <v>1145</v>
      </c>
      <c r="K616" s="941">
        <f t="shared" si="31"/>
        <v>0</v>
      </c>
      <c r="L616" s="943" t="s">
        <v>922</v>
      </c>
      <c r="M616" s="1041">
        <v>84</v>
      </c>
      <c r="N616" s="943">
        <f t="shared" si="32"/>
        <v>0</v>
      </c>
      <c r="O616" s="971" t="s">
        <v>922</v>
      </c>
      <c r="P616" s="943"/>
      <c r="Q616" s="944">
        <v>2025</v>
      </c>
      <c r="R616" s="945" t="s">
        <v>925</v>
      </c>
      <c r="S616" s="946">
        <v>10</v>
      </c>
      <c r="T616" s="943" t="s">
        <v>1147</v>
      </c>
      <c r="U616" s="946">
        <v>1</v>
      </c>
      <c r="V616" s="943" t="s">
        <v>1148</v>
      </c>
      <c r="W616" s="943" t="s">
        <v>249</v>
      </c>
      <c r="X616" s="946">
        <v>10</v>
      </c>
      <c r="Y616" s="943" t="s">
        <v>1147</v>
      </c>
      <c r="Z616" s="946">
        <v>6</v>
      </c>
      <c r="AA616" s="945" t="s">
        <v>67</v>
      </c>
      <c r="AB616" s="1042">
        <f t="shared" si="30"/>
        <v>6</v>
      </c>
      <c r="AC616" s="945" t="s">
        <v>1149</v>
      </c>
      <c r="AD616" s="1043" t="s">
        <v>293</v>
      </c>
      <c r="AE616" s="1044"/>
      <c r="AF616" s="1045"/>
    </row>
    <row r="617" spans="2:32" ht="20" customHeight="1">
      <c r="B617" s="1267"/>
      <c r="C617" s="1262"/>
      <c r="D617" s="1038" t="s">
        <v>1503</v>
      </c>
      <c r="E617" s="941"/>
      <c r="F617" s="943" t="s">
        <v>1145</v>
      </c>
      <c r="G617" s="1039"/>
      <c r="H617" s="1040" t="s">
        <v>1145</v>
      </c>
      <c r="I617" s="943"/>
      <c r="J617" s="971" t="s">
        <v>1145</v>
      </c>
      <c r="K617" s="941">
        <f t="shared" si="31"/>
        <v>0</v>
      </c>
      <c r="L617" s="943" t="s">
        <v>922</v>
      </c>
      <c r="M617" s="1041">
        <v>6</v>
      </c>
      <c r="N617" s="943">
        <f t="shared" si="32"/>
        <v>0</v>
      </c>
      <c r="O617" s="971" t="s">
        <v>922</v>
      </c>
      <c r="P617" s="943"/>
      <c r="Q617" s="944">
        <v>2025</v>
      </c>
      <c r="R617" s="945" t="s">
        <v>925</v>
      </c>
      <c r="S617" s="946">
        <v>10</v>
      </c>
      <c r="T617" s="943" t="s">
        <v>1147</v>
      </c>
      <c r="U617" s="946">
        <v>1</v>
      </c>
      <c r="V617" s="943" t="s">
        <v>1148</v>
      </c>
      <c r="W617" s="943" t="s">
        <v>249</v>
      </c>
      <c r="X617" s="946">
        <v>10</v>
      </c>
      <c r="Y617" s="943" t="s">
        <v>1147</v>
      </c>
      <c r="Z617" s="946">
        <v>6</v>
      </c>
      <c r="AA617" s="945" t="s">
        <v>67</v>
      </c>
      <c r="AB617" s="1042">
        <f t="shared" si="30"/>
        <v>6</v>
      </c>
      <c r="AC617" s="945" t="s">
        <v>1149</v>
      </c>
      <c r="AD617" s="1043" t="s">
        <v>293</v>
      </c>
      <c r="AE617" s="1044"/>
      <c r="AF617" s="1045"/>
    </row>
    <row r="618" spans="2:32" ht="20" customHeight="1">
      <c r="B618" s="1267"/>
      <c r="C618" s="1262"/>
      <c r="D618" s="1038" t="s">
        <v>1504</v>
      </c>
      <c r="E618" s="941"/>
      <c r="F618" s="943" t="s">
        <v>1145</v>
      </c>
      <c r="G618" s="1039"/>
      <c r="H618" s="1040" t="s">
        <v>1145</v>
      </c>
      <c r="I618" s="943"/>
      <c r="J618" s="971" t="s">
        <v>1145</v>
      </c>
      <c r="K618" s="941">
        <f t="shared" si="31"/>
        <v>0</v>
      </c>
      <c r="L618" s="943" t="s">
        <v>922</v>
      </c>
      <c r="M618" s="1041">
        <v>6</v>
      </c>
      <c r="N618" s="943">
        <f t="shared" si="32"/>
        <v>0</v>
      </c>
      <c r="O618" s="971" t="s">
        <v>922</v>
      </c>
      <c r="P618" s="943"/>
      <c r="Q618" s="944">
        <v>2025</v>
      </c>
      <c r="R618" s="945" t="s">
        <v>925</v>
      </c>
      <c r="S618" s="946">
        <v>10</v>
      </c>
      <c r="T618" s="943" t="s">
        <v>1147</v>
      </c>
      <c r="U618" s="946">
        <v>1</v>
      </c>
      <c r="V618" s="943" t="s">
        <v>1148</v>
      </c>
      <c r="W618" s="943" t="s">
        <v>249</v>
      </c>
      <c r="X618" s="946">
        <v>10</v>
      </c>
      <c r="Y618" s="943" t="s">
        <v>1147</v>
      </c>
      <c r="Z618" s="946">
        <v>6</v>
      </c>
      <c r="AA618" s="945" t="s">
        <v>67</v>
      </c>
      <c r="AB618" s="1042">
        <f t="shared" si="30"/>
        <v>6</v>
      </c>
      <c r="AC618" s="945" t="s">
        <v>1149</v>
      </c>
      <c r="AD618" s="1043" t="s">
        <v>293</v>
      </c>
      <c r="AE618" s="1044"/>
      <c r="AF618" s="1045"/>
    </row>
    <row r="619" spans="2:32" ht="20" customHeight="1">
      <c r="B619" s="1267"/>
      <c r="C619" s="1262"/>
      <c r="D619" s="1038" t="s">
        <v>1414</v>
      </c>
      <c r="E619" s="941"/>
      <c r="F619" s="943" t="s">
        <v>1145</v>
      </c>
      <c r="G619" s="1039"/>
      <c r="H619" s="1040" t="s">
        <v>1145</v>
      </c>
      <c r="I619" s="943"/>
      <c r="J619" s="971" t="s">
        <v>1145</v>
      </c>
      <c r="K619" s="941">
        <f t="shared" si="31"/>
        <v>0</v>
      </c>
      <c r="L619" s="943" t="s">
        <v>922</v>
      </c>
      <c r="M619" s="1041">
        <v>2</v>
      </c>
      <c r="N619" s="943">
        <f t="shared" si="32"/>
        <v>0</v>
      </c>
      <c r="O619" s="971" t="s">
        <v>922</v>
      </c>
      <c r="P619" s="943"/>
      <c r="Q619" s="944">
        <v>2025</v>
      </c>
      <c r="R619" s="945" t="s">
        <v>925</v>
      </c>
      <c r="S619" s="946">
        <v>10</v>
      </c>
      <c r="T619" s="943" t="s">
        <v>1147</v>
      </c>
      <c r="U619" s="946">
        <v>1</v>
      </c>
      <c r="V619" s="943" t="s">
        <v>1148</v>
      </c>
      <c r="W619" s="943" t="s">
        <v>249</v>
      </c>
      <c r="X619" s="946">
        <v>10</v>
      </c>
      <c r="Y619" s="943" t="s">
        <v>1147</v>
      </c>
      <c r="Z619" s="946">
        <v>6</v>
      </c>
      <c r="AA619" s="945" t="s">
        <v>67</v>
      </c>
      <c r="AB619" s="1042">
        <f t="shared" si="30"/>
        <v>6</v>
      </c>
      <c r="AC619" s="945" t="s">
        <v>1149</v>
      </c>
      <c r="AD619" s="1043" t="s">
        <v>293</v>
      </c>
      <c r="AE619" s="1044"/>
      <c r="AF619" s="1045"/>
    </row>
    <row r="620" spans="2:32" ht="20" customHeight="1">
      <c r="B620" s="1267"/>
      <c r="C620" s="1262"/>
      <c r="D620" s="1038" t="s">
        <v>865</v>
      </c>
      <c r="E620" s="941">
        <v>5.4</v>
      </c>
      <c r="F620" s="943" t="s">
        <v>1145</v>
      </c>
      <c r="G620" s="1039">
        <v>3.08</v>
      </c>
      <c r="H620" s="1040" t="s">
        <v>1145</v>
      </c>
      <c r="I620" s="943">
        <v>3.6</v>
      </c>
      <c r="J620" s="971" t="s">
        <v>1145</v>
      </c>
      <c r="K620" s="941">
        <f t="shared" si="31"/>
        <v>19.440000000000001</v>
      </c>
      <c r="L620" s="943" t="s">
        <v>922</v>
      </c>
      <c r="M620" s="1041">
        <v>1</v>
      </c>
      <c r="N620" s="943">
        <f t="shared" si="32"/>
        <v>19.440000000000001</v>
      </c>
      <c r="O620" s="971" t="s">
        <v>922</v>
      </c>
      <c r="P620" s="943"/>
      <c r="Q620" s="944">
        <v>2025</v>
      </c>
      <c r="R620" s="945" t="s">
        <v>925</v>
      </c>
      <c r="S620" s="946">
        <v>10</v>
      </c>
      <c r="T620" s="943" t="s">
        <v>1147</v>
      </c>
      <c r="U620" s="946">
        <v>1</v>
      </c>
      <c r="V620" s="943" t="s">
        <v>1148</v>
      </c>
      <c r="W620" s="943" t="s">
        <v>249</v>
      </c>
      <c r="X620" s="946">
        <v>10</v>
      </c>
      <c r="Y620" s="943" t="s">
        <v>1147</v>
      </c>
      <c r="Z620" s="946">
        <v>6</v>
      </c>
      <c r="AA620" s="945" t="s">
        <v>67</v>
      </c>
      <c r="AB620" s="1042">
        <f t="shared" si="30"/>
        <v>6</v>
      </c>
      <c r="AC620" s="945" t="s">
        <v>1149</v>
      </c>
      <c r="AD620" s="1043" t="s">
        <v>293</v>
      </c>
      <c r="AE620" s="1044"/>
      <c r="AF620" s="1045"/>
    </row>
    <row r="621" spans="2:32" ht="20" customHeight="1">
      <c r="B621" s="1267"/>
      <c r="C621" s="1262"/>
      <c r="D621" s="1038" t="s">
        <v>1505</v>
      </c>
      <c r="E621" s="941"/>
      <c r="F621" s="943" t="s">
        <v>1145</v>
      </c>
      <c r="G621" s="1039"/>
      <c r="H621" s="1040" t="s">
        <v>1145</v>
      </c>
      <c r="I621" s="943"/>
      <c r="J621" s="971" t="s">
        <v>1145</v>
      </c>
      <c r="K621" s="941">
        <f t="shared" si="31"/>
        <v>0</v>
      </c>
      <c r="L621" s="943" t="s">
        <v>922</v>
      </c>
      <c r="M621" s="1041">
        <v>1</v>
      </c>
      <c r="N621" s="943">
        <f t="shared" si="32"/>
        <v>0</v>
      </c>
      <c r="O621" s="971" t="s">
        <v>922</v>
      </c>
      <c r="P621" s="943"/>
      <c r="Q621" s="944">
        <v>2025</v>
      </c>
      <c r="R621" s="945" t="s">
        <v>925</v>
      </c>
      <c r="S621" s="946">
        <v>10</v>
      </c>
      <c r="T621" s="943" t="s">
        <v>1147</v>
      </c>
      <c r="U621" s="946">
        <v>1</v>
      </c>
      <c r="V621" s="943" t="s">
        <v>1148</v>
      </c>
      <c r="W621" s="943" t="s">
        <v>249</v>
      </c>
      <c r="X621" s="946">
        <v>10</v>
      </c>
      <c r="Y621" s="943" t="s">
        <v>1147</v>
      </c>
      <c r="Z621" s="946">
        <v>6</v>
      </c>
      <c r="AA621" s="945" t="s">
        <v>67</v>
      </c>
      <c r="AB621" s="1042">
        <f t="shared" si="30"/>
        <v>6</v>
      </c>
      <c r="AC621" s="945" t="s">
        <v>1149</v>
      </c>
      <c r="AD621" s="1043" t="s">
        <v>293</v>
      </c>
      <c r="AE621" s="1044"/>
      <c r="AF621" s="1045"/>
    </row>
    <row r="622" spans="2:32" ht="20" customHeight="1">
      <c r="B622" s="1267"/>
      <c r="C622" s="1262"/>
      <c r="D622" s="1038" t="s">
        <v>1238</v>
      </c>
      <c r="E622" s="941">
        <v>5.4</v>
      </c>
      <c r="F622" s="943" t="s">
        <v>1145</v>
      </c>
      <c r="G622" s="1039"/>
      <c r="H622" s="1040" t="s">
        <v>1145</v>
      </c>
      <c r="I622" s="943">
        <v>3.6</v>
      </c>
      <c r="J622" s="971" t="s">
        <v>1145</v>
      </c>
      <c r="K622" s="941">
        <f t="shared" si="31"/>
        <v>19.440000000000001</v>
      </c>
      <c r="L622" s="943" t="s">
        <v>922</v>
      </c>
      <c r="M622" s="1041">
        <v>1</v>
      </c>
      <c r="N622" s="943">
        <f t="shared" si="32"/>
        <v>19.440000000000001</v>
      </c>
      <c r="O622" s="971" t="s">
        <v>922</v>
      </c>
      <c r="P622" s="943"/>
      <c r="Q622" s="944">
        <v>2025</v>
      </c>
      <c r="R622" s="945" t="s">
        <v>925</v>
      </c>
      <c r="S622" s="946">
        <v>10</v>
      </c>
      <c r="T622" s="943" t="s">
        <v>1147</v>
      </c>
      <c r="U622" s="946">
        <v>1</v>
      </c>
      <c r="V622" s="943" t="s">
        <v>1148</v>
      </c>
      <c r="W622" s="943" t="s">
        <v>249</v>
      </c>
      <c r="X622" s="946">
        <v>10</v>
      </c>
      <c r="Y622" s="943" t="s">
        <v>1147</v>
      </c>
      <c r="Z622" s="946">
        <v>6</v>
      </c>
      <c r="AA622" s="945" t="s">
        <v>67</v>
      </c>
      <c r="AB622" s="1042">
        <f t="shared" si="30"/>
        <v>6</v>
      </c>
      <c r="AC622" s="945" t="s">
        <v>1149</v>
      </c>
      <c r="AD622" s="1043" t="s">
        <v>293</v>
      </c>
      <c r="AE622" s="1044"/>
      <c r="AF622" s="1045"/>
    </row>
    <row r="623" spans="2:32" ht="20" customHeight="1">
      <c r="B623" s="1267"/>
      <c r="C623" s="1262"/>
      <c r="D623" s="1038" t="s">
        <v>1408</v>
      </c>
      <c r="E623" s="941"/>
      <c r="F623" s="943" t="s">
        <v>1145</v>
      </c>
      <c r="G623" s="1039"/>
      <c r="H623" s="1040" t="s">
        <v>1145</v>
      </c>
      <c r="I623" s="943"/>
      <c r="J623" s="971" t="s">
        <v>1145</v>
      </c>
      <c r="K623" s="941">
        <f t="shared" si="31"/>
        <v>0</v>
      </c>
      <c r="L623" s="943" t="s">
        <v>922</v>
      </c>
      <c r="M623" s="1041">
        <v>1</v>
      </c>
      <c r="N623" s="943">
        <f t="shared" si="32"/>
        <v>0</v>
      </c>
      <c r="O623" s="971" t="s">
        <v>922</v>
      </c>
      <c r="P623" s="943"/>
      <c r="Q623" s="944">
        <v>2025</v>
      </c>
      <c r="R623" s="945" t="s">
        <v>925</v>
      </c>
      <c r="S623" s="946">
        <v>10</v>
      </c>
      <c r="T623" s="943" t="s">
        <v>1147</v>
      </c>
      <c r="U623" s="946">
        <v>1</v>
      </c>
      <c r="V623" s="943" t="s">
        <v>1148</v>
      </c>
      <c r="W623" s="943" t="s">
        <v>249</v>
      </c>
      <c r="X623" s="946">
        <v>10</v>
      </c>
      <c r="Y623" s="943" t="s">
        <v>1147</v>
      </c>
      <c r="Z623" s="946">
        <v>6</v>
      </c>
      <c r="AA623" s="945" t="s">
        <v>67</v>
      </c>
      <c r="AB623" s="1042">
        <f t="shared" si="30"/>
        <v>6</v>
      </c>
      <c r="AC623" s="945" t="s">
        <v>1149</v>
      </c>
      <c r="AD623" s="1043" t="s">
        <v>293</v>
      </c>
      <c r="AE623" s="1044"/>
      <c r="AF623" s="1045"/>
    </row>
    <row r="624" spans="2:32" ht="20" customHeight="1">
      <c r="B624" s="1267"/>
      <c r="C624" s="1262"/>
      <c r="D624" s="1038" t="s">
        <v>1506</v>
      </c>
      <c r="E624" s="941"/>
      <c r="F624" s="943" t="s">
        <v>1145</v>
      </c>
      <c r="G624" s="1039"/>
      <c r="H624" s="1040" t="s">
        <v>1145</v>
      </c>
      <c r="I624" s="943"/>
      <c r="J624" s="971" t="s">
        <v>1145</v>
      </c>
      <c r="K624" s="941">
        <f t="shared" si="31"/>
        <v>0</v>
      </c>
      <c r="L624" s="943" t="s">
        <v>922</v>
      </c>
      <c r="M624" s="1041">
        <v>2</v>
      </c>
      <c r="N624" s="943">
        <f t="shared" si="32"/>
        <v>0</v>
      </c>
      <c r="O624" s="971" t="s">
        <v>922</v>
      </c>
      <c r="P624" s="943"/>
      <c r="Q624" s="944">
        <v>2025</v>
      </c>
      <c r="R624" s="945" t="s">
        <v>925</v>
      </c>
      <c r="S624" s="946">
        <v>10</v>
      </c>
      <c r="T624" s="943" t="s">
        <v>1147</v>
      </c>
      <c r="U624" s="946">
        <v>1</v>
      </c>
      <c r="V624" s="943" t="s">
        <v>1148</v>
      </c>
      <c r="W624" s="943" t="s">
        <v>249</v>
      </c>
      <c r="X624" s="946">
        <v>10</v>
      </c>
      <c r="Y624" s="943" t="s">
        <v>1147</v>
      </c>
      <c r="Z624" s="946">
        <v>6</v>
      </c>
      <c r="AA624" s="945" t="s">
        <v>67</v>
      </c>
      <c r="AB624" s="1042">
        <f t="shared" si="30"/>
        <v>6</v>
      </c>
      <c r="AC624" s="945" t="s">
        <v>1149</v>
      </c>
      <c r="AD624" s="1043" t="s">
        <v>293</v>
      </c>
      <c r="AE624" s="1044"/>
      <c r="AF624" s="1045"/>
    </row>
    <row r="625" spans="2:32" ht="20" customHeight="1">
      <c r="B625" s="1267"/>
      <c r="C625" s="1262"/>
      <c r="D625" s="1038" t="s">
        <v>1493</v>
      </c>
      <c r="E625" s="941">
        <v>0.745</v>
      </c>
      <c r="F625" s="943" t="s">
        <v>1145</v>
      </c>
      <c r="G625" s="1039">
        <v>0.48</v>
      </c>
      <c r="H625" s="1040" t="s">
        <v>1145</v>
      </c>
      <c r="I625" s="943">
        <v>0.85499999999999998</v>
      </c>
      <c r="J625" s="971" t="s">
        <v>1145</v>
      </c>
      <c r="K625" s="941">
        <f t="shared" si="31"/>
        <v>0.63697499999999996</v>
      </c>
      <c r="L625" s="943" t="s">
        <v>922</v>
      </c>
      <c r="M625" s="1041">
        <v>1</v>
      </c>
      <c r="N625" s="943">
        <f t="shared" si="32"/>
        <v>0.63697499999999996</v>
      </c>
      <c r="O625" s="971" t="s">
        <v>922</v>
      </c>
      <c r="P625" s="943"/>
      <c r="Q625" s="944">
        <v>2025</v>
      </c>
      <c r="R625" s="945" t="s">
        <v>925</v>
      </c>
      <c r="S625" s="946">
        <v>10</v>
      </c>
      <c r="T625" s="943" t="s">
        <v>1147</v>
      </c>
      <c r="U625" s="946">
        <v>1</v>
      </c>
      <c r="V625" s="943" t="s">
        <v>1148</v>
      </c>
      <c r="W625" s="943" t="s">
        <v>249</v>
      </c>
      <c r="X625" s="946">
        <v>10</v>
      </c>
      <c r="Y625" s="943" t="s">
        <v>1147</v>
      </c>
      <c r="Z625" s="946">
        <v>6</v>
      </c>
      <c r="AA625" s="945" t="s">
        <v>67</v>
      </c>
      <c r="AB625" s="1042">
        <f t="shared" si="30"/>
        <v>6</v>
      </c>
      <c r="AC625" s="945" t="s">
        <v>1149</v>
      </c>
      <c r="AD625" s="1043" t="s">
        <v>293</v>
      </c>
      <c r="AE625" s="1044"/>
      <c r="AF625" s="1045"/>
    </row>
    <row r="626" spans="2:32" ht="20" customHeight="1">
      <c r="B626" s="1267"/>
      <c r="C626" s="1262"/>
      <c r="D626" s="1038" t="s">
        <v>1507</v>
      </c>
      <c r="E626" s="941"/>
      <c r="F626" s="943" t="s">
        <v>1145</v>
      </c>
      <c r="G626" s="1039"/>
      <c r="H626" s="1040" t="s">
        <v>1145</v>
      </c>
      <c r="I626" s="943"/>
      <c r="J626" s="971" t="s">
        <v>1145</v>
      </c>
      <c r="K626" s="941">
        <f t="shared" si="31"/>
        <v>0</v>
      </c>
      <c r="L626" s="943" t="s">
        <v>922</v>
      </c>
      <c r="M626" s="1041">
        <v>1</v>
      </c>
      <c r="N626" s="943">
        <f t="shared" si="32"/>
        <v>0</v>
      </c>
      <c r="O626" s="971" t="s">
        <v>922</v>
      </c>
      <c r="P626" s="943"/>
      <c r="Q626" s="944">
        <v>2025</v>
      </c>
      <c r="R626" s="945" t="s">
        <v>925</v>
      </c>
      <c r="S626" s="946">
        <v>10</v>
      </c>
      <c r="T626" s="943" t="s">
        <v>1147</v>
      </c>
      <c r="U626" s="946">
        <v>1</v>
      </c>
      <c r="V626" s="943" t="s">
        <v>1148</v>
      </c>
      <c r="W626" s="943" t="s">
        <v>249</v>
      </c>
      <c r="X626" s="946">
        <v>10</v>
      </c>
      <c r="Y626" s="943" t="s">
        <v>1147</v>
      </c>
      <c r="Z626" s="946">
        <v>6</v>
      </c>
      <c r="AA626" s="945" t="s">
        <v>67</v>
      </c>
      <c r="AB626" s="1042">
        <f t="shared" si="30"/>
        <v>6</v>
      </c>
      <c r="AC626" s="945" t="s">
        <v>1149</v>
      </c>
      <c r="AD626" s="1043" t="s">
        <v>293</v>
      </c>
      <c r="AE626" s="1044"/>
      <c r="AF626" s="1045"/>
    </row>
    <row r="627" spans="2:32" ht="20" customHeight="1">
      <c r="B627" s="1267"/>
      <c r="C627" s="1262"/>
      <c r="D627" s="1038" t="s">
        <v>1415</v>
      </c>
      <c r="E627" s="941"/>
      <c r="F627" s="943" t="s">
        <v>1145</v>
      </c>
      <c r="G627" s="1039"/>
      <c r="H627" s="1040" t="s">
        <v>1145</v>
      </c>
      <c r="I627" s="943"/>
      <c r="J627" s="971" t="s">
        <v>1145</v>
      </c>
      <c r="K627" s="941">
        <f t="shared" si="31"/>
        <v>0</v>
      </c>
      <c r="L627" s="943" t="s">
        <v>922</v>
      </c>
      <c r="M627" s="1041">
        <v>1</v>
      </c>
      <c r="N627" s="943">
        <f t="shared" si="32"/>
        <v>0</v>
      </c>
      <c r="O627" s="971" t="s">
        <v>922</v>
      </c>
      <c r="P627" s="943"/>
      <c r="Q627" s="944">
        <v>2025</v>
      </c>
      <c r="R627" s="945" t="s">
        <v>925</v>
      </c>
      <c r="S627" s="946">
        <v>10</v>
      </c>
      <c r="T627" s="943" t="s">
        <v>1147</v>
      </c>
      <c r="U627" s="946">
        <v>1</v>
      </c>
      <c r="V627" s="943" t="s">
        <v>1148</v>
      </c>
      <c r="W627" s="943" t="s">
        <v>249</v>
      </c>
      <c r="X627" s="946">
        <v>10</v>
      </c>
      <c r="Y627" s="943" t="s">
        <v>1147</v>
      </c>
      <c r="Z627" s="946">
        <v>6</v>
      </c>
      <c r="AA627" s="945" t="s">
        <v>67</v>
      </c>
      <c r="AB627" s="1042">
        <f t="shared" si="30"/>
        <v>6</v>
      </c>
      <c r="AC627" s="945" t="s">
        <v>1149</v>
      </c>
      <c r="AD627" s="1043" t="s">
        <v>293</v>
      </c>
      <c r="AE627" s="1044"/>
      <c r="AF627" s="1045"/>
    </row>
    <row r="628" spans="2:32" ht="20" customHeight="1">
      <c r="B628" s="1267"/>
      <c r="C628" s="1262"/>
      <c r="D628" s="1038" t="s">
        <v>1153</v>
      </c>
      <c r="E628" s="941"/>
      <c r="F628" s="943" t="s">
        <v>1145</v>
      </c>
      <c r="G628" s="1039"/>
      <c r="H628" s="1040" t="s">
        <v>1145</v>
      </c>
      <c r="I628" s="943"/>
      <c r="J628" s="971" t="s">
        <v>1145</v>
      </c>
      <c r="K628" s="941">
        <f t="shared" si="31"/>
        <v>0</v>
      </c>
      <c r="L628" s="943" t="s">
        <v>922</v>
      </c>
      <c r="M628" s="1041">
        <v>1</v>
      </c>
      <c r="N628" s="943">
        <f t="shared" si="32"/>
        <v>0</v>
      </c>
      <c r="O628" s="971" t="s">
        <v>922</v>
      </c>
      <c r="P628" s="943"/>
      <c r="Q628" s="944">
        <v>2025</v>
      </c>
      <c r="R628" s="945" t="s">
        <v>925</v>
      </c>
      <c r="S628" s="946">
        <v>10</v>
      </c>
      <c r="T628" s="943" t="s">
        <v>1147</v>
      </c>
      <c r="U628" s="946">
        <v>1</v>
      </c>
      <c r="V628" s="943" t="s">
        <v>1148</v>
      </c>
      <c r="W628" s="943" t="s">
        <v>249</v>
      </c>
      <c r="X628" s="946">
        <v>10</v>
      </c>
      <c r="Y628" s="943" t="s">
        <v>1147</v>
      </c>
      <c r="Z628" s="946">
        <v>6</v>
      </c>
      <c r="AA628" s="945" t="s">
        <v>67</v>
      </c>
      <c r="AB628" s="1042">
        <f t="shared" si="30"/>
        <v>6</v>
      </c>
      <c r="AC628" s="945" t="s">
        <v>1149</v>
      </c>
      <c r="AD628" s="1043" t="s">
        <v>293</v>
      </c>
      <c r="AE628" s="1044"/>
      <c r="AF628" s="1045"/>
    </row>
    <row r="629" spans="2:32" ht="20" customHeight="1">
      <c r="B629" s="1267"/>
      <c r="C629" s="1262"/>
      <c r="D629" s="1038" t="s">
        <v>1505</v>
      </c>
      <c r="E629" s="941"/>
      <c r="F629" s="943" t="s">
        <v>1145</v>
      </c>
      <c r="G629" s="1039"/>
      <c r="H629" s="1040" t="s">
        <v>1145</v>
      </c>
      <c r="I629" s="943"/>
      <c r="J629" s="971" t="s">
        <v>1145</v>
      </c>
      <c r="K629" s="941">
        <f t="shared" si="31"/>
        <v>0</v>
      </c>
      <c r="L629" s="943" t="s">
        <v>922</v>
      </c>
      <c r="M629" s="1041">
        <v>2</v>
      </c>
      <c r="N629" s="943">
        <f t="shared" si="32"/>
        <v>0</v>
      </c>
      <c r="O629" s="971" t="s">
        <v>922</v>
      </c>
      <c r="P629" s="943"/>
      <c r="Q629" s="944">
        <v>2025</v>
      </c>
      <c r="R629" s="945" t="s">
        <v>925</v>
      </c>
      <c r="S629" s="946">
        <v>10</v>
      </c>
      <c r="T629" s="943" t="s">
        <v>1147</v>
      </c>
      <c r="U629" s="946">
        <v>1</v>
      </c>
      <c r="V629" s="943" t="s">
        <v>1148</v>
      </c>
      <c r="W629" s="943" t="s">
        <v>249</v>
      </c>
      <c r="X629" s="946">
        <v>10</v>
      </c>
      <c r="Y629" s="943" t="s">
        <v>1147</v>
      </c>
      <c r="Z629" s="946">
        <v>6</v>
      </c>
      <c r="AA629" s="945" t="s">
        <v>67</v>
      </c>
      <c r="AB629" s="1042">
        <f t="shared" si="30"/>
        <v>6</v>
      </c>
      <c r="AC629" s="945" t="s">
        <v>1149</v>
      </c>
      <c r="AD629" s="1043" t="s">
        <v>293</v>
      </c>
      <c r="AE629" s="1044"/>
      <c r="AF629" s="1045"/>
    </row>
    <row r="630" spans="2:32" ht="20" customHeight="1">
      <c r="B630" s="1267"/>
      <c r="C630" s="1262"/>
      <c r="D630" s="1038" t="s">
        <v>1238</v>
      </c>
      <c r="E630" s="941">
        <v>5.4</v>
      </c>
      <c r="F630" s="943" t="s">
        <v>1145</v>
      </c>
      <c r="G630" s="1039"/>
      <c r="H630" s="1040" t="s">
        <v>1145</v>
      </c>
      <c r="I630" s="943">
        <v>3.6</v>
      </c>
      <c r="J630" s="971" t="s">
        <v>1145</v>
      </c>
      <c r="K630" s="941">
        <f t="shared" si="31"/>
        <v>19.440000000000001</v>
      </c>
      <c r="L630" s="943" t="s">
        <v>922</v>
      </c>
      <c r="M630" s="1041">
        <v>1</v>
      </c>
      <c r="N630" s="943">
        <f t="shared" si="32"/>
        <v>19.440000000000001</v>
      </c>
      <c r="O630" s="971" t="s">
        <v>922</v>
      </c>
      <c r="P630" s="943"/>
      <c r="Q630" s="944">
        <v>2025</v>
      </c>
      <c r="R630" s="945" t="s">
        <v>925</v>
      </c>
      <c r="S630" s="946">
        <v>10</v>
      </c>
      <c r="T630" s="943" t="s">
        <v>1147</v>
      </c>
      <c r="U630" s="946">
        <v>1</v>
      </c>
      <c r="V630" s="943" t="s">
        <v>1148</v>
      </c>
      <c r="W630" s="943" t="s">
        <v>249</v>
      </c>
      <c r="X630" s="946">
        <v>10</v>
      </c>
      <c r="Y630" s="943" t="s">
        <v>1147</v>
      </c>
      <c r="Z630" s="946">
        <v>6</v>
      </c>
      <c r="AA630" s="945" t="s">
        <v>67</v>
      </c>
      <c r="AB630" s="1042">
        <f t="shared" si="30"/>
        <v>6</v>
      </c>
      <c r="AC630" s="945" t="s">
        <v>1149</v>
      </c>
      <c r="AD630" s="1043" t="s">
        <v>293</v>
      </c>
      <c r="AE630" s="1044"/>
      <c r="AF630" s="1045"/>
    </row>
    <row r="631" spans="2:32" ht="20" customHeight="1">
      <c r="B631" s="1267"/>
      <c r="C631" s="1262"/>
      <c r="D631" s="1038" t="s">
        <v>1507</v>
      </c>
      <c r="E631" s="941"/>
      <c r="F631" s="943" t="s">
        <v>1145</v>
      </c>
      <c r="G631" s="1039"/>
      <c r="H631" s="1040" t="s">
        <v>1145</v>
      </c>
      <c r="I631" s="943"/>
      <c r="J631" s="971" t="s">
        <v>1145</v>
      </c>
      <c r="K631" s="941">
        <f t="shared" si="31"/>
        <v>0</v>
      </c>
      <c r="L631" s="943" t="s">
        <v>922</v>
      </c>
      <c r="M631" s="1041">
        <v>1</v>
      </c>
      <c r="N631" s="943">
        <f t="shared" si="32"/>
        <v>0</v>
      </c>
      <c r="O631" s="971" t="s">
        <v>922</v>
      </c>
      <c r="P631" s="943"/>
      <c r="Q631" s="944">
        <v>2025</v>
      </c>
      <c r="R631" s="945" t="s">
        <v>925</v>
      </c>
      <c r="S631" s="946">
        <v>10</v>
      </c>
      <c r="T631" s="943" t="s">
        <v>1147</v>
      </c>
      <c r="U631" s="946">
        <v>1</v>
      </c>
      <c r="V631" s="943" t="s">
        <v>1148</v>
      </c>
      <c r="W631" s="943" t="s">
        <v>249</v>
      </c>
      <c r="X631" s="946">
        <v>10</v>
      </c>
      <c r="Y631" s="943" t="s">
        <v>1147</v>
      </c>
      <c r="Z631" s="946">
        <v>6</v>
      </c>
      <c r="AA631" s="945" t="s">
        <v>67</v>
      </c>
      <c r="AB631" s="1042">
        <f t="shared" si="30"/>
        <v>6</v>
      </c>
      <c r="AC631" s="945" t="s">
        <v>1149</v>
      </c>
      <c r="AD631" s="1043" t="s">
        <v>293</v>
      </c>
      <c r="AE631" s="1044"/>
      <c r="AF631" s="1045"/>
    </row>
    <row r="632" spans="2:32" ht="20" customHeight="1">
      <c r="B632" s="1267"/>
      <c r="C632" s="1262"/>
      <c r="D632" s="1038" t="s">
        <v>1415</v>
      </c>
      <c r="E632" s="941"/>
      <c r="F632" s="943" t="s">
        <v>1145</v>
      </c>
      <c r="G632" s="1039"/>
      <c r="H632" s="1040" t="s">
        <v>1145</v>
      </c>
      <c r="I632" s="943"/>
      <c r="J632" s="971" t="s">
        <v>1145</v>
      </c>
      <c r="K632" s="941">
        <f t="shared" si="31"/>
        <v>0</v>
      </c>
      <c r="L632" s="943" t="s">
        <v>922</v>
      </c>
      <c r="M632" s="1041">
        <v>1</v>
      </c>
      <c r="N632" s="943">
        <f t="shared" si="32"/>
        <v>0</v>
      </c>
      <c r="O632" s="971" t="s">
        <v>922</v>
      </c>
      <c r="P632" s="943"/>
      <c r="Q632" s="944">
        <v>2025</v>
      </c>
      <c r="R632" s="945" t="s">
        <v>925</v>
      </c>
      <c r="S632" s="946">
        <v>10</v>
      </c>
      <c r="T632" s="943" t="s">
        <v>1147</v>
      </c>
      <c r="U632" s="946">
        <v>1</v>
      </c>
      <c r="V632" s="943" t="s">
        <v>1148</v>
      </c>
      <c r="W632" s="943" t="s">
        <v>249</v>
      </c>
      <c r="X632" s="946">
        <v>10</v>
      </c>
      <c r="Y632" s="943" t="s">
        <v>1147</v>
      </c>
      <c r="Z632" s="946">
        <v>6</v>
      </c>
      <c r="AA632" s="945" t="s">
        <v>67</v>
      </c>
      <c r="AB632" s="1042">
        <f t="shared" si="30"/>
        <v>6</v>
      </c>
      <c r="AC632" s="945" t="s">
        <v>1149</v>
      </c>
      <c r="AD632" s="1043" t="s">
        <v>293</v>
      </c>
      <c r="AE632" s="1044"/>
      <c r="AF632" s="1045"/>
    </row>
    <row r="633" spans="2:32" ht="20" customHeight="1">
      <c r="B633" s="1267"/>
      <c r="C633" s="1262"/>
      <c r="D633" s="1038" t="s">
        <v>1221</v>
      </c>
      <c r="E633" s="941"/>
      <c r="F633" s="943" t="s">
        <v>1145</v>
      </c>
      <c r="G633" s="1039"/>
      <c r="H633" s="1040" t="s">
        <v>1145</v>
      </c>
      <c r="I633" s="943"/>
      <c r="J633" s="971" t="s">
        <v>1145</v>
      </c>
      <c r="K633" s="941">
        <f t="shared" si="31"/>
        <v>0</v>
      </c>
      <c r="L633" s="943" t="s">
        <v>922</v>
      </c>
      <c r="M633" s="1041">
        <v>1</v>
      </c>
      <c r="N633" s="943">
        <f t="shared" si="32"/>
        <v>0</v>
      </c>
      <c r="O633" s="971" t="s">
        <v>922</v>
      </c>
      <c r="P633" s="943"/>
      <c r="Q633" s="944">
        <v>2025</v>
      </c>
      <c r="R633" s="945" t="s">
        <v>925</v>
      </c>
      <c r="S633" s="946">
        <v>10</v>
      </c>
      <c r="T633" s="943" t="s">
        <v>1147</v>
      </c>
      <c r="U633" s="946">
        <v>1</v>
      </c>
      <c r="V633" s="943" t="s">
        <v>1148</v>
      </c>
      <c r="W633" s="943" t="s">
        <v>249</v>
      </c>
      <c r="X633" s="946">
        <v>10</v>
      </c>
      <c r="Y633" s="943" t="s">
        <v>1147</v>
      </c>
      <c r="Z633" s="946">
        <v>6</v>
      </c>
      <c r="AA633" s="945" t="s">
        <v>67</v>
      </c>
      <c r="AB633" s="1042">
        <f t="shared" si="30"/>
        <v>6</v>
      </c>
      <c r="AC633" s="945" t="s">
        <v>1149</v>
      </c>
      <c r="AD633" s="1043" t="s">
        <v>293</v>
      </c>
      <c r="AE633" s="1044"/>
      <c r="AF633" s="1045"/>
    </row>
    <row r="634" spans="2:32" ht="20" customHeight="1">
      <c r="B634" s="1267"/>
      <c r="C634" s="1262"/>
      <c r="D634" s="1038" t="s">
        <v>1502</v>
      </c>
      <c r="E634" s="941"/>
      <c r="F634" s="943" t="s">
        <v>1145</v>
      </c>
      <c r="G634" s="1039"/>
      <c r="H634" s="1040" t="s">
        <v>1145</v>
      </c>
      <c r="I634" s="943"/>
      <c r="J634" s="971" t="s">
        <v>1145</v>
      </c>
      <c r="K634" s="941">
        <f t="shared" si="31"/>
        <v>0</v>
      </c>
      <c r="L634" s="943" t="s">
        <v>922</v>
      </c>
      <c r="M634" s="1041">
        <v>1</v>
      </c>
      <c r="N634" s="943">
        <f t="shared" si="32"/>
        <v>0</v>
      </c>
      <c r="O634" s="971" t="s">
        <v>922</v>
      </c>
      <c r="P634" s="943"/>
      <c r="Q634" s="944">
        <v>2025</v>
      </c>
      <c r="R634" s="945" t="s">
        <v>925</v>
      </c>
      <c r="S634" s="946">
        <v>10</v>
      </c>
      <c r="T634" s="943" t="s">
        <v>1147</v>
      </c>
      <c r="U634" s="946">
        <v>1</v>
      </c>
      <c r="V634" s="943" t="s">
        <v>1148</v>
      </c>
      <c r="W634" s="943" t="s">
        <v>249</v>
      </c>
      <c r="X634" s="946">
        <v>10</v>
      </c>
      <c r="Y634" s="943" t="s">
        <v>1147</v>
      </c>
      <c r="Z634" s="946">
        <v>6</v>
      </c>
      <c r="AA634" s="945" t="s">
        <v>67</v>
      </c>
      <c r="AB634" s="1042">
        <f t="shared" si="30"/>
        <v>6</v>
      </c>
      <c r="AC634" s="945" t="s">
        <v>1149</v>
      </c>
      <c r="AD634" s="1043" t="s">
        <v>293</v>
      </c>
      <c r="AE634" s="1044"/>
      <c r="AF634" s="1045"/>
    </row>
    <row r="635" spans="2:32" ht="20" customHeight="1">
      <c r="B635" s="1267"/>
      <c r="C635" s="1262"/>
      <c r="D635" s="1038" t="s">
        <v>1272</v>
      </c>
      <c r="E635" s="941">
        <v>0.9</v>
      </c>
      <c r="F635" s="943" t="s">
        <v>1145</v>
      </c>
      <c r="G635" s="1039">
        <v>1.8</v>
      </c>
      <c r="H635" s="1040" t="s">
        <v>1145</v>
      </c>
      <c r="I635" s="943">
        <v>0.45</v>
      </c>
      <c r="J635" s="971" t="s">
        <v>1145</v>
      </c>
      <c r="K635" s="941">
        <f t="shared" si="31"/>
        <v>0.40500000000000003</v>
      </c>
      <c r="L635" s="943" t="s">
        <v>922</v>
      </c>
      <c r="M635" s="1041">
        <v>2</v>
      </c>
      <c r="N635" s="943">
        <f t="shared" si="32"/>
        <v>0.81</v>
      </c>
      <c r="O635" s="971" t="s">
        <v>922</v>
      </c>
      <c r="P635" s="943"/>
      <c r="Q635" s="944">
        <v>2025</v>
      </c>
      <c r="R635" s="945" t="s">
        <v>925</v>
      </c>
      <c r="S635" s="946">
        <v>10</v>
      </c>
      <c r="T635" s="943" t="s">
        <v>1147</v>
      </c>
      <c r="U635" s="946">
        <v>1</v>
      </c>
      <c r="V635" s="943" t="s">
        <v>1148</v>
      </c>
      <c r="W635" s="943" t="s">
        <v>249</v>
      </c>
      <c r="X635" s="946">
        <v>10</v>
      </c>
      <c r="Y635" s="943" t="s">
        <v>1147</v>
      </c>
      <c r="Z635" s="946">
        <v>6</v>
      </c>
      <c r="AA635" s="945" t="s">
        <v>67</v>
      </c>
      <c r="AB635" s="1042">
        <f t="shared" si="30"/>
        <v>6</v>
      </c>
      <c r="AC635" s="945" t="s">
        <v>1149</v>
      </c>
      <c r="AD635" s="1043" t="s">
        <v>293</v>
      </c>
      <c r="AE635" s="1044"/>
      <c r="AF635" s="1045"/>
    </row>
    <row r="636" spans="2:32" ht="20" customHeight="1">
      <c r="B636" s="1267"/>
      <c r="C636" s="1262"/>
      <c r="D636" s="1038" t="s">
        <v>1155</v>
      </c>
      <c r="E636" s="941">
        <v>0.9</v>
      </c>
      <c r="F636" s="943" t="s">
        <v>1145</v>
      </c>
      <c r="G636" s="1039">
        <v>1.8</v>
      </c>
      <c r="H636" s="1040" t="s">
        <v>1145</v>
      </c>
      <c r="I636" s="943"/>
      <c r="J636" s="971" t="s">
        <v>1145</v>
      </c>
      <c r="K636" s="941">
        <f t="shared" si="31"/>
        <v>0</v>
      </c>
      <c r="L636" s="943" t="s">
        <v>922</v>
      </c>
      <c r="M636" s="1041">
        <v>8</v>
      </c>
      <c r="N636" s="943">
        <f t="shared" si="32"/>
        <v>0</v>
      </c>
      <c r="O636" s="971" t="s">
        <v>922</v>
      </c>
      <c r="P636" s="943"/>
      <c r="Q636" s="944">
        <v>2025</v>
      </c>
      <c r="R636" s="945" t="s">
        <v>925</v>
      </c>
      <c r="S636" s="946">
        <v>10</v>
      </c>
      <c r="T636" s="943" t="s">
        <v>1147</v>
      </c>
      <c r="U636" s="946">
        <v>1</v>
      </c>
      <c r="V636" s="943" t="s">
        <v>1148</v>
      </c>
      <c r="W636" s="943" t="s">
        <v>249</v>
      </c>
      <c r="X636" s="946">
        <v>10</v>
      </c>
      <c r="Y636" s="943" t="s">
        <v>1147</v>
      </c>
      <c r="Z636" s="946">
        <v>6</v>
      </c>
      <c r="AA636" s="945" t="s">
        <v>67</v>
      </c>
      <c r="AB636" s="1042">
        <f t="shared" si="30"/>
        <v>6</v>
      </c>
      <c r="AC636" s="945" t="s">
        <v>1149</v>
      </c>
      <c r="AD636" s="1043" t="s">
        <v>293</v>
      </c>
      <c r="AE636" s="1044"/>
      <c r="AF636" s="1045"/>
    </row>
    <row r="637" spans="2:32" ht="20" customHeight="1">
      <c r="B637" s="1267"/>
      <c r="C637" s="1262"/>
      <c r="D637" s="1038" t="s">
        <v>865</v>
      </c>
      <c r="E637" s="941">
        <v>3.6</v>
      </c>
      <c r="F637" s="943" t="s">
        <v>1145</v>
      </c>
      <c r="G637" s="1039">
        <v>2.82</v>
      </c>
      <c r="H637" s="1040" t="s">
        <v>1145</v>
      </c>
      <c r="I637" s="943">
        <v>2.7</v>
      </c>
      <c r="J637" s="971" t="s">
        <v>1145</v>
      </c>
      <c r="K637" s="941">
        <f t="shared" si="31"/>
        <v>9.7200000000000006</v>
      </c>
      <c r="L637" s="943" t="s">
        <v>922</v>
      </c>
      <c r="M637" s="1041">
        <v>1</v>
      </c>
      <c r="N637" s="943">
        <f t="shared" si="32"/>
        <v>9.7200000000000006</v>
      </c>
      <c r="O637" s="971" t="s">
        <v>922</v>
      </c>
      <c r="P637" s="943"/>
      <c r="Q637" s="944">
        <v>2025</v>
      </c>
      <c r="R637" s="945" t="s">
        <v>925</v>
      </c>
      <c r="S637" s="946">
        <v>10</v>
      </c>
      <c r="T637" s="943" t="s">
        <v>1147</v>
      </c>
      <c r="U637" s="946">
        <v>1</v>
      </c>
      <c r="V637" s="943" t="s">
        <v>1148</v>
      </c>
      <c r="W637" s="943" t="s">
        <v>249</v>
      </c>
      <c r="X637" s="946">
        <v>10</v>
      </c>
      <c r="Y637" s="943" t="s">
        <v>1147</v>
      </c>
      <c r="Z637" s="946">
        <v>6</v>
      </c>
      <c r="AA637" s="945" t="s">
        <v>67</v>
      </c>
      <c r="AB637" s="1042">
        <f t="shared" si="30"/>
        <v>6</v>
      </c>
      <c r="AC637" s="945" t="s">
        <v>1149</v>
      </c>
      <c r="AD637" s="1043" t="s">
        <v>293</v>
      </c>
      <c r="AE637" s="1044"/>
      <c r="AF637" s="1045"/>
    </row>
    <row r="638" spans="2:32" ht="20" customHeight="1">
      <c r="B638" s="1267"/>
      <c r="C638" s="1262"/>
      <c r="D638" s="1038" t="s">
        <v>1508</v>
      </c>
      <c r="E638" s="941"/>
      <c r="F638" s="943" t="s">
        <v>1145</v>
      </c>
      <c r="G638" s="1039"/>
      <c r="H638" s="1040" t="s">
        <v>1145</v>
      </c>
      <c r="I638" s="943"/>
      <c r="J638" s="971" t="s">
        <v>1145</v>
      </c>
      <c r="K638" s="941">
        <f t="shared" si="31"/>
        <v>0</v>
      </c>
      <c r="L638" s="943" t="s">
        <v>922</v>
      </c>
      <c r="M638" s="1041">
        <v>1</v>
      </c>
      <c r="N638" s="943">
        <f t="shared" si="32"/>
        <v>0</v>
      </c>
      <c r="O638" s="971" t="s">
        <v>922</v>
      </c>
      <c r="P638" s="943"/>
      <c r="Q638" s="944">
        <v>2025</v>
      </c>
      <c r="R638" s="945" t="s">
        <v>925</v>
      </c>
      <c r="S638" s="946">
        <v>10</v>
      </c>
      <c r="T638" s="943" t="s">
        <v>1147</v>
      </c>
      <c r="U638" s="946">
        <v>1</v>
      </c>
      <c r="V638" s="943" t="s">
        <v>1148</v>
      </c>
      <c r="W638" s="943" t="s">
        <v>249</v>
      </c>
      <c r="X638" s="946">
        <v>10</v>
      </c>
      <c r="Y638" s="943" t="s">
        <v>1147</v>
      </c>
      <c r="Z638" s="946">
        <v>6</v>
      </c>
      <c r="AA638" s="945" t="s">
        <v>67</v>
      </c>
      <c r="AB638" s="1042">
        <f t="shared" si="30"/>
        <v>6</v>
      </c>
      <c r="AC638" s="945" t="s">
        <v>1149</v>
      </c>
      <c r="AD638" s="1043" t="s">
        <v>293</v>
      </c>
      <c r="AE638" s="1044"/>
      <c r="AF638" s="1045"/>
    </row>
    <row r="639" spans="2:32" ht="20" customHeight="1">
      <c r="B639" s="1267"/>
      <c r="C639" s="1262"/>
      <c r="D639" s="1038" t="s">
        <v>470</v>
      </c>
      <c r="E639" s="941">
        <v>1.8</v>
      </c>
      <c r="F639" s="943" t="s">
        <v>1145</v>
      </c>
      <c r="G639" s="1039">
        <v>0.9</v>
      </c>
      <c r="H639" s="1040" t="s">
        <v>1145</v>
      </c>
      <c r="I639" s="943"/>
      <c r="J639" s="971" t="s">
        <v>1145</v>
      </c>
      <c r="K639" s="941">
        <f t="shared" si="31"/>
        <v>0</v>
      </c>
      <c r="L639" s="943" t="s">
        <v>922</v>
      </c>
      <c r="M639" s="1041">
        <v>1</v>
      </c>
      <c r="N639" s="943">
        <f t="shared" si="32"/>
        <v>0</v>
      </c>
      <c r="O639" s="971" t="s">
        <v>922</v>
      </c>
      <c r="P639" s="943"/>
      <c r="Q639" s="944">
        <v>2025</v>
      </c>
      <c r="R639" s="945" t="s">
        <v>925</v>
      </c>
      <c r="S639" s="946">
        <v>10</v>
      </c>
      <c r="T639" s="943" t="s">
        <v>1147</v>
      </c>
      <c r="U639" s="946">
        <v>1</v>
      </c>
      <c r="V639" s="943" t="s">
        <v>1148</v>
      </c>
      <c r="W639" s="943" t="s">
        <v>249</v>
      </c>
      <c r="X639" s="946">
        <v>10</v>
      </c>
      <c r="Y639" s="943" t="s">
        <v>1147</v>
      </c>
      <c r="Z639" s="946">
        <v>6</v>
      </c>
      <c r="AA639" s="945" t="s">
        <v>67</v>
      </c>
      <c r="AB639" s="1042">
        <f t="shared" si="30"/>
        <v>6</v>
      </c>
      <c r="AC639" s="945" t="s">
        <v>1149</v>
      </c>
      <c r="AD639" s="1043" t="s">
        <v>293</v>
      </c>
      <c r="AE639" s="1044"/>
      <c r="AF639" s="1045"/>
    </row>
    <row r="640" spans="2:32" ht="20" customHeight="1">
      <c r="B640" s="1267"/>
      <c r="C640" s="1262"/>
      <c r="D640" s="1038" t="s">
        <v>1491</v>
      </c>
      <c r="E640" s="941">
        <v>0.9</v>
      </c>
      <c r="F640" s="943" t="s">
        <v>1145</v>
      </c>
      <c r="G640" s="1039">
        <v>1.8</v>
      </c>
      <c r="H640" s="1040" t="s">
        <v>1145</v>
      </c>
      <c r="I640" s="943">
        <v>0.45</v>
      </c>
      <c r="J640" s="971" t="s">
        <v>1145</v>
      </c>
      <c r="K640" s="941">
        <f t="shared" si="31"/>
        <v>0.40500000000000003</v>
      </c>
      <c r="L640" s="943" t="s">
        <v>922</v>
      </c>
      <c r="M640" s="1041">
        <v>1</v>
      </c>
      <c r="N640" s="943">
        <f t="shared" si="32"/>
        <v>0.40500000000000003</v>
      </c>
      <c r="O640" s="971" t="s">
        <v>922</v>
      </c>
      <c r="P640" s="943"/>
      <c r="Q640" s="944">
        <v>2025</v>
      </c>
      <c r="R640" s="945" t="s">
        <v>925</v>
      </c>
      <c r="S640" s="946">
        <v>10</v>
      </c>
      <c r="T640" s="943" t="s">
        <v>1147</v>
      </c>
      <c r="U640" s="946">
        <v>1</v>
      </c>
      <c r="V640" s="943" t="s">
        <v>1148</v>
      </c>
      <c r="W640" s="943" t="s">
        <v>249</v>
      </c>
      <c r="X640" s="946">
        <v>10</v>
      </c>
      <c r="Y640" s="943" t="s">
        <v>1147</v>
      </c>
      <c r="Z640" s="946">
        <v>6</v>
      </c>
      <c r="AA640" s="945" t="s">
        <v>67</v>
      </c>
      <c r="AB640" s="1042">
        <f t="shared" si="30"/>
        <v>6</v>
      </c>
      <c r="AC640" s="945" t="s">
        <v>1149</v>
      </c>
      <c r="AD640" s="1043" t="s">
        <v>293</v>
      </c>
      <c r="AE640" s="1044"/>
      <c r="AF640" s="1045"/>
    </row>
    <row r="641" spans="2:32" ht="20" customHeight="1">
      <c r="B641" s="1267"/>
      <c r="C641" s="1262"/>
      <c r="D641" s="1038" t="s">
        <v>1509</v>
      </c>
      <c r="E641" s="941"/>
      <c r="F641" s="943" t="s">
        <v>1145</v>
      </c>
      <c r="G641" s="1039"/>
      <c r="H641" s="1040" t="s">
        <v>1145</v>
      </c>
      <c r="I641" s="943"/>
      <c r="J641" s="971" t="s">
        <v>1145</v>
      </c>
      <c r="K641" s="941">
        <f t="shared" si="31"/>
        <v>0</v>
      </c>
      <c r="L641" s="943" t="s">
        <v>922</v>
      </c>
      <c r="M641" s="1041">
        <v>4</v>
      </c>
      <c r="N641" s="943">
        <f t="shared" si="32"/>
        <v>0</v>
      </c>
      <c r="O641" s="971" t="s">
        <v>922</v>
      </c>
      <c r="P641" s="943"/>
      <c r="Q641" s="944">
        <v>2025</v>
      </c>
      <c r="R641" s="945" t="s">
        <v>925</v>
      </c>
      <c r="S641" s="946">
        <v>10</v>
      </c>
      <c r="T641" s="943" t="s">
        <v>1147</v>
      </c>
      <c r="U641" s="946">
        <v>1</v>
      </c>
      <c r="V641" s="943" t="s">
        <v>1148</v>
      </c>
      <c r="W641" s="943" t="s">
        <v>249</v>
      </c>
      <c r="X641" s="946">
        <v>10</v>
      </c>
      <c r="Y641" s="943" t="s">
        <v>1147</v>
      </c>
      <c r="Z641" s="946">
        <v>6</v>
      </c>
      <c r="AA641" s="945" t="s">
        <v>67</v>
      </c>
      <c r="AB641" s="1042">
        <f t="shared" si="30"/>
        <v>6</v>
      </c>
      <c r="AC641" s="945" t="s">
        <v>1149</v>
      </c>
      <c r="AD641" s="1043" t="s">
        <v>293</v>
      </c>
      <c r="AE641" s="1044"/>
      <c r="AF641" s="1045"/>
    </row>
    <row r="642" spans="2:32" ht="20" customHeight="1">
      <c r="B642" s="1267"/>
      <c r="C642" s="1262"/>
      <c r="D642" s="1038" t="s">
        <v>1236</v>
      </c>
      <c r="E642" s="941">
        <v>0.62</v>
      </c>
      <c r="F642" s="943" t="s">
        <v>1145</v>
      </c>
      <c r="G642" s="1039">
        <v>0.81</v>
      </c>
      <c r="H642" s="1040" t="s">
        <v>1145</v>
      </c>
      <c r="I642" s="943">
        <v>0.85</v>
      </c>
      <c r="J642" s="971" t="s">
        <v>1145</v>
      </c>
      <c r="K642" s="941">
        <f t="shared" si="31"/>
        <v>0.52700000000000002</v>
      </c>
      <c r="L642" s="943" t="s">
        <v>922</v>
      </c>
      <c r="M642" s="1041">
        <v>1</v>
      </c>
      <c r="N642" s="943">
        <f t="shared" si="32"/>
        <v>0.52700000000000002</v>
      </c>
      <c r="O642" s="971" t="s">
        <v>922</v>
      </c>
      <c r="P642" s="943"/>
      <c r="Q642" s="944">
        <v>2025</v>
      </c>
      <c r="R642" s="945" t="s">
        <v>925</v>
      </c>
      <c r="S642" s="946">
        <v>10</v>
      </c>
      <c r="T642" s="943" t="s">
        <v>1147</v>
      </c>
      <c r="U642" s="946">
        <v>1</v>
      </c>
      <c r="V642" s="943" t="s">
        <v>1148</v>
      </c>
      <c r="W642" s="943" t="s">
        <v>249</v>
      </c>
      <c r="X642" s="946">
        <v>10</v>
      </c>
      <c r="Y642" s="943" t="s">
        <v>1147</v>
      </c>
      <c r="Z642" s="946">
        <v>6</v>
      </c>
      <c r="AA642" s="945" t="s">
        <v>67</v>
      </c>
      <c r="AB642" s="1042">
        <f t="shared" si="30"/>
        <v>6</v>
      </c>
      <c r="AC642" s="945" t="s">
        <v>1149</v>
      </c>
      <c r="AD642" s="1043" t="s">
        <v>293</v>
      </c>
      <c r="AE642" s="1044"/>
      <c r="AF642" s="1045"/>
    </row>
    <row r="643" spans="2:32" ht="20" customHeight="1">
      <c r="B643" s="1267"/>
      <c r="C643" s="1262"/>
      <c r="D643" s="1038" t="s">
        <v>865</v>
      </c>
      <c r="E643" s="941">
        <v>5.4</v>
      </c>
      <c r="F643" s="943" t="s">
        <v>1145</v>
      </c>
      <c r="G643" s="1039">
        <v>3.08</v>
      </c>
      <c r="H643" s="1040" t="s">
        <v>1145</v>
      </c>
      <c r="I643" s="943">
        <v>3.6</v>
      </c>
      <c r="J643" s="971" t="s">
        <v>1145</v>
      </c>
      <c r="K643" s="941">
        <f t="shared" si="31"/>
        <v>19.440000000000001</v>
      </c>
      <c r="L643" s="943" t="s">
        <v>922</v>
      </c>
      <c r="M643" s="1041">
        <v>1</v>
      </c>
      <c r="N643" s="943">
        <f t="shared" si="32"/>
        <v>19.440000000000001</v>
      </c>
      <c r="O643" s="971" t="s">
        <v>922</v>
      </c>
      <c r="P643" s="943"/>
      <c r="Q643" s="944">
        <v>2025</v>
      </c>
      <c r="R643" s="945" t="s">
        <v>925</v>
      </c>
      <c r="S643" s="946">
        <v>10</v>
      </c>
      <c r="T643" s="943" t="s">
        <v>1147</v>
      </c>
      <c r="U643" s="946">
        <v>1</v>
      </c>
      <c r="V643" s="943" t="s">
        <v>1148</v>
      </c>
      <c r="W643" s="943" t="s">
        <v>249</v>
      </c>
      <c r="X643" s="946">
        <v>10</v>
      </c>
      <c r="Y643" s="943" t="s">
        <v>1147</v>
      </c>
      <c r="Z643" s="946">
        <v>6</v>
      </c>
      <c r="AA643" s="945" t="s">
        <v>67</v>
      </c>
      <c r="AB643" s="1042">
        <f t="shared" si="30"/>
        <v>6</v>
      </c>
      <c r="AC643" s="945" t="s">
        <v>1149</v>
      </c>
      <c r="AD643" s="1043" t="s">
        <v>293</v>
      </c>
      <c r="AE643" s="1044"/>
      <c r="AF643" s="1045"/>
    </row>
    <row r="644" spans="2:32" ht="20" customHeight="1">
      <c r="B644" s="1267"/>
      <c r="C644" s="1262"/>
      <c r="D644" s="1038" t="s">
        <v>865</v>
      </c>
      <c r="E644" s="941">
        <v>5.4</v>
      </c>
      <c r="F644" s="943" t="s">
        <v>1145</v>
      </c>
      <c r="G644" s="1039">
        <v>3.08</v>
      </c>
      <c r="H644" s="1040" t="s">
        <v>1145</v>
      </c>
      <c r="I644" s="943">
        <v>3.6</v>
      </c>
      <c r="J644" s="971" t="s">
        <v>1145</v>
      </c>
      <c r="K644" s="941">
        <f t="shared" si="31"/>
        <v>19.440000000000001</v>
      </c>
      <c r="L644" s="943" t="s">
        <v>922</v>
      </c>
      <c r="M644" s="1041">
        <v>6</v>
      </c>
      <c r="N644" s="943">
        <f t="shared" si="32"/>
        <v>116.64000000000001</v>
      </c>
      <c r="O644" s="971" t="s">
        <v>922</v>
      </c>
      <c r="P644" s="943"/>
      <c r="Q644" s="944">
        <v>2025</v>
      </c>
      <c r="R644" s="945" t="s">
        <v>925</v>
      </c>
      <c r="S644" s="946">
        <v>10</v>
      </c>
      <c r="T644" s="943" t="s">
        <v>1147</v>
      </c>
      <c r="U644" s="946">
        <v>1</v>
      </c>
      <c r="V644" s="943" t="s">
        <v>1148</v>
      </c>
      <c r="W644" s="943" t="s">
        <v>249</v>
      </c>
      <c r="X644" s="946">
        <v>10</v>
      </c>
      <c r="Y644" s="943" t="s">
        <v>1147</v>
      </c>
      <c r="Z644" s="946">
        <v>6</v>
      </c>
      <c r="AA644" s="945" t="s">
        <v>67</v>
      </c>
      <c r="AB644" s="1042">
        <f t="shared" si="30"/>
        <v>6</v>
      </c>
      <c r="AC644" s="945" t="s">
        <v>1149</v>
      </c>
      <c r="AD644" s="1043" t="s">
        <v>293</v>
      </c>
      <c r="AE644" s="1044"/>
      <c r="AF644" s="1045"/>
    </row>
    <row r="645" spans="2:32" ht="20" customHeight="1">
      <c r="B645" s="1267"/>
      <c r="C645" s="1262"/>
      <c r="D645" s="1038" t="s">
        <v>865</v>
      </c>
      <c r="E645" s="941">
        <v>5.4</v>
      </c>
      <c r="F645" s="943" t="s">
        <v>1145</v>
      </c>
      <c r="G645" s="1039">
        <v>3.08</v>
      </c>
      <c r="H645" s="1040" t="s">
        <v>1145</v>
      </c>
      <c r="I645" s="943">
        <v>3.6</v>
      </c>
      <c r="J645" s="971" t="s">
        <v>1145</v>
      </c>
      <c r="K645" s="941">
        <f t="shared" si="31"/>
        <v>19.440000000000001</v>
      </c>
      <c r="L645" s="943" t="s">
        <v>922</v>
      </c>
      <c r="M645" s="1041">
        <v>1</v>
      </c>
      <c r="N645" s="943">
        <f t="shared" si="32"/>
        <v>19.440000000000001</v>
      </c>
      <c r="O645" s="971" t="s">
        <v>922</v>
      </c>
      <c r="P645" s="943"/>
      <c r="Q645" s="944">
        <v>2025</v>
      </c>
      <c r="R645" s="945" t="s">
        <v>925</v>
      </c>
      <c r="S645" s="946">
        <v>10</v>
      </c>
      <c r="T645" s="943" t="s">
        <v>1147</v>
      </c>
      <c r="U645" s="946">
        <v>1</v>
      </c>
      <c r="V645" s="943" t="s">
        <v>1148</v>
      </c>
      <c r="W645" s="943" t="s">
        <v>249</v>
      </c>
      <c r="X645" s="946">
        <v>10</v>
      </c>
      <c r="Y645" s="943" t="s">
        <v>1147</v>
      </c>
      <c r="Z645" s="946">
        <v>6</v>
      </c>
      <c r="AA645" s="945" t="s">
        <v>67</v>
      </c>
      <c r="AB645" s="1042">
        <f t="shared" si="30"/>
        <v>6</v>
      </c>
      <c r="AC645" s="945" t="s">
        <v>1149</v>
      </c>
      <c r="AD645" s="1043" t="s">
        <v>293</v>
      </c>
      <c r="AE645" s="1044"/>
      <c r="AF645" s="1045"/>
    </row>
    <row r="646" spans="2:32" ht="20" customHeight="1">
      <c r="B646" s="1267"/>
      <c r="C646" s="1262"/>
      <c r="D646" s="1038" t="s">
        <v>865</v>
      </c>
      <c r="E646" s="941">
        <v>5.4</v>
      </c>
      <c r="F646" s="943" t="s">
        <v>1145</v>
      </c>
      <c r="G646" s="1039">
        <v>3.08</v>
      </c>
      <c r="H646" s="1040" t="s">
        <v>1145</v>
      </c>
      <c r="I646" s="943">
        <v>3.6</v>
      </c>
      <c r="J646" s="971" t="s">
        <v>1145</v>
      </c>
      <c r="K646" s="941">
        <f t="shared" si="31"/>
        <v>19.440000000000001</v>
      </c>
      <c r="L646" s="943" t="s">
        <v>922</v>
      </c>
      <c r="M646" s="1041">
        <v>2</v>
      </c>
      <c r="N646" s="943">
        <f t="shared" si="32"/>
        <v>38.880000000000003</v>
      </c>
      <c r="O646" s="971" t="s">
        <v>922</v>
      </c>
      <c r="P646" s="943"/>
      <c r="Q646" s="944">
        <v>2025</v>
      </c>
      <c r="R646" s="945" t="s">
        <v>925</v>
      </c>
      <c r="S646" s="946">
        <v>10</v>
      </c>
      <c r="T646" s="943" t="s">
        <v>1147</v>
      </c>
      <c r="U646" s="946">
        <v>1</v>
      </c>
      <c r="V646" s="943" t="s">
        <v>1148</v>
      </c>
      <c r="W646" s="943" t="s">
        <v>249</v>
      </c>
      <c r="X646" s="946">
        <v>10</v>
      </c>
      <c r="Y646" s="943" t="s">
        <v>1147</v>
      </c>
      <c r="Z646" s="946">
        <v>6</v>
      </c>
      <c r="AA646" s="945" t="s">
        <v>67</v>
      </c>
      <c r="AB646" s="1042">
        <f t="shared" si="30"/>
        <v>6</v>
      </c>
      <c r="AC646" s="945" t="s">
        <v>1149</v>
      </c>
      <c r="AD646" s="1043" t="s">
        <v>293</v>
      </c>
      <c r="AE646" s="1044"/>
      <c r="AF646" s="1045"/>
    </row>
    <row r="647" spans="2:32" ht="20" customHeight="1">
      <c r="B647" s="1267"/>
      <c r="C647" s="1262"/>
      <c r="D647" s="1038" t="s">
        <v>1510</v>
      </c>
      <c r="E647" s="941"/>
      <c r="F647" s="943" t="s">
        <v>1145</v>
      </c>
      <c r="G647" s="1039"/>
      <c r="H647" s="1040" t="s">
        <v>1145</v>
      </c>
      <c r="I647" s="943"/>
      <c r="J647" s="971" t="s">
        <v>1145</v>
      </c>
      <c r="K647" s="941">
        <f t="shared" si="31"/>
        <v>0</v>
      </c>
      <c r="L647" s="943" t="s">
        <v>922</v>
      </c>
      <c r="M647" s="1041">
        <v>5</v>
      </c>
      <c r="N647" s="943">
        <f t="shared" si="32"/>
        <v>0</v>
      </c>
      <c r="O647" s="971" t="s">
        <v>922</v>
      </c>
      <c r="P647" s="943"/>
      <c r="Q647" s="944">
        <v>2025</v>
      </c>
      <c r="R647" s="945" t="s">
        <v>925</v>
      </c>
      <c r="S647" s="946">
        <v>10</v>
      </c>
      <c r="T647" s="943" t="s">
        <v>1147</v>
      </c>
      <c r="U647" s="946">
        <v>1</v>
      </c>
      <c r="V647" s="943" t="s">
        <v>1148</v>
      </c>
      <c r="W647" s="943" t="s">
        <v>249</v>
      </c>
      <c r="X647" s="946">
        <v>10</v>
      </c>
      <c r="Y647" s="943" t="s">
        <v>1147</v>
      </c>
      <c r="Z647" s="946">
        <v>6</v>
      </c>
      <c r="AA647" s="945" t="s">
        <v>67</v>
      </c>
      <c r="AB647" s="1042">
        <f t="shared" si="30"/>
        <v>6</v>
      </c>
      <c r="AC647" s="945" t="s">
        <v>1149</v>
      </c>
      <c r="AD647" s="1043" t="s">
        <v>293</v>
      </c>
      <c r="AE647" s="1044"/>
      <c r="AF647" s="1045"/>
    </row>
    <row r="648" spans="2:32" ht="20" customHeight="1">
      <c r="B648" s="1267"/>
      <c r="C648" s="1262"/>
      <c r="D648" s="1038" t="s">
        <v>1511</v>
      </c>
      <c r="E648" s="941"/>
      <c r="F648" s="943" t="s">
        <v>1145</v>
      </c>
      <c r="G648" s="1039"/>
      <c r="H648" s="1040" t="s">
        <v>1145</v>
      </c>
      <c r="I648" s="943"/>
      <c r="J648" s="971" t="s">
        <v>1145</v>
      </c>
      <c r="K648" s="941">
        <f t="shared" si="31"/>
        <v>0</v>
      </c>
      <c r="L648" s="943" t="s">
        <v>922</v>
      </c>
      <c r="M648" s="1041">
        <v>4</v>
      </c>
      <c r="N648" s="943">
        <f t="shared" si="32"/>
        <v>0</v>
      </c>
      <c r="O648" s="971" t="s">
        <v>922</v>
      </c>
      <c r="P648" s="943"/>
      <c r="Q648" s="944">
        <v>2025</v>
      </c>
      <c r="R648" s="945" t="s">
        <v>925</v>
      </c>
      <c r="S648" s="946">
        <v>10</v>
      </c>
      <c r="T648" s="943" t="s">
        <v>1147</v>
      </c>
      <c r="U648" s="946">
        <v>1</v>
      </c>
      <c r="V648" s="943" t="s">
        <v>1148</v>
      </c>
      <c r="W648" s="943" t="s">
        <v>249</v>
      </c>
      <c r="X648" s="946">
        <v>10</v>
      </c>
      <c r="Y648" s="943" t="s">
        <v>1147</v>
      </c>
      <c r="Z648" s="946">
        <v>6</v>
      </c>
      <c r="AA648" s="945" t="s">
        <v>67</v>
      </c>
      <c r="AB648" s="1042">
        <f t="shared" si="30"/>
        <v>6</v>
      </c>
      <c r="AC648" s="945" t="s">
        <v>1149</v>
      </c>
      <c r="AD648" s="1043" t="s">
        <v>293</v>
      </c>
      <c r="AE648" s="1044"/>
      <c r="AF648" s="1045"/>
    </row>
    <row r="649" spans="2:32" ht="20" customHeight="1">
      <c r="B649" s="1267"/>
      <c r="C649" s="1262"/>
      <c r="D649" s="1038" t="s">
        <v>865</v>
      </c>
      <c r="E649" s="941">
        <v>5.4</v>
      </c>
      <c r="F649" s="943" t="s">
        <v>1145</v>
      </c>
      <c r="G649" s="1039">
        <v>3.08</v>
      </c>
      <c r="H649" s="1040" t="s">
        <v>1145</v>
      </c>
      <c r="I649" s="943">
        <v>3.6</v>
      </c>
      <c r="J649" s="971" t="s">
        <v>1145</v>
      </c>
      <c r="K649" s="941">
        <f t="shared" ref="K649:K712" si="33">E649*I649</f>
        <v>19.440000000000001</v>
      </c>
      <c r="L649" s="943" t="s">
        <v>922</v>
      </c>
      <c r="M649" s="1041">
        <v>1</v>
      </c>
      <c r="N649" s="943">
        <f t="shared" ref="N649:N712" si="34">K649*M649</f>
        <v>19.440000000000001</v>
      </c>
      <c r="O649" s="971" t="s">
        <v>922</v>
      </c>
      <c r="P649" s="943"/>
      <c r="Q649" s="944">
        <v>2025</v>
      </c>
      <c r="R649" s="945" t="s">
        <v>925</v>
      </c>
      <c r="S649" s="946">
        <v>10</v>
      </c>
      <c r="T649" s="943" t="s">
        <v>1147</v>
      </c>
      <c r="U649" s="946">
        <v>1</v>
      </c>
      <c r="V649" s="943" t="s">
        <v>1148</v>
      </c>
      <c r="W649" s="943" t="s">
        <v>249</v>
      </c>
      <c r="X649" s="946">
        <v>10</v>
      </c>
      <c r="Y649" s="943" t="s">
        <v>1147</v>
      </c>
      <c r="Z649" s="946">
        <v>6</v>
      </c>
      <c r="AA649" s="945" t="s">
        <v>67</v>
      </c>
      <c r="AB649" s="1042">
        <f t="shared" si="30"/>
        <v>6</v>
      </c>
      <c r="AC649" s="945" t="s">
        <v>1149</v>
      </c>
      <c r="AD649" s="1043" t="s">
        <v>293</v>
      </c>
      <c r="AE649" s="1044"/>
      <c r="AF649" s="1045"/>
    </row>
    <row r="650" spans="2:32" ht="20" customHeight="1">
      <c r="B650" s="1267"/>
      <c r="C650" s="1262"/>
      <c r="D650" s="1038" t="s">
        <v>1491</v>
      </c>
      <c r="E650" s="941">
        <v>0.9</v>
      </c>
      <c r="F650" s="943" t="s">
        <v>1145</v>
      </c>
      <c r="G650" s="1039">
        <v>1.8</v>
      </c>
      <c r="H650" s="1040" t="s">
        <v>1145</v>
      </c>
      <c r="I650" s="943">
        <v>0.45</v>
      </c>
      <c r="J650" s="971" t="s">
        <v>1145</v>
      </c>
      <c r="K650" s="941">
        <f t="shared" si="33"/>
        <v>0.40500000000000003</v>
      </c>
      <c r="L650" s="943" t="s">
        <v>922</v>
      </c>
      <c r="M650" s="1041">
        <v>1</v>
      </c>
      <c r="N650" s="943">
        <f t="shared" si="34"/>
        <v>0.40500000000000003</v>
      </c>
      <c r="O650" s="971" t="s">
        <v>922</v>
      </c>
      <c r="P650" s="943"/>
      <c r="Q650" s="944">
        <v>2025</v>
      </c>
      <c r="R650" s="945" t="s">
        <v>925</v>
      </c>
      <c r="S650" s="946">
        <v>10</v>
      </c>
      <c r="T650" s="943" t="s">
        <v>1147</v>
      </c>
      <c r="U650" s="946">
        <v>1</v>
      </c>
      <c r="V650" s="943" t="s">
        <v>1148</v>
      </c>
      <c r="W650" s="943" t="s">
        <v>249</v>
      </c>
      <c r="X650" s="946">
        <v>10</v>
      </c>
      <c r="Y650" s="943" t="s">
        <v>1147</v>
      </c>
      <c r="Z650" s="946">
        <v>6</v>
      </c>
      <c r="AA650" s="945" t="s">
        <v>67</v>
      </c>
      <c r="AB650" s="1042">
        <f t="shared" si="30"/>
        <v>6</v>
      </c>
      <c r="AC650" s="945" t="s">
        <v>1149</v>
      </c>
      <c r="AD650" s="1043" t="s">
        <v>293</v>
      </c>
      <c r="AE650" s="1044"/>
      <c r="AF650" s="1045"/>
    </row>
    <row r="651" spans="2:32" ht="20" customHeight="1">
      <c r="B651" s="1267"/>
      <c r="C651" s="1262"/>
      <c r="D651" s="1038" t="s">
        <v>865</v>
      </c>
      <c r="E651" s="941">
        <v>3.6</v>
      </c>
      <c r="F651" s="943" t="s">
        <v>1145</v>
      </c>
      <c r="G651" s="1039">
        <v>2.82</v>
      </c>
      <c r="H651" s="1040" t="s">
        <v>1145</v>
      </c>
      <c r="I651" s="943">
        <v>2.7</v>
      </c>
      <c r="J651" s="971" t="s">
        <v>1145</v>
      </c>
      <c r="K651" s="941">
        <f t="shared" si="33"/>
        <v>9.7200000000000006</v>
      </c>
      <c r="L651" s="943" t="s">
        <v>922</v>
      </c>
      <c r="M651" s="1041">
        <v>1</v>
      </c>
      <c r="N651" s="943">
        <f t="shared" si="34"/>
        <v>9.7200000000000006</v>
      </c>
      <c r="O651" s="971" t="s">
        <v>922</v>
      </c>
      <c r="P651" s="943"/>
      <c r="Q651" s="944">
        <v>2025</v>
      </c>
      <c r="R651" s="945" t="s">
        <v>925</v>
      </c>
      <c r="S651" s="946">
        <v>10</v>
      </c>
      <c r="T651" s="943" t="s">
        <v>1147</v>
      </c>
      <c r="U651" s="946">
        <v>1</v>
      </c>
      <c r="V651" s="943" t="s">
        <v>1148</v>
      </c>
      <c r="W651" s="943" t="s">
        <v>249</v>
      </c>
      <c r="X651" s="946">
        <v>10</v>
      </c>
      <c r="Y651" s="943" t="s">
        <v>1147</v>
      </c>
      <c r="Z651" s="946">
        <v>6</v>
      </c>
      <c r="AA651" s="945" t="s">
        <v>67</v>
      </c>
      <c r="AB651" s="1042">
        <f t="shared" si="30"/>
        <v>6</v>
      </c>
      <c r="AC651" s="945" t="s">
        <v>1149</v>
      </c>
      <c r="AD651" s="1043" t="s">
        <v>293</v>
      </c>
      <c r="AE651" s="1044"/>
      <c r="AF651" s="1045"/>
    </row>
    <row r="652" spans="2:32" ht="20" customHeight="1">
      <c r="B652" s="1267"/>
      <c r="C652" s="1262"/>
      <c r="D652" s="1038" t="s">
        <v>1512</v>
      </c>
      <c r="E652" s="941"/>
      <c r="F652" s="943" t="s">
        <v>1145</v>
      </c>
      <c r="G652" s="1039"/>
      <c r="H652" s="1040" t="s">
        <v>1145</v>
      </c>
      <c r="I652" s="943"/>
      <c r="J652" s="971" t="s">
        <v>1145</v>
      </c>
      <c r="K652" s="941">
        <f t="shared" si="33"/>
        <v>0</v>
      </c>
      <c r="L652" s="943" t="s">
        <v>922</v>
      </c>
      <c r="M652" s="1041">
        <v>2</v>
      </c>
      <c r="N652" s="943">
        <f t="shared" si="34"/>
        <v>0</v>
      </c>
      <c r="O652" s="971" t="s">
        <v>922</v>
      </c>
      <c r="P652" s="943"/>
      <c r="Q652" s="944">
        <v>2025</v>
      </c>
      <c r="R652" s="945" t="s">
        <v>925</v>
      </c>
      <c r="S652" s="946">
        <v>10</v>
      </c>
      <c r="T652" s="943" t="s">
        <v>1147</v>
      </c>
      <c r="U652" s="946">
        <v>1</v>
      </c>
      <c r="V652" s="943" t="s">
        <v>1148</v>
      </c>
      <c r="W652" s="943" t="s">
        <v>249</v>
      </c>
      <c r="X652" s="946">
        <v>10</v>
      </c>
      <c r="Y652" s="943" t="s">
        <v>1147</v>
      </c>
      <c r="Z652" s="946">
        <v>6</v>
      </c>
      <c r="AA652" s="945" t="s">
        <v>67</v>
      </c>
      <c r="AB652" s="1042">
        <f t="shared" si="30"/>
        <v>6</v>
      </c>
      <c r="AC652" s="945" t="s">
        <v>1149</v>
      </c>
      <c r="AD652" s="1043" t="s">
        <v>293</v>
      </c>
      <c r="AE652" s="1044"/>
      <c r="AF652" s="1045"/>
    </row>
    <row r="653" spans="2:32" ht="20" customHeight="1">
      <c r="B653" s="1267"/>
      <c r="C653" s="1262"/>
      <c r="D653" s="1038" t="s">
        <v>1370</v>
      </c>
      <c r="E653" s="941"/>
      <c r="F653" s="943" t="s">
        <v>1145</v>
      </c>
      <c r="G653" s="1039"/>
      <c r="H653" s="1040" t="s">
        <v>1145</v>
      </c>
      <c r="I653" s="943"/>
      <c r="J653" s="971" t="s">
        <v>1145</v>
      </c>
      <c r="K653" s="941">
        <f t="shared" si="33"/>
        <v>0</v>
      </c>
      <c r="L653" s="943" t="s">
        <v>922</v>
      </c>
      <c r="M653" s="1041">
        <v>1</v>
      </c>
      <c r="N653" s="943">
        <f t="shared" si="34"/>
        <v>0</v>
      </c>
      <c r="O653" s="971" t="s">
        <v>922</v>
      </c>
      <c r="P653" s="943"/>
      <c r="Q653" s="944">
        <v>2025</v>
      </c>
      <c r="R653" s="945" t="s">
        <v>925</v>
      </c>
      <c r="S653" s="946">
        <v>10</v>
      </c>
      <c r="T653" s="943" t="s">
        <v>1147</v>
      </c>
      <c r="U653" s="946">
        <v>1</v>
      </c>
      <c r="V653" s="943" t="s">
        <v>1148</v>
      </c>
      <c r="W653" s="943" t="s">
        <v>249</v>
      </c>
      <c r="X653" s="946">
        <v>10</v>
      </c>
      <c r="Y653" s="943" t="s">
        <v>1147</v>
      </c>
      <c r="Z653" s="946">
        <v>6</v>
      </c>
      <c r="AA653" s="945" t="s">
        <v>67</v>
      </c>
      <c r="AB653" s="1042">
        <f t="shared" si="30"/>
        <v>6</v>
      </c>
      <c r="AC653" s="945" t="s">
        <v>1149</v>
      </c>
      <c r="AD653" s="1043" t="s">
        <v>293</v>
      </c>
      <c r="AE653" s="1044"/>
      <c r="AF653" s="1045"/>
    </row>
    <row r="654" spans="2:32" ht="20" customHeight="1">
      <c r="B654" s="1267"/>
      <c r="C654" s="1262"/>
      <c r="D654" s="1038" t="s">
        <v>1252</v>
      </c>
      <c r="E654" s="941"/>
      <c r="F654" s="943" t="s">
        <v>1145</v>
      </c>
      <c r="G654" s="1039"/>
      <c r="H654" s="1040" t="s">
        <v>1145</v>
      </c>
      <c r="I654" s="943"/>
      <c r="J654" s="971" t="s">
        <v>1145</v>
      </c>
      <c r="K654" s="941">
        <f t="shared" si="33"/>
        <v>0</v>
      </c>
      <c r="L654" s="943" t="s">
        <v>922</v>
      </c>
      <c r="M654" s="1041">
        <v>1</v>
      </c>
      <c r="N654" s="943">
        <f t="shared" si="34"/>
        <v>0</v>
      </c>
      <c r="O654" s="971" t="s">
        <v>922</v>
      </c>
      <c r="P654" s="943"/>
      <c r="Q654" s="944">
        <v>2025</v>
      </c>
      <c r="R654" s="945" t="s">
        <v>925</v>
      </c>
      <c r="S654" s="946">
        <v>10</v>
      </c>
      <c r="T654" s="943" t="s">
        <v>1147</v>
      </c>
      <c r="U654" s="946">
        <v>1</v>
      </c>
      <c r="V654" s="943" t="s">
        <v>1148</v>
      </c>
      <c r="W654" s="943" t="s">
        <v>249</v>
      </c>
      <c r="X654" s="946">
        <v>10</v>
      </c>
      <c r="Y654" s="943" t="s">
        <v>1147</v>
      </c>
      <c r="Z654" s="946">
        <v>6</v>
      </c>
      <c r="AA654" s="945" t="s">
        <v>67</v>
      </c>
      <c r="AB654" s="1042">
        <f t="shared" si="30"/>
        <v>6</v>
      </c>
      <c r="AC654" s="945" t="s">
        <v>1149</v>
      </c>
      <c r="AD654" s="1043" t="s">
        <v>293</v>
      </c>
      <c r="AE654" s="1044"/>
      <c r="AF654" s="1045"/>
    </row>
    <row r="655" spans="2:32" ht="20" customHeight="1">
      <c r="B655" s="1267"/>
      <c r="C655" s="1262"/>
      <c r="D655" s="1038" t="s">
        <v>1513</v>
      </c>
      <c r="E655" s="941">
        <v>0.9</v>
      </c>
      <c r="F655" s="943" t="s">
        <v>1145</v>
      </c>
      <c r="G655" s="1039">
        <v>1.83</v>
      </c>
      <c r="H655" s="1040" t="s">
        <v>1145</v>
      </c>
      <c r="I655" s="943"/>
      <c r="J655" s="971" t="s">
        <v>1145</v>
      </c>
      <c r="K655" s="941">
        <f t="shared" si="33"/>
        <v>0</v>
      </c>
      <c r="L655" s="943" t="s">
        <v>922</v>
      </c>
      <c r="M655" s="1041">
        <v>18</v>
      </c>
      <c r="N655" s="943">
        <f t="shared" si="34"/>
        <v>0</v>
      </c>
      <c r="O655" s="971" t="s">
        <v>922</v>
      </c>
      <c r="P655" s="943"/>
      <c r="Q655" s="944">
        <v>2025</v>
      </c>
      <c r="R655" s="945" t="s">
        <v>925</v>
      </c>
      <c r="S655" s="946">
        <v>10</v>
      </c>
      <c r="T655" s="943" t="s">
        <v>1147</v>
      </c>
      <c r="U655" s="946">
        <v>1</v>
      </c>
      <c r="V655" s="943" t="s">
        <v>1148</v>
      </c>
      <c r="W655" s="943" t="s">
        <v>249</v>
      </c>
      <c r="X655" s="946">
        <v>10</v>
      </c>
      <c r="Y655" s="943" t="s">
        <v>1147</v>
      </c>
      <c r="Z655" s="946">
        <v>6</v>
      </c>
      <c r="AA655" s="945" t="s">
        <v>67</v>
      </c>
      <c r="AB655" s="1042">
        <f t="shared" si="30"/>
        <v>6</v>
      </c>
      <c r="AC655" s="945" t="s">
        <v>1149</v>
      </c>
      <c r="AD655" s="1043" t="s">
        <v>293</v>
      </c>
      <c r="AE655" s="1044"/>
      <c r="AF655" s="1045"/>
    </row>
    <row r="656" spans="2:32" ht="20" customHeight="1">
      <c r="B656" s="1267"/>
      <c r="C656" s="1262"/>
      <c r="D656" s="1038" t="s">
        <v>865</v>
      </c>
      <c r="E656" s="941">
        <v>3.6</v>
      </c>
      <c r="F656" s="943" t="s">
        <v>1145</v>
      </c>
      <c r="G656" s="1039">
        <v>2.82</v>
      </c>
      <c r="H656" s="1040" t="s">
        <v>1145</v>
      </c>
      <c r="I656" s="943">
        <v>2.7</v>
      </c>
      <c r="J656" s="971" t="s">
        <v>1145</v>
      </c>
      <c r="K656" s="941">
        <f t="shared" si="33"/>
        <v>9.7200000000000006</v>
      </c>
      <c r="L656" s="943" t="s">
        <v>922</v>
      </c>
      <c r="M656" s="1041">
        <v>1</v>
      </c>
      <c r="N656" s="943">
        <f t="shared" si="34"/>
        <v>9.7200000000000006</v>
      </c>
      <c r="O656" s="971" t="s">
        <v>922</v>
      </c>
      <c r="P656" s="943"/>
      <c r="Q656" s="944">
        <v>2025</v>
      </c>
      <c r="R656" s="945" t="s">
        <v>925</v>
      </c>
      <c r="S656" s="946">
        <v>10</v>
      </c>
      <c r="T656" s="943" t="s">
        <v>1147</v>
      </c>
      <c r="U656" s="946">
        <v>1</v>
      </c>
      <c r="V656" s="943" t="s">
        <v>1148</v>
      </c>
      <c r="W656" s="943" t="s">
        <v>249</v>
      </c>
      <c r="X656" s="946">
        <v>10</v>
      </c>
      <c r="Y656" s="943" t="s">
        <v>1147</v>
      </c>
      <c r="Z656" s="946">
        <v>6</v>
      </c>
      <c r="AA656" s="945" t="s">
        <v>67</v>
      </c>
      <c r="AB656" s="1042">
        <f t="shared" si="30"/>
        <v>6</v>
      </c>
      <c r="AC656" s="945" t="s">
        <v>1149</v>
      </c>
      <c r="AD656" s="1043" t="s">
        <v>293</v>
      </c>
      <c r="AE656" s="1044"/>
      <c r="AF656" s="1045"/>
    </row>
    <row r="657" spans="2:32" ht="20" customHeight="1">
      <c r="B657" s="1267"/>
      <c r="C657" s="1262"/>
      <c r="D657" s="1038" t="s">
        <v>1238</v>
      </c>
      <c r="E657" s="941">
        <v>5.4</v>
      </c>
      <c r="F657" s="943" t="s">
        <v>1145</v>
      </c>
      <c r="G657" s="1039"/>
      <c r="H657" s="1040" t="s">
        <v>1145</v>
      </c>
      <c r="I657" s="943">
        <v>3.6</v>
      </c>
      <c r="J657" s="971" t="s">
        <v>1145</v>
      </c>
      <c r="K657" s="941">
        <f t="shared" si="33"/>
        <v>19.440000000000001</v>
      </c>
      <c r="L657" s="943" t="s">
        <v>922</v>
      </c>
      <c r="M657" s="1041">
        <v>1</v>
      </c>
      <c r="N657" s="943">
        <f t="shared" si="34"/>
        <v>19.440000000000001</v>
      </c>
      <c r="O657" s="971" t="s">
        <v>922</v>
      </c>
      <c r="P657" s="943"/>
      <c r="Q657" s="944">
        <v>2025</v>
      </c>
      <c r="R657" s="945" t="s">
        <v>925</v>
      </c>
      <c r="S657" s="946">
        <v>10</v>
      </c>
      <c r="T657" s="943" t="s">
        <v>1147</v>
      </c>
      <c r="U657" s="946">
        <v>1</v>
      </c>
      <c r="V657" s="943" t="s">
        <v>1148</v>
      </c>
      <c r="W657" s="943" t="s">
        <v>249</v>
      </c>
      <c r="X657" s="946">
        <v>10</v>
      </c>
      <c r="Y657" s="943" t="s">
        <v>1147</v>
      </c>
      <c r="Z657" s="946">
        <v>6</v>
      </c>
      <c r="AA657" s="945" t="s">
        <v>67</v>
      </c>
      <c r="AB657" s="1042">
        <f t="shared" si="30"/>
        <v>6</v>
      </c>
      <c r="AC657" s="945" t="s">
        <v>1149</v>
      </c>
      <c r="AD657" s="1043" t="s">
        <v>293</v>
      </c>
      <c r="AE657" s="1044"/>
      <c r="AF657" s="1045"/>
    </row>
    <row r="658" spans="2:32" ht="20" customHeight="1">
      <c r="B658" s="1267"/>
      <c r="C658" s="1262"/>
      <c r="D658" s="1038" t="s">
        <v>865</v>
      </c>
      <c r="E658" s="941">
        <v>5.4</v>
      </c>
      <c r="F658" s="943" t="s">
        <v>1145</v>
      </c>
      <c r="G658" s="1039">
        <v>3.08</v>
      </c>
      <c r="H658" s="1040" t="s">
        <v>1145</v>
      </c>
      <c r="I658" s="943">
        <v>3.6</v>
      </c>
      <c r="J658" s="971" t="s">
        <v>1145</v>
      </c>
      <c r="K658" s="941">
        <f t="shared" si="33"/>
        <v>19.440000000000001</v>
      </c>
      <c r="L658" s="943" t="s">
        <v>922</v>
      </c>
      <c r="M658" s="1041">
        <v>1</v>
      </c>
      <c r="N658" s="943">
        <f t="shared" si="34"/>
        <v>19.440000000000001</v>
      </c>
      <c r="O658" s="971" t="s">
        <v>922</v>
      </c>
      <c r="P658" s="943"/>
      <c r="Q658" s="944">
        <v>2025</v>
      </c>
      <c r="R658" s="945" t="s">
        <v>925</v>
      </c>
      <c r="S658" s="946">
        <v>10</v>
      </c>
      <c r="T658" s="943" t="s">
        <v>1147</v>
      </c>
      <c r="U658" s="946">
        <v>1</v>
      </c>
      <c r="V658" s="943" t="s">
        <v>1148</v>
      </c>
      <c r="W658" s="943" t="s">
        <v>249</v>
      </c>
      <c r="X658" s="946">
        <v>10</v>
      </c>
      <c r="Y658" s="943" t="s">
        <v>1147</v>
      </c>
      <c r="Z658" s="946">
        <v>6</v>
      </c>
      <c r="AA658" s="945" t="s">
        <v>67</v>
      </c>
      <c r="AB658" s="1042">
        <f t="shared" si="30"/>
        <v>6</v>
      </c>
      <c r="AC658" s="945" t="s">
        <v>1149</v>
      </c>
      <c r="AD658" s="1043" t="s">
        <v>293</v>
      </c>
      <c r="AE658" s="1044"/>
      <c r="AF658" s="1045"/>
    </row>
    <row r="659" spans="2:32" ht="20" customHeight="1">
      <c r="B659" s="1267"/>
      <c r="C659" s="1262"/>
      <c r="D659" s="1038" t="s">
        <v>1491</v>
      </c>
      <c r="E659" s="941">
        <v>0.9</v>
      </c>
      <c r="F659" s="943" t="s">
        <v>1145</v>
      </c>
      <c r="G659" s="1039">
        <v>1.8</v>
      </c>
      <c r="H659" s="1040" t="s">
        <v>1145</v>
      </c>
      <c r="I659" s="943">
        <v>0.45</v>
      </c>
      <c r="J659" s="971" t="s">
        <v>1145</v>
      </c>
      <c r="K659" s="941">
        <f t="shared" si="33"/>
        <v>0.40500000000000003</v>
      </c>
      <c r="L659" s="943" t="s">
        <v>922</v>
      </c>
      <c r="M659" s="1041">
        <v>1</v>
      </c>
      <c r="N659" s="943">
        <f t="shared" si="34"/>
        <v>0.40500000000000003</v>
      </c>
      <c r="O659" s="971" t="s">
        <v>922</v>
      </c>
      <c r="P659" s="943"/>
      <c r="Q659" s="944">
        <v>2025</v>
      </c>
      <c r="R659" s="945" t="s">
        <v>925</v>
      </c>
      <c r="S659" s="946">
        <v>10</v>
      </c>
      <c r="T659" s="943" t="s">
        <v>1147</v>
      </c>
      <c r="U659" s="946">
        <v>1</v>
      </c>
      <c r="V659" s="943" t="s">
        <v>1148</v>
      </c>
      <c r="W659" s="943" t="s">
        <v>249</v>
      </c>
      <c r="X659" s="946">
        <v>10</v>
      </c>
      <c r="Y659" s="943" t="s">
        <v>1147</v>
      </c>
      <c r="Z659" s="946">
        <v>6</v>
      </c>
      <c r="AA659" s="945" t="s">
        <v>67</v>
      </c>
      <c r="AB659" s="1042">
        <f t="shared" si="30"/>
        <v>6</v>
      </c>
      <c r="AC659" s="945" t="s">
        <v>1149</v>
      </c>
      <c r="AD659" s="1043" t="s">
        <v>293</v>
      </c>
      <c r="AE659" s="1044"/>
      <c r="AF659" s="1045"/>
    </row>
    <row r="660" spans="2:32" ht="20" customHeight="1">
      <c r="B660" s="1267"/>
      <c r="C660" s="1262"/>
      <c r="D660" s="1038" t="s">
        <v>1514</v>
      </c>
      <c r="E660" s="941"/>
      <c r="F660" s="943" t="s">
        <v>1145</v>
      </c>
      <c r="G660" s="1039"/>
      <c r="H660" s="1040" t="s">
        <v>1145</v>
      </c>
      <c r="I660" s="943"/>
      <c r="J660" s="971" t="s">
        <v>1145</v>
      </c>
      <c r="K660" s="941">
        <f t="shared" si="33"/>
        <v>0</v>
      </c>
      <c r="L660" s="943" t="s">
        <v>922</v>
      </c>
      <c r="M660" s="1041">
        <v>2</v>
      </c>
      <c r="N660" s="943">
        <f t="shared" si="34"/>
        <v>0</v>
      </c>
      <c r="O660" s="971" t="s">
        <v>922</v>
      </c>
      <c r="P660" s="943"/>
      <c r="Q660" s="944">
        <v>2025</v>
      </c>
      <c r="R660" s="945" t="s">
        <v>925</v>
      </c>
      <c r="S660" s="946">
        <v>10</v>
      </c>
      <c r="T660" s="943" t="s">
        <v>1147</v>
      </c>
      <c r="U660" s="946">
        <v>1</v>
      </c>
      <c r="V660" s="943" t="s">
        <v>1148</v>
      </c>
      <c r="W660" s="943" t="s">
        <v>249</v>
      </c>
      <c r="X660" s="946">
        <v>10</v>
      </c>
      <c r="Y660" s="943" t="s">
        <v>1147</v>
      </c>
      <c r="Z660" s="946">
        <v>6</v>
      </c>
      <c r="AA660" s="945" t="s">
        <v>67</v>
      </c>
      <c r="AB660" s="1042">
        <f t="shared" si="30"/>
        <v>6</v>
      </c>
      <c r="AC660" s="945" t="s">
        <v>1149</v>
      </c>
      <c r="AD660" s="1043" t="s">
        <v>293</v>
      </c>
      <c r="AE660" s="1044"/>
      <c r="AF660" s="1045"/>
    </row>
    <row r="661" spans="2:32" ht="20" customHeight="1">
      <c r="B661" s="1267"/>
      <c r="C661" s="1262"/>
      <c r="D661" s="1038" t="s">
        <v>1515</v>
      </c>
      <c r="E661" s="941"/>
      <c r="F661" s="943" t="s">
        <v>1145</v>
      </c>
      <c r="G661" s="1039"/>
      <c r="H661" s="1040" t="s">
        <v>1145</v>
      </c>
      <c r="I661" s="943"/>
      <c r="J661" s="971" t="s">
        <v>1145</v>
      </c>
      <c r="K661" s="941">
        <f t="shared" si="33"/>
        <v>0</v>
      </c>
      <c r="L661" s="943" t="s">
        <v>922</v>
      </c>
      <c r="M661" s="1041">
        <v>3</v>
      </c>
      <c r="N661" s="943">
        <f t="shared" si="34"/>
        <v>0</v>
      </c>
      <c r="O661" s="971" t="s">
        <v>922</v>
      </c>
      <c r="P661" s="943"/>
      <c r="Q661" s="944">
        <v>2025</v>
      </c>
      <c r="R661" s="945" t="s">
        <v>925</v>
      </c>
      <c r="S661" s="946">
        <v>10</v>
      </c>
      <c r="T661" s="943" t="s">
        <v>1147</v>
      </c>
      <c r="U661" s="946">
        <v>1</v>
      </c>
      <c r="V661" s="943" t="s">
        <v>1148</v>
      </c>
      <c r="W661" s="943" t="s">
        <v>249</v>
      </c>
      <c r="X661" s="946">
        <v>10</v>
      </c>
      <c r="Y661" s="943" t="s">
        <v>1147</v>
      </c>
      <c r="Z661" s="946">
        <v>6</v>
      </c>
      <c r="AA661" s="945" t="s">
        <v>67</v>
      </c>
      <c r="AB661" s="1042">
        <f t="shared" si="30"/>
        <v>6</v>
      </c>
      <c r="AC661" s="945" t="s">
        <v>1149</v>
      </c>
      <c r="AD661" s="1043" t="s">
        <v>293</v>
      </c>
      <c r="AE661" s="1044"/>
      <c r="AF661" s="1045"/>
    </row>
    <row r="662" spans="2:32" ht="20" customHeight="1">
      <c r="B662" s="1267"/>
      <c r="C662" s="1262"/>
      <c r="D662" s="1038" t="s">
        <v>470</v>
      </c>
      <c r="E662" s="941">
        <v>1.8</v>
      </c>
      <c r="F662" s="943" t="s">
        <v>1145</v>
      </c>
      <c r="G662" s="1039">
        <v>0.9</v>
      </c>
      <c r="H662" s="1040" t="s">
        <v>1145</v>
      </c>
      <c r="I662" s="943"/>
      <c r="J662" s="971" t="s">
        <v>1145</v>
      </c>
      <c r="K662" s="941">
        <f t="shared" si="33"/>
        <v>0</v>
      </c>
      <c r="L662" s="943" t="s">
        <v>922</v>
      </c>
      <c r="M662" s="1041">
        <v>1</v>
      </c>
      <c r="N662" s="943">
        <f t="shared" si="34"/>
        <v>0</v>
      </c>
      <c r="O662" s="971" t="s">
        <v>922</v>
      </c>
      <c r="P662" s="943"/>
      <c r="Q662" s="944">
        <v>2025</v>
      </c>
      <c r="R662" s="945" t="s">
        <v>925</v>
      </c>
      <c r="S662" s="946">
        <v>10</v>
      </c>
      <c r="T662" s="943" t="s">
        <v>1147</v>
      </c>
      <c r="U662" s="946">
        <v>1</v>
      </c>
      <c r="V662" s="943" t="s">
        <v>1148</v>
      </c>
      <c r="W662" s="943" t="s">
        <v>249</v>
      </c>
      <c r="X662" s="946">
        <v>10</v>
      </c>
      <c r="Y662" s="943" t="s">
        <v>1147</v>
      </c>
      <c r="Z662" s="946">
        <v>6</v>
      </c>
      <c r="AA662" s="945" t="s">
        <v>67</v>
      </c>
      <c r="AB662" s="1042">
        <f t="shared" si="30"/>
        <v>6</v>
      </c>
      <c r="AC662" s="945" t="s">
        <v>1149</v>
      </c>
      <c r="AD662" s="1043" t="s">
        <v>293</v>
      </c>
      <c r="AE662" s="1044"/>
      <c r="AF662" s="1045"/>
    </row>
    <row r="663" spans="2:32" ht="20" customHeight="1">
      <c r="B663" s="1267"/>
      <c r="C663" s="1262"/>
      <c r="D663" s="1038" t="s">
        <v>1499</v>
      </c>
      <c r="E663" s="941">
        <v>1.8</v>
      </c>
      <c r="F663" s="943" t="s">
        <v>1145</v>
      </c>
      <c r="G663" s="1039">
        <v>2.1</v>
      </c>
      <c r="H663" s="1040" t="s">
        <v>1145</v>
      </c>
      <c r="I663" s="943"/>
      <c r="J663" s="971" t="s">
        <v>1145</v>
      </c>
      <c r="K663" s="941">
        <f t="shared" si="33"/>
        <v>0</v>
      </c>
      <c r="L663" s="943" t="s">
        <v>922</v>
      </c>
      <c r="M663" s="1041">
        <v>4</v>
      </c>
      <c r="N663" s="943">
        <f t="shared" si="34"/>
        <v>0</v>
      </c>
      <c r="O663" s="971" t="s">
        <v>922</v>
      </c>
      <c r="P663" s="943"/>
      <c r="Q663" s="944">
        <v>2025</v>
      </c>
      <c r="R663" s="945" t="s">
        <v>925</v>
      </c>
      <c r="S663" s="946">
        <v>10</v>
      </c>
      <c r="T663" s="943" t="s">
        <v>1147</v>
      </c>
      <c r="U663" s="946">
        <v>1</v>
      </c>
      <c r="V663" s="943" t="s">
        <v>1148</v>
      </c>
      <c r="W663" s="943" t="s">
        <v>249</v>
      </c>
      <c r="X663" s="946">
        <v>10</v>
      </c>
      <c r="Y663" s="943" t="s">
        <v>1147</v>
      </c>
      <c r="Z663" s="946">
        <v>6</v>
      </c>
      <c r="AA663" s="945" t="s">
        <v>67</v>
      </c>
      <c r="AB663" s="1042">
        <f t="shared" si="30"/>
        <v>6</v>
      </c>
      <c r="AC663" s="945" t="s">
        <v>1149</v>
      </c>
      <c r="AD663" s="1043" t="s">
        <v>293</v>
      </c>
      <c r="AE663" s="1044"/>
      <c r="AF663" s="1045"/>
    </row>
    <row r="664" spans="2:32" ht="20" customHeight="1">
      <c r="B664" s="1267"/>
      <c r="C664" s="1262"/>
      <c r="D664" s="1038" t="s">
        <v>1155</v>
      </c>
      <c r="E664" s="941">
        <v>0.9</v>
      </c>
      <c r="F664" s="943" t="s">
        <v>1145</v>
      </c>
      <c r="G664" s="1039">
        <v>1.8</v>
      </c>
      <c r="H664" s="1040" t="s">
        <v>1145</v>
      </c>
      <c r="I664" s="943"/>
      <c r="J664" s="971" t="s">
        <v>1145</v>
      </c>
      <c r="K664" s="941">
        <f t="shared" si="33"/>
        <v>0</v>
      </c>
      <c r="L664" s="943" t="s">
        <v>922</v>
      </c>
      <c r="M664" s="1041">
        <v>5</v>
      </c>
      <c r="N664" s="943">
        <f t="shared" si="34"/>
        <v>0</v>
      </c>
      <c r="O664" s="971" t="s">
        <v>922</v>
      </c>
      <c r="P664" s="943"/>
      <c r="Q664" s="944">
        <v>2025</v>
      </c>
      <c r="R664" s="945" t="s">
        <v>925</v>
      </c>
      <c r="S664" s="946">
        <v>10</v>
      </c>
      <c r="T664" s="943" t="s">
        <v>1147</v>
      </c>
      <c r="U664" s="946">
        <v>1</v>
      </c>
      <c r="V664" s="943" t="s">
        <v>1148</v>
      </c>
      <c r="W664" s="943" t="s">
        <v>249</v>
      </c>
      <c r="X664" s="946">
        <v>10</v>
      </c>
      <c r="Y664" s="943" t="s">
        <v>1147</v>
      </c>
      <c r="Z664" s="946">
        <v>6</v>
      </c>
      <c r="AA664" s="945" t="s">
        <v>67</v>
      </c>
      <c r="AB664" s="1042">
        <f t="shared" si="30"/>
        <v>6</v>
      </c>
      <c r="AC664" s="945" t="s">
        <v>1149</v>
      </c>
      <c r="AD664" s="1043" t="s">
        <v>293</v>
      </c>
      <c r="AE664" s="1044"/>
      <c r="AF664" s="1045"/>
    </row>
    <row r="665" spans="2:32" ht="20" customHeight="1">
      <c r="B665" s="1267"/>
      <c r="C665" s="1262"/>
      <c r="D665" s="1038" t="s">
        <v>1516</v>
      </c>
      <c r="E665" s="941"/>
      <c r="F665" s="943" t="s">
        <v>1145</v>
      </c>
      <c r="G665" s="1039"/>
      <c r="H665" s="1040" t="s">
        <v>1145</v>
      </c>
      <c r="I665" s="943"/>
      <c r="J665" s="971" t="s">
        <v>1145</v>
      </c>
      <c r="K665" s="941">
        <f t="shared" si="33"/>
        <v>0</v>
      </c>
      <c r="L665" s="943" t="s">
        <v>922</v>
      </c>
      <c r="M665" s="1041">
        <v>2</v>
      </c>
      <c r="N665" s="943">
        <f t="shared" si="34"/>
        <v>0</v>
      </c>
      <c r="O665" s="971" t="s">
        <v>922</v>
      </c>
      <c r="P665" s="943"/>
      <c r="Q665" s="944">
        <v>2025</v>
      </c>
      <c r="R665" s="945" t="s">
        <v>925</v>
      </c>
      <c r="S665" s="946">
        <v>10</v>
      </c>
      <c r="T665" s="943" t="s">
        <v>1147</v>
      </c>
      <c r="U665" s="946">
        <v>1</v>
      </c>
      <c r="V665" s="943" t="s">
        <v>1148</v>
      </c>
      <c r="W665" s="943" t="s">
        <v>249</v>
      </c>
      <c r="X665" s="946">
        <v>10</v>
      </c>
      <c r="Y665" s="943" t="s">
        <v>1147</v>
      </c>
      <c r="Z665" s="946">
        <v>6</v>
      </c>
      <c r="AA665" s="945" t="s">
        <v>67</v>
      </c>
      <c r="AB665" s="1042">
        <f t="shared" si="30"/>
        <v>6</v>
      </c>
      <c r="AC665" s="945" t="s">
        <v>1149</v>
      </c>
      <c r="AD665" s="1043" t="s">
        <v>293</v>
      </c>
      <c r="AE665" s="1044"/>
      <c r="AF665" s="1045"/>
    </row>
    <row r="666" spans="2:32" ht="20" customHeight="1">
      <c r="B666" s="1267"/>
      <c r="C666" s="1262"/>
      <c r="D666" s="1038" t="s">
        <v>1413</v>
      </c>
      <c r="E666" s="941"/>
      <c r="F666" s="943" t="s">
        <v>1145</v>
      </c>
      <c r="G666" s="1039"/>
      <c r="H666" s="1040" t="s">
        <v>1145</v>
      </c>
      <c r="I666" s="943"/>
      <c r="J666" s="971" t="s">
        <v>1145</v>
      </c>
      <c r="K666" s="941">
        <f t="shared" si="33"/>
        <v>0</v>
      </c>
      <c r="L666" s="943" t="s">
        <v>922</v>
      </c>
      <c r="M666" s="1041">
        <v>17</v>
      </c>
      <c r="N666" s="943">
        <f t="shared" si="34"/>
        <v>0</v>
      </c>
      <c r="O666" s="971" t="s">
        <v>922</v>
      </c>
      <c r="P666" s="943"/>
      <c r="Q666" s="944">
        <v>2025</v>
      </c>
      <c r="R666" s="945" t="s">
        <v>925</v>
      </c>
      <c r="S666" s="946">
        <v>10</v>
      </c>
      <c r="T666" s="943" t="s">
        <v>1147</v>
      </c>
      <c r="U666" s="946">
        <v>1</v>
      </c>
      <c r="V666" s="943" t="s">
        <v>1148</v>
      </c>
      <c r="W666" s="943" t="s">
        <v>249</v>
      </c>
      <c r="X666" s="946">
        <v>10</v>
      </c>
      <c r="Y666" s="943" t="s">
        <v>1147</v>
      </c>
      <c r="Z666" s="946">
        <v>6</v>
      </c>
      <c r="AA666" s="945" t="s">
        <v>67</v>
      </c>
      <c r="AB666" s="1042">
        <f t="shared" si="30"/>
        <v>6</v>
      </c>
      <c r="AC666" s="945" t="s">
        <v>1149</v>
      </c>
      <c r="AD666" s="1043" t="s">
        <v>293</v>
      </c>
      <c r="AE666" s="1044"/>
      <c r="AF666" s="1045"/>
    </row>
    <row r="667" spans="2:32" ht="20" customHeight="1">
      <c r="B667" s="1267"/>
      <c r="C667" s="1262"/>
      <c r="D667" s="1038" t="s">
        <v>1192</v>
      </c>
      <c r="E667" s="941"/>
      <c r="F667" s="943" t="s">
        <v>1145</v>
      </c>
      <c r="G667" s="1039"/>
      <c r="H667" s="1040" t="s">
        <v>1145</v>
      </c>
      <c r="I667" s="943"/>
      <c r="J667" s="971" t="s">
        <v>1145</v>
      </c>
      <c r="K667" s="941">
        <f t="shared" si="33"/>
        <v>0</v>
      </c>
      <c r="L667" s="943" t="s">
        <v>922</v>
      </c>
      <c r="M667" s="1041">
        <v>15</v>
      </c>
      <c r="N667" s="943">
        <f t="shared" si="34"/>
        <v>0</v>
      </c>
      <c r="O667" s="971" t="s">
        <v>922</v>
      </c>
      <c r="P667" s="943"/>
      <c r="Q667" s="944">
        <v>2025</v>
      </c>
      <c r="R667" s="945" t="s">
        <v>925</v>
      </c>
      <c r="S667" s="946">
        <v>10</v>
      </c>
      <c r="T667" s="943" t="s">
        <v>1147</v>
      </c>
      <c r="U667" s="946">
        <v>1</v>
      </c>
      <c r="V667" s="943" t="s">
        <v>1148</v>
      </c>
      <c r="W667" s="943" t="s">
        <v>249</v>
      </c>
      <c r="X667" s="946">
        <v>10</v>
      </c>
      <c r="Y667" s="943" t="s">
        <v>1147</v>
      </c>
      <c r="Z667" s="946">
        <v>6</v>
      </c>
      <c r="AA667" s="945" t="s">
        <v>67</v>
      </c>
      <c r="AB667" s="1042">
        <f t="shared" si="30"/>
        <v>6</v>
      </c>
      <c r="AC667" s="945" t="s">
        <v>1149</v>
      </c>
      <c r="AD667" s="1043" t="s">
        <v>293</v>
      </c>
      <c r="AE667" s="1044"/>
      <c r="AF667" s="1045"/>
    </row>
    <row r="668" spans="2:32" ht="20" customHeight="1">
      <c r="B668" s="1267"/>
      <c r="C668" s="1262"/>
      <c r="D668" s="1038" t="s">
        <v>1247</v>
      </c>
      <c r="E668" s="941"/>
      <c r="F668" s="943" t="s">
        <v>1145</v>
      </c>
      <c r="G668" s="1039"/>
      <c r="H668" s="1040" t="s">
        <v>1145</v>
      </c>
      <c r="I668" s="943"/>
      <c r="J668" s="971" t="s">
        <v>1145</v>
      </c>
      <c r="K668" s="941">
        <f t="shared" si="33"/>
        <v>0</v>
      </c>
      <c r="L668" s="943" t="s">
        <v>922</v>
      </c>
      <c r="M668" s="1041">
        <v>9</v>
      </c>
      <c r="N668" s="943">
        <f t="shared" si="34"/>
        <v>0</v>
      </c>
      <c r="O668" s="971" t="s">
        <v>922</v>
      </c>
      <c r="P668" s="943"/>
      <c r="Q668" s="944">
        <v>2025</v>
      </c>
      <c r="R668" s="945" t="s">
        <v>925</v>
      </c>
      <c r="S668" s="946">
        <v>10</v>
      </c>
      <c r="T668" s="943" t="s">
        <v>1147</v>
      </c>
      <c r="U668" s="946">
        <v>1</v>
      </c>
      <c r="V668" s="943" t="s">
        <v>1148</v>
      </c>
      <c r="W668" s="943" t="s">
        <v>249</v>
      </c>
      <c r="X668" s="946">
        <v>10</v>
      </c>
      <c r="Y668" s="943" t="s">
        <v>1147</v>
      </c>
      <c r="Z668" s="946">
        <v>6</v>
      </c>
      <c r="AA668" s="945" t="s">
        <v>67</v>
      </c>
      <c r="AB668" s="1042">
        <f t="shared" si="30"/>
        <v>6</v>
      </c>
      <c r="AC668" s="945" t="s">
        <v>1149</v>
      </c>
      <c r="AD668" s="1043" t="s">
        <v>293</v>
      </c>
      <c r="AE668" s="1044"/>
      <c r="AF668" s="1045"/>
    </row>
    <row r="669" spans="2:32" ht="20" customHeight="1">
      <c r="B669" s="1267"/>
      <c r="C669" s="1262"/>
      <c r="D669" s="1038" t="s">
        <v>1247</v>
      </c>
      <c r="E669" s="941"/>
      <c r="F669" s="943" t="s">
        <v>1145</v>
      </c>
      <c r="G669" s="1039"/>
      <c r="H669" s="1040" t="s">
        <v>1145</v>
      </c>
      <c r="I669" s="943"/>
      <c r="J669" s="971" t="s">
        <v>1145</v>
      </c>
      <c r="K669" s="941">
        <f t="shared" si="33"/>
        <v>0</v>
      </c>
      <c r="L669" s="943" t="s">
        <v>922</v>
      </c>
      <c r="M669" s="1041">
        <v>35</v>
      </c>
      <c r="N669" s="943">
        <f t="shared" si="34"/>
        <v>0</v>
      </c>
      <c r="O669" s="971" t="s">
        <v>922</v>
      </c>
      <c r="P669" s="943"/>
      <c r="Q669" s="944">
        <v>2025</v>
      </c>
      <c r="R669" s="945" t="s">
        <v>925</v>
      </c>
      <c r="S669" s="946">
        <v>10</v>
      </c>
      <c r="T669" s="943" t="s">
        <v>1147</v>
      </c>
      <c r="U669" s="946">
        <v>1</v>
      </c>
      <c r="V669" s="943" t="s">
        <v>1148</v>
      </c>
      <c r="W669" s="943" t="s">
        <v>249</v>
      </c>
      <c r="X669" s="946">
        <v>10</v>
      </c>
      <c r="Y669" s="943" t="s">
        <v>1147</v>
      </c>
      <c r="Z669" s="946">
        <v>6</v>
      </c>
      <c r="AA669" s="945" t="s">
        <v>67</v>
      </c>
      <c r="AB669" s="1042">
        <f t="shared" si="30"/>
        <v>6</v>
      </c>
      <c r="AC669" s="945" t="s">
        <v>1149</v>
      </c>
      <c r="AD669" s="1043" t="s">
        <v>293</v>
      </c>
      <c r="AE669" s="1044"/>
      <c r="AF669" s="1045"/>
    </row>
    <row r="670" spans="2:32" ht="20" customHeight="1">
      <c r="B670" s="1267"/>
      <c r="C670" s="1262"/>
      <c r="D670" s="1038" t="s">
        <v>1247</v>
      </c>
      <c r="E670" s="941"/>
      <c r="F670" s="943" t="s">
        <v>1145</v>
      </c>
      <c r="G670" s="1039"/>
      <c r="H670" s="1040" t="s">
        <v>1145</v>
      </c>
      <c r="I670" s="943"/>
      <c r="J670" s="971" t="s">
        <v>1145</v>
      </c>
      <c r="K670" s="941">
        <f t="shared" si="33"/>
        <v>0</v>
      </c>
      <c r="L670" s="943" t="s">
        <v>922</v>
      </c>
      <c r="M670" s="1041">
        <v>542</v>
      </c>
      <c r="N670" s="943">
        <f t="shared" si="34"/>
        <v>0</v>
      </c>
      <c r="O670" s="971" t="s">
        <v>922</v>
      </c>
      <c r="P670" s="943"/>
      <c r="Q670" s="944">
        <v>2025</v>
      </c>
      <c r="R670" s="945" t="s">
        <v>925</v>
      </c>
      <c r="S670" s="946">
        <v>10</v>
      </c>
      <c r="T670" s="943" t="s">
        <v>1147</v>
      </c>
      <c r="U670" s="946">
        <v>1</v>
      </c>
      <c r="V670" s="943" t="s">
        <v>1148</v>
      </c>
      <c r="W670" s="943" t="s">
        <v>249</v>
      </c>
      <c r="X670" s="946">
        <v>10</v>
      </c>
      <c r="Y670" s="943" t="s">
        <v>1147</v>
      </c>
      <c r="Z670" s="946">
        <v>6</v>
      </c>
      <c r="AA670" s="945" t="s">
        <v>67</v>
      </c>
      <c r="AB670" s="1042">
        <f t="shared" si="30"/>
        <v>6</v>
      </c>
      <c r="AC670" s="945" t="s">
        <v>1149</v>
      </c>
      <c r="AD670" s="1043" t="s">
        <v>293</v>
      </c>
      <c r="AE670" s="1044"/>
      <c r="AF670" s="1045"/>
    </row>
    <row r="671" spans="2:32" ht="20" customHeight="1">
      <c r="B671" s="1267"/>
      <c r="C671" s="1262"/>
      <c r="D671" s="1038" t="s">
        <v>1248</v>
      </c>
      <c r="E671" s="941"/>
      <c r="F671" s="943" t="s">
        <v>1145</v>
      </c>
      <c r="G671" s="1039"/>
      <c r="H671" s="1040" t="s">
        <v>1145</v>
      </c>
      <c r="I671" s="943"/>
      <c r="J671" s="971" t="s">
        <v>1145</v>
      </c>
      <c r="K671" s="941">
        <f t="shared" si="33"/>
        <v>0</v>
      </c>
      <c r="L671" s="943" t="s">
        <v>922</v>
      </c>
      <c r="M671" s="1041">
        <v>151</v>
      </c>
      <c r="N671" s="943">
        <f t="shared" si="34"/>
        <v>0</v>
      </c>
      <c r="O671" s="971" t="s">
        <v>922</v>
      </c>
      <c r="P671" s="943"/>
      <c r="Q671" s="944">
        <v>2025</v>
      </c>
      <c r="R671" s="945" t="s">
        <v>925</v>
      </c>
      <c r="S671" s="946">
        <v>10</v>
      </c>
      <c r="T671" s="943" t="s">
        <v>1147</v>
      </c>
      <c r="U671" s="946">
        <v>1</v>
      </c>
      <c r="V671" s="943" t="s">
        <v>1148</v>
      </c>
      <c r="W671" s="943" t="s">
        <v>249</v>
      </c>
      <c r="X671" s="946">
        <v>10</v>
      </c>
      <c r="Y671" s="943" t="s">
        <v>1147</v>
      </c>
      <c r="Z671" s="946">
        <v>6</v>
      </c>
      <c r="AA671" s="945" t="s">
        <v>67</v>
      </c>
      <c r="AB671" s="1042">
        <f t="shared" si="30"/>
        <v>6</v>
      </c>
      <c r="AC671" s="945" t="s">
        <v>1149</v>
      </c>
      <c r="AD671" s="1043" t="s">
        <v>293</v>
      </c>
      <c r="AE671" s="1044"/>
      <c r="AF671" s="1045"/>
    </row>
    <row r="672" spans="2:32" ht="20" customHeight="1">
      <c r="B672" s="1267"/>
      <c r="C672" s="1262"/>
      <c r="D672" s="1038" t="s">
        <v>1517</v>
      </c>
      <c r="E672" s="941"/>
      <c r="F672" s="943" t="s">
        <v>1145</v>
      </c>
      <c r="G672" s="1039"/>
      <c r="H672" s="1040" t="s">
        <v>1145</v>
      </c>
      <c r="I672" s="943"/>
      <c r="J672" s="971" t="s">
        <v>1145</v>
      </c>
      <c r="K672" s="941">
        <f t="shared" si="33"/>
        <v>0</v>
      </c>
      <c r="L672" s="943" t="s">
        <v>922</v>
      </c>
      <c r="M672" s="1041">
        <v>2</v>
      </c>
      <c r="N672" s="943">
        <f t="shared" si="34"/>
        <v>0</v>
      </c>
      <c r="O672" s="971" t="s">
        <v>922</v>
      </c>
      <c r="P672" s="943"/>
      <c r="Q672" s="944">
        <v>2025</v>
      </c>
      <c r="R672" s="945" t="s">
        <v>925</v>
      </c>
      <c r="S672" s="946">
        <v>10</v>
      </c>
      <c r="T672" s="943" t="s">
        <v>1147</v>
      </c>
      <c r="U672" s="946">
        <v>1</v>
      </c>
      <c r="V672" s="943" t="s">
        <v>1148</v>
      </c>
      <c r="W672" s="943" t="s">
        <v>249</v>
      </c>
      <c r="X672" s="946">
        <v>10</v>
      </c>
      <c r="Y672" s="943" t="s">
        <v>1147</v>
      </c>
      <c r="Z672" s="946">
        <v>6</v>
      </c>
      <c r="AA672" s="945" t="s">
        <v>67</v>
      </c>
      <c r="AB672" s="1042">
        <f t="shared" si="30"/>
        <v>6</v>
      </c>
      <c r="AC672" s="945" t="s">
        <v>1149</v>
      </c>
      <c r="AD672" s="1043" t="s">
        <v>293</v>
      </c>
      <c r="AE672" s="1044"/>
      <c r="AF672" s="1045"/>
    </row>
    <row r="673" spans="2:32" ht="20" customHeight="1">
      <c r="B673" s="1267"/>
      <c r="C673" s="1262"/>
      <c r="D673" s="1038" t="s">
        <v>1197</v>
      </c>
      <c r="E673" s="941"/>
      <c r="F673" s="943" t="s">
        <v>1145</v>
      </c>
      <c r="G673" s="1039"/>
      <c r="H673" s="1040" t="s">
        <v>1145</v>
      </c>
      <c r="I673" s="943"/>
      <c r="J673" s="971" t="s">
        <v>1145</v>
      </c>
      <c r="K673" s="941">
        <f t="shared" si="33"/>
        <v>0</v>
      </c>
      <c r="L673" s="943" t="s">
        <v>922</v>
      </c>
      <c r="M673" s="1041">
        <v>1</v>
      </c>
      <c r="N673" s="943">
        <f t="shared" si="34"/>
        <v>0</v>
      </c>
      <c r="O673" s="971" t="s">
        <v>922</v>
      </c>
      <c r="P673" s="943"/>
      <c r="Q673" s="944">
        <v>2025</v>
      </c>
      <c r="R673" s="945" t="s">
        <v>925</v>
      </c>
      <c r="S673" s="946">
        <v>10</v>
      </c>
      <c r="T673" s="943" t="s">
        <v>1147</v>
      </c>
      <c r="U673" s="946">
        <v>1</v>
      </c>
      <c r="V673" s="943" t="s">
        <v>1148</v>
      </c>
      <c r="W673" s="943" t="s">
        <v>249</v>
      </c>
      <c r="X673" s="946">
        <v>10</v>
      </c>
      <c r="Y673" s="943" t="s">
        <v>1147</v>
      </c>
      <c r="Z673" s="946">
        <v>6</v>
      </c>
      <c r="AA673" s="945" t="s">
        <v>67</v>
      </c>
      <c r="AB673" s="1042">
        <f t="shared" si="30"/>
        <v>6</v>
      </c>
      <c r="AC673" s="945" t="s">
        <v>1149</v>
      </c>
      <c r="AD673" s="1043" t="s">
        <v>293</v>
      </c>
      <c r="AE673" s="1044"/>
      <c r="AF673" s="1045"/>
    </row>
    <row r="674" spans="2:32" ht="20" customHeight="1">
      <c r="B674" s="1267"/>
      <c r="C674" s="1262"/>
      <c r="D674" s="1038" t="s">
        <v>1197</v>
      </c>
      <c r="E674" s="941"/>
      <c r="F674" s="943" t="s">
        <v>1145</v>
      </c>
      <c r="G674" s="1039"/>
      <c r="H674" s="1040" t="s">
        <v>1145</v>
      </c>
      <c r="I674" s="943"/>
      <c r="J674" s="971" t="s">
        <v>1145</v>
      </c>
      <c r="K674" s="941">
        <f t="shared" si="33"/>
        <v>0</v>
      </c>
      <c r="L674" s="943" t="s">
        <v>922</v>
      </c>
      <c r="M674" s="1041">
        <v>1</v>
      </c>
      <c r="N674" s="943">
        <f t="shared" si="34"/>
        <v>0</v>
      </c>
      <c r="O674" s="971" t="s">
        <v>922</v>
      </c>
      <c r="P674" s="943"/>
      <c r="Q674" s="944">
        <v>2025</v>
      </c>
      <c r="R674" s="945" t="s">
        <v>925</v>
      </c>
      <c r="S674" s="946">
        <v>10</v>
      </c>
      <c r="T674" s="943" t="s">
        <v>1147</v>
      </c>
      <c r="U674" s="946">
        <v>1</v>
      </c>
      <c r="V674" s="943" t="s">
        <v>1148</v>
      </c>
      <c r="W674" s="943" t="s">
        <v>249</v>
      </c>
      <c r="X674" s="946">
        <v>10</v>
      </c>
      <c r="Y674" s="943" t="s">
        <v>1147</v>
      </c>
      <c r="Z674" s="946">
        <v>6</v>
      </c>
      <c r="AA674" s="945" t="s">
        <v>67</v>
      </c>
      <c r="AB674" s="1042">
        <f t="shared" si="30"/>
        <v>6</v>
      </c>
      <c r="AC674" s="945" t="s">
        <v>1149</v>
      </c>
      <c r="AD674" s="1043" t="s">
        <v>293</v>
      </c>
      <c r="AE674" s="1044"/>
      <c r="AF674" s="1045"/>
    </row>
    <row r="675" spans="2:32" ht="20" customHeight="1">
      <c r="B675" s="1267"/>
      <c r="C675" s="1262"/>
      <c r="D675" s="1038" t="s">
        <v>1249</v>
      </c>
      <c r="E675" s="941"/>
      <c r="F675" s="943" t="s">
        <v>1145</v>
      </c>
      <c r="G675" s="1039"/>
      <c r="H675" s="1040" t="s">
        <v>1145</v>
      </c>
      <c r="I675" s="943"/>
      <c r="J675" s="971" t="s">
        <v>1145</v>
      </c>
      <c r="K675" s="941">
        <f t="shared" si="33"/>
        <v>0</v>
      </c>
      <c r="L675" s="943" t="s">
        <v>922</v>
      </c>
      <c r="M675" s="1041">
        <v>23</v>
      </c>
      <c r="N675" s="943">
        <f t="shared" si="34"/>
        <v>0</v>
      </c>
      <c r="O675" s="971" t="s">
        <v>922</v>
      </c>
      <c r="P675" s="943"/>
      <c r="Q675" s="944">
        <v>2025</v>
      </c>
      <c r="R675" s="945" t="s">
        <v>925</v>
      </c>
      <c r="S675" s="946">
        <v>10</v>
      </c>
      <c r="T675" s="943" t="s">
        <v>1147</v>
      </c>
      <c r="U675" s="946">
        <v>1</v>
      </c>
      <c r="V675" s="943" t="s">
        <v>1148</v>
      </c>
      <c r="W675" s="943" t="s">
        <v>249</v>
      </c>
      <c r="X675" s="946">
        <v>10</v>
      </c>
      <c r="Y675" s="943" t="s">
        <v>1147</v>
      </c>
      <c r="Z675" s="946">
        <v>6</v>
      </c>
      <c r="AA675" s="945" t="s">
        <v>67</v>
      </c>
      <c r="AB675" s="1042">
        <f t="shared" si="30"/>
        <v>6</v>
      </c>
      <c r="AC675" s="945" t="s">
        <v>1149</v>
      </c>
      <c r="AD675" s="1043" t="s">
        <v>293</v>
      </c>
      <c r="AE675" s="1044"/>
      <c r="AF675" s="1045"/>
    </row>
    <row r="676" spans="2:32" ht="20" customHeight="1">
      <c r="B676" s="1267"/>
      <c r="C676" s="1262"/>
      <c r="D676" s="1038" t="s">
        <v>1518</v>
      </c>
      <c r="E676" s="941"/>
      <c r="F676" s="943" t="s">
        <v>1145</v>
      </c>
      <c r="G676" s="1039"/>
      <c r="H676" s="1040" t="s">
        <v>1145</v>
      </c>
      <c r="I676" s="943"/>
      <c r="J676" s="971" t="s">
        <v>1145</v>
      </c>
      <c r="K676" s="941">
        <f t="shared" si="33"/>
        <v>0</v>
      </c>
      <c r="L676" s="943" t="s">
        <v>922</v>
      </c>
      <c r="M676" s="1041">
        <v>1</v>
      </c>
      <c r="N676" s="943">
        <f t="shared" si="34"/>
        <v>0</v>
      </c>
      <c r="O676" s="971" t="s">
        <v>922</v>
      </c>
      <c r="P676" s="943"/>
      <c r="Q676" s="944">
        <v>2025</v>
      </c>
      <c r="R676" s="945" t="s">
        <v>925</v>
      </c>
      <c r="S676" s="946">
        <v>10</v>
      </c>
      <c r="T676" s="943" t="s">
        <v>1147</v>
      </c>
      <c r="U676" s="946">
        <v>1</v>
      </c>
      <c r="V676" s="943" t="s">
        <v>1148</v>
      </c>
      <c r="W676" s="943" t="s">
        <v>249</v>
      </c>
      <c r="X676" s="946">
        <v>10</v>
      </c>
      <c r="Y676" s="943" t="s">
        <v>1147</v>
      </c>
      <c r="Z676" s="946">
        <v>6</v>
      </c>
      <c r="AA676" s="945" t="s">
        <v>67</v>
      </c>
      <c r="AB676" s="1042">
        <f t="shared" si="30"/>
        <v>6</v>
      </c>
      <c r="AC676" s="945" t="s">
        <v>1149</v>
      </c>
      <c r="AD676" s="1043" t="s">
        <v>293</v>
      </c>
      <c r="AE676" s="1044"/>
      <c r="AF676" s="1045"/>
    </row>
    <row r="677" spans="2:32" ht="20" customHeight="1">
      <c r="B677" s="1267"/>
      <c r="C677" s="1262"/>
      <c r="D677" s="1038" t="s">
        <v>1250</v>
      </c>
      <c r="E677" s="941"/>
      <c r="F677" s="943" t="s">
        <v>1145</v>
      </c>
      <c r="G677" s="1039"/>
      <c r="H677" s="1040" t="s">
        <v>1145</v>
      </c>
      <c r="I677" s="943"/>
      <c r="J677" s="971" t="s">
        <v>1145</v>
      </c>
      <c r="K677" s="941">
        <f t="shared" si="33"/>
        <v>0</v>
      </c>
      <c r="L677" s="943" t="s">
        <v>922</v>
      </c>
      <c r="M677" s="1041">
        <v>1</v>
      </c>
      <c r="N677" s="943">
        <f t="shared" si="34"/>
        <v>0</v>
      </c>
      <c r="O677" s="971" t="s">
        <v>922</v>
      </c>
      <c r="P677" s="943"/>
      <c r="Q677" s="944">
        <v>2025</v>
      </c>
      <c r="R677" s="945" t="s">
        <v>925</v>
      </c>
      <c r="S677" s="946">
        <v>10</v>
      </c>
      <c r="T677" s="943" t="s">
        <v>1147</v>
      </c>
      <c r="U677" s="946">
        <v>1</v>
      </c>
      <c r="V677" s="943" t="s">
        <v>1148</v>
      </c>
      <c r="W677" s="943" t="s">
        <v>249</v>
      </c>
      <c r="X677" s="946">
        <v>10</v>
      </c>
      <c r="Y677" s="943" t="s">
        <v>1147</v>
      </c>
      <c r="Z677" s="946">
        <v>6</v>
      </c>
      <c r="AA677" s="945" t="s">
        <v>67</v>
      </c>
      <c r="AB677" s="1042">
        <f t="shared" si="30"/>
        <v>6</v>
      </c>
      <c r="AC677" s="945" t="s">
        <v>1149</v>
      </c>
      <c r="AD677" s="1043" t="s">
        <v>293</v>
      </c>
      <c r="AE677" s="1044"/>
      <c r="AF677" s="1045"/>
    </row>
    <row r="678" spans="2:32" ht="20" customHeight="1">
      <c r="B678" s="1267"/>
      <c r="C678" s="1262"/>
      <c r="D678" s="1038" t="s">
        <v>1250</v>
      </c>
      <c r="E678" s="941"/>
      <c r="F678" s="943" t="s">
        <v>1145</v>
      </c>
      <c r="G678" s="1039"/>
      <c r="H678" s="1040" t="s">
        <v>1145</v>
      </c>
      <c r="I678" s="943"/>
      <c r="J678" s="971" t="s">
        <v>1145</v>
      </c>
      <c r="K678" s="941">
        <f t="shared" si="33"/>
        <v>0</v>
      </c>
      <c r="L678" s="943" t="s">
        <v>922</v>
      </c>
      <c r="M678" s="1041">
        <v>1</v>
      </c>
      <c r="N678" s="943">
        <f t="shared" si="34"/>
        <v>0</v>
      </c>
      <c r="O678" s="971" t="s">
        <v>922</v>
      </c>
      <c r="P678" s="943"/>
      <c r="Q678" s="944">
        <v>2025</v>
      </c>
      <c r="R678" s="945" t="s">
        <v>925</v>
      </c>
      <c r="S678" s="946">
        <v>10</v>
      </c>
      <c r="T678" s="943" t="s">
        <v>1147</v>
      </c>
      <c r="U678" s="946">
        <v>1</v>
      </c>
      <c r="V678" s="943" t="s">
        <v>1148</v>
      </c>
      <c r="W678" s="943" t="s">
        <v>249</v>
      </c>
      <c r="X678" s="946">
        <v>10</v>
      </c>
      <c r="Y678" s="943" t="s">
        <v>1147</v>
      </c>
      <c r="Z678" s="946">
        <v>6</v>
      </c>
      <c r="AA678" s="945" t="s">
        <v>67</v>
      </c>
      <c r="AB678" s="1042">
        <f t="shared" si="30"/>
        <v>6</v>
      </c>
      <c r="AC678" s="945" t="s">
        <v>1149</v>
      </c>
      <c r="AD678" s="1043" t="s">
        <v>293</v>
      </c>
      <c r="AE678" s="1044"/>
      <c r="AF678" s="1045"/>
    </row>
    <row r="679" spans="2:32" ht="20" customHeight="1">
      <c r="B679" s="1267"/>
      <c r="C679" s="1262"/>
      <c r="D679" s="1038" t="s">
        <v>1251</v>
      </c>
      <c r="E679" s="941"/>
      <c r="F679" s="943" t="s">
        <v>1145</v>
      </c>
      <c r="G679" s="1039"/>
      <c r="H679" s="1040" t="s">
        <v>1145</v>
      </c>
      <c r="I679" s="943"/>
      <c r="J679" s="971" t="s">
        <v>1145</v>
      </c>
      <c r="K679" s="941">
        <f t="shared" si="33"/>
        <v>0</v>
      </c>
      <c r="L679" s="943" t="s">
        <v>922</v>
      </c>
      <c r="M679" s="1041">
        <v>3</v>
      </c>
      <c r="N679" s="943">
        <f t="shared" si="34"/>
        <v>0</v>
      </c>
      <c r="O679" s="971" t="s">
        <v>922</v>
      </c>
      <c r="P679" s="943"/>
      <c r="Q679" s="944">
        <v>2025</v>
      </c>
      <c r="R679" s="945" t="s">
        <v>925</v>
      </c>
      <c r="S679" s="946">
        <v>10</v>
      </c>
      <c r="T679" s="943" t="s">
        <v>1147</v>
      </c>
      <c r="U679" s="946">
        <v>1</v>
      </c>
      <c r="V679" s="943" t="s">
        <v>1148</v>
      </c>
      <c r="W679" s="943" t="s">
        <v>249</v>
      </c>
      <c r="X679" s="946">
        <v>10</v>
      </c>
      <c r="Y679" s="943" t="s">
        <v>1147</v>
      </c>
      <c r="Z679" s="946">
        <v>6</v>
      </c>
      <c r="AA679" s="945" t="s">
        <v>67</v>
      </c>
      <c r="AB679" s="1042">
        <f t="shared" si="30"/>
        <v>6</v>
      </c>
      <c r="AC679" s="945" t="s">
        <v>1149</v>
      </c>
      <c r="AD679" s="1043" t="s">
        <v>293</v>
      </c>
      <c r="AE679" s="1044"/>
      <c r="AF679" s="1045"/>
    </row>
    <row r="680" spans="2:32" ht="20" customHeight="1">
      <c r="B680" s="1267"/>
      <c r="C680" s="1262"/>
      <c r="D680" s="1038" t="s">
        <v>1519</v>
      </c>
      <c r="E680" s="941"/>
      <c r="F680" s="943" t="s">
        <v>1145</v>
      </c>
      <c r="G680" s="1039"/>
      <c r="H680" s="1040" t="s">
        <v>1145</v>
      </c>
      <c r="I680" s="943"/>
      <c r="J680" s="971" t="s">
        <v>1145</v>
      </c>
      <c r="K680" s="941">
        <f t="shared" si="33"/>
        <v>0</v>
      </c>
      <c r="L680" s="943" t="s">
        <v>922</v>
      </c>
      <c r="M680" s="1041">
        <v>1</v>
      </c>
      <c r="N680" s="943">
        <f t="shared" si="34"/>
        <v>0</v>
      </c>
      <c r="O680" s="971" t="s">
        <v>922</v>
      </c>
      <c r="P680" s="943"/>
      <c r="Q680" s="944">
        <v>2025</v>
      </c>
      <c r="R680" s="945" t="s">
        <v>925</v>
      </c>
      <c r="S680" s="946">
        <v>10</v>
      </c>
      <c r="T680" s="943" t="s">
        <v>1147</v>
      </c>
      <c r="U680" s="946">
        <v>1</v>
      </c>
      <c r="V680" s="943" t="s">
        <v>1148</v>
      </c>
      <c r="W680" s="943" t="s">
        <v>249</v>
      </c>
      <c r="X680" s="946">
        <v>10</v>
      </c>
      <c r="Y680" s="943" t="s">
        <v>1147</v>
      </c>
      <c r="Z680" s="946">
        <v>6</v>
      </c>
      <c r="AA680" s="945" t="s">
        <v>67</v>
      </c>
      <c r="AB680" s="1042">
        <f t="shared" si="30"/>
        <v>6</v>
      </c>
      <c r="AC680" s="945" t="s">
        <v>1149</v>
      </c>
      <c r="AD680" s="1043" t="s">
        <v>293</v>
      </c>
      <c r="AE680" s="1044"/>
      <c r="AF680" s="1045"/>
    </row>
    <row r="681" spans="2:32" ht="20" customHeight="1">
      <c r="B681" s="1267"/>
      <c r="C681" s="1262"/>
      <c r="D681" s="1038" t="s">
        <v>1252</v>
      </c>
      <c r="E681" s="941"/>
      <c r="F681" s="943" t="s">
        <v>1145</v>
      </c>
      <c r="G681" s="1039"/>
      <c r="H681" s="1040" t="s">
        <v>1145</v>
      </c>
      <c r="I681" s="943"/>
      <c r="J681" s="971" t="s">
        <v>1145</v>
      </c>
      <c r="K681" s="941">
        <f t="shared" si="33"/>
        <v>0</v>
      </c>
      <c r="L681" s="943" t="s">
        <v>922</v>
      </c>
      <c r="M681" s="1041">
        <v>1</v>
      </c>
      <c r="N681" s="943">
        <f t="shared" si="34"/>
        <v>0</v>
      </c>
      <c r="O681" s="971" t="s">
        <v>922</v>
      </c>
      <c r="P681" s="943"/>
      <c r="Q681" s="944">
        <v>2025</v>
      </c>
      <c r="R681" s="945" t="s">
        <v>925</v>
      </c>
      <c r="S681" s="946">
        <v>10</v>
      </c>
      <c r="T681" s="943" t="s">
        <v>1147</v>
      </c>
      <c r="U681" s="946">
        <v>1</v>
      </c>
      <c r="V681" s="943" t="s">
        <v>1148</v>
      </c>
      <c r="W681" s="943" t="s">
        <v>249</v>
      </c>
      <c r="X681" s="946">
        <v>10</v>
      </c>
      <c r="Y681" s="943" t="s">
        <v>1147</v>
      </c>
      <c r="Z681" s="946">
        <v>6</v>
      </c>
      <c r="AA681" s="945" t="s">
        <v>67</v>
      </c>
      <c r="AB681" s="1042">
        <f t="shared" ref="AB681:AB697" si="35">_xlfn.DAYS(DATE(Q681,X681,Z681),DATE(Q681,S681,U681))+1</f>
        <v>6</v>
      </c>
      <c r="AC681" s="945" t="s">
        <v>1149</v>
      </c>
      <c r="AD681" s="1043" t="s">
        <v>293</v>
      </c>
      <c r="AE681" s="1044"/>
      <c r="AF681" s="1045"/>
    </row>
    <row r="682" spans="2:32" ht="20" customHeight="1">
      <c r="B682" s="1267"/>
      <c r="C682" s="1262"/>
      <c r="D682" s="1038" t="s">
        <v>1520</v>
      </c>
      <c r="E682" s="941"/>
      <c r="F682" s="943" t="s">
        <v>1145</v>
      </c>
      <c r="G682" s="1039"/>
      <c r="H682" s="1040" t="s">
        <v>1145</v>
      </c>
      <c r="I682" s="943"/>
      <c r="J682" s="971" t="s">
        <v>1145</v>
      </c>
      <c r="K682" s="941">
        <f t="shared" si="33"/>
        <v>0</v>
      </c>
      <c r="L682" s="943" t="s">
        <v>922</v>
      </c>
      <c r="M682" s="1041">
        <v>1</v>
      </c>
      <c r="N682" s="943">
        <f t="shared" si="34"/>
        <v>0</v>
      </c>
      <c r="O682" s="971" t="s">
        <v>922</v>
      </c>
      <c r="P682" s="943"/>
      <c r="Q682" s="944">
        <v>2025</v>
      </c>
      <c r="R682" s="945" t="s">
        <v>925</v>
      </c>
      <c r="S682" s="946">
        <v>10</v>
      </c>
      <c r="T682" s="943" t="s">
        <v>1147</v>
      </c>
      <c r="U682" s="946">
        <v>1</v>
      </c>
      <c r="V682" s="943" t="s">
        <v>1148</v>
      </c>
      <c r="W682" s="943" t="s">
        <v>249</v>
      </c>
      <c r="X682" s="946">
        <v>10</v>
      </c>
      <c r="Y682" s="943" t="s">
        <v>1147</v>
      </c>
      <c r="Z682" s="946">
        <v>6</v>
      </c>
      <c r="AA682" s="945" t="s">
        <v>67</v>
      </c>
      <c r="AB682" s="1042">
        <f t="shared" si="35"/>
        <v>6</v>
      </c>
      <c r="AC682" s="945" t="s">
        <v>1149</v>
      </c>
      <c r="AD682" s="1043" t="s">
        <v>293</v>
      </c>
      <c r="AE682" s="1044"/>
      <c r="AF682" s="1045"/>
    </row>
    <row r="683" spans="2:32" ht="20" customHeight="1">
      <c r="B683" s="1267"/>
      <c r="C683" s="1262"/>
      <c r="D683" s="1038" t="s">
        <v>1378</v>
      </c>
      <c r="E683" s="941">
        <v>0.45</v>
      </c>
      <c r="F683" s="943" t="s">
        <v>1145</v>
      </c>
      <c r="G683" s="1039">
        <v>1.8</v>
      </c>
      <c r="H683" s="1040" t="s">
        <v>1145</v>
      </c>
      <c r="I683" s="943"/>
      <c r="J683" s="971" t="s">
        <v>1145</v>
      </c>
      <c r="K683" s="941">
        <f t="shared" si="33"/>
        <v>0</v>
      </c>
      <c r="L683" s="943" t="s">
        <v>922</v>
      </c>
      <c r="M683" s="1041">
        <v>19</v>
      </c>
      <c r="N683" s="943">
        <f t="shared" si="34"/>
        <v>0</v>
      </c>
      <c r="O683" s="971" t="s">
        <v>922</v>
      </c>
      <c r="P683" s="943" t="s">
        <v>1200</v>
      </c>
      <c r="Q683" s="944">
        <v>2025</v>
      </c>
      <c r="R683" s="945" t="s">
        <v>925</v>
      </c>
      <c r="S683" s="946">
        <v>10</v>
      </c>
      <c r="T683" s="943" t="s">
        <v>1147</v>
      </c>
      <c r="U683" s="946">
        <v>1</v>
      </c>
      <c r="V683" s="943" t="s">
        <v>1148</v>
      </c>
      <c r="W683" s="943" t="s">
        <v>249</v>
      </c>
      <c r="X683" s="946">
        <v>10</v>
      </c>
      <c r="Y683" s="943" t="s">
        <v>1147</v>
      </c>
      <c r="Z683" s="946">
        <v>6</v>
      </c>
      <c r="AA683" s="945" t="s">
        <v>67</v>
      </c>
      <c r="AB683" s="1042">
        <f t="shared" si="35"/>
        <v>6</v>
      </c>
      <c r="AC683" s="945" t="s">
        <v>1149</v>
      </c>
      <c r="AD683" s="1043" t="s">
        <v>293</v>
      </c>
      <c r="AE683" s="1044"/>
      <c r="AF683" s="1045"/>
    </row>
    <row r="684" spans="2:32" ht="20" customHeight="1">
      <c r="B684" s="1267"/>
      <c r="C684" s="1262"/>
      <c r="D684" s="1038" t="s">
        <v>1521</v>
      </c>
      <c r="E684" s="941">
        <v>0.45</v>
      </c>
      <c r="F684" s="943" t="s">
        <v>1145</v>
      </c>
      <c r="G684" s="1039">
        <v>1.8</v>
      </c>
      <c r="H684" s="1040" t="s">
        <v>1145</v>
      </c>
      <c r="I684" s="943"/>
      <c r="J684" s="971" t="s">
        <v>1145</v>
      </c>
      <c r="K684" s="941">
        <f t="shared" si="33"/>
        <v>0</v>
      </c>
      <c r="L684" s="943" t="s">
        <v>922</v>
      </c>
      <c r="M684" s="1041">
        <v>2</v>
      </c>
      <c r="N684" s="943">
        <f t="shared" si="34"/>
        <v>0</v>
      </c>
      <c r="O684" s="971" t="s">
        <v>922</v>
      </c>
      <c r="P684" s="943" t="s">
        <v>1200</v>
      </c>
      <c r="Q684" s="944">
        <v>2025</v>
      </c>
      <c r="R684" s="945" t="s">
        <v>925</v>
      </c>
      <c r="S684" s="946">
        <v>10</v>
      </c>
      <c r="T684" s="943" t="s">
        <v>1147</v>
      </c>
      <c r="U684" s="946">
        <v>1</v>
      </c>
      <c r="V684" s="943" t="s">
        <v>1148</v>
      </c>
      <c r="W684" s="943" t="s">
        <v>249</v>
      </c>
      <c r="X684" s="946">
        <v>10</v>
      </c>
      <c r="Y684" s="943" t="s">
        <v>1147</v>
      </c>
      <c r="Z684" s="946">
        <v>6</v>
      </c>
      <c r="AA684" s="945" t="s">
        <v>67</v>
      </c>
      <c r="AB684" s="1042">
        <f t="shared" si="35"/>
        <v>6</v>
      </c>
      <c r="AC684" s="945" t="s">
        <v>1149</v>
      </c>
      <c r="AD684" s="1043" t="s">
        <v>293</v>
      </c>
      <c r="AE684" s="1044"/>
      <c r="AF684" s="1045"/>
    </row>
    <row r="685" spans="2:32" ht="20" customHeight="1">
      <c r="B685" s="1267"/>
      <c r="C685" s="1262"/>
      <c r="D685" s="1038" t="s">
        <v>1522</v>
      </c>
      <c r="E685" s="941">
        <v>0.9</v>
      </c>
      <c r="F685" s="943" t="s">
        <v>1145</v>
      </c>
      <c r="G685" s="1039">
        <v>2.1</v>
      </c>
      <c r="H685" s="1040" t="s">
        <v>1145</v>
      </c>
      <c r="I685" s="943"/>
      <c r="J685" s="971" t="s">
        <v>1145</v>
      </c>
      <c r="K685" s="941">
        <f t="shared" si="33"/>
        <v>0</v>
      </c>
      <c r="L685" s="943" t="s">
        <v>922</v>
      </c>
      <c r="M685" s="1041">
        <v>1</v>
      </c>
      <c r="N685" s="943">
        <f t="shared" si="34"/>
        <v>0</v>
      </c>
      <c r="O685" s="971" t="s">
        <v>922</v>
      </c>
      <c r="P685" s="943" t="s">
        <v>1200</v>
      </c>
      <c r="Q685" s="944">
        <v>2025</v>
      </c>
      <c r="R685" s="945" t="s">
        <v>925</v>
      </c>
      <c r="S685" s="946">
        <v>10</v>
      </c>
      <c r="T685" s="943" t="s">
        <v>1147</v>
      </c>
      <c r="U685" s="946">
        <v>1</v>
      </c>
      <c r="V685" s="943" t="s">
        <v>1148</v>
      </c>
      <c r="W685" s="943" t="s">
        <v>249</v>
      </c>
      <c r="X685" s="946">
        <v>10</v>
      </c>
      <c r="Y685" s="943" t="s">
        <v>1147</v>
      </c>
      <c r="Z685" s="946">
        <v>6</v>
      </c>
      <c r="AA685" s="945" t="s">
        <v>67</v>
      </c>
      <c r="AB685" s="1042">
        <f t="shared" si="35"/>
        <v>6</v>
      </c>
      <c r="AC685" s="945" t="s">
        <v>1149</v>
      </c>
      <c r="AD685" s="1043" t="s">
        <v>293</v>
      </c>
      <c r="AE685" s="1044"/>
      <c r="AF685" s="1045"/>
    </row>
    <row r="686" spans="2:32" ht="20" customHeight="1">
      <c r="B686" s="1267"/>
      <c r="C686" s="1262"/>
      <c r="D686" s="1038" t="s">
        <v>1523</v>
      </c>
      <c r="E686" s="941">
        <v>9</v>
      </c>
      <c r="F686" s="943" t="s">
        <v>1145</v>
      </c>
      <c r="G686" s="1039">
        <v>0.95</v>
      </c>
      <c r="H686" s="1040" t="s">
        <v>1145</v>
      </c>
      <c r="I686" s="943"/>
      <c r="J686" s="971" t="s">
        <v>1145</v>
      </c>
      <c r="K686" s="941">
        <f t="shared" si="33"/>
        <v>0</v>
      </c>
      <c r="L686" s="943" t="s">
        <v>922</v>
      </c>
      <c r="M686" s="1041">
        <v>1</v>
      </c>
      <c r="N686" s="943">
        <f t="shared" si="34"/>
        <v>0</v>
      </c>
      <c r="O686" s="971" t="s">
        <v>922</v>
      </c>
      <c r="P686" s="943"/>
      <c r="Q686" s="944">
        <v>2025</v>
      </c>
      <c r="R686" s="945" t="s">
        <v>925</v>
      </c>
      <c r="S686" s="946">
        <v>10</v>
      </c>
      <c r="T686" s="943" t="s">
        <v>1147</v>
      </c>
      <c r="U686" s="946">
        <v>1</v>
      </c>
      <c r="V686" s="943" t="s">
        <v>1148</v>
      </c>
      <c r="W686" s="943" t="s">
        <v>249</v>
      </c>
      <c r="X686" s="946">
        <v>10</v>
      </c>
      <c r="Y686" s="943" t="s">
        <v>1147</v>
      </c>
      <c r="Z686" s="946">
        <v>6</v>
      </c>
      <c r="AA686" s="945" t="s">
        <v>67</v>
      </c>
      <c r="AB686" s="1042">
        <f t="shared" si="35"/>
        <v>6</v>
      </c>
      <c r="AC686" s="945" t="s">
        <v>1149</v>
      </c>
      <c r="AD686" s="1043" t="s">
        <v>293</v>
      </c>
      <c r="AE686" s="1044"/>
      <c r="AF686" s="1045"/>
    </row>
    <row r="687" spans="2:32" ht="20" customHeight="1">
      <c r="B687" s="1267"/>
      <c r="C687" s="1262"/>
      <c r="D687" s="1038" t="s">
        <v>1204</v>
      </c>
      <c r="E687" s="941">
        <v>5</v>
      </c>
      <c r="F687" s="943" t="s">
        <v>1145</v>
      </c>
      <c r="G687" s="1039">
        <v>2</v>
      </c>
      <c r="H687" s="1040" t="s">
        <v>1145</v>
      </c>
      <c r="I687" s="943"/>
      <c r="J687" s="971" t="s">
        <v>1145</v>
      </c>
      <c r="K687" s="941">
        <f t="shared" si="33"/>
        <v>0</v>
      </c>
      <c r="L687" s="943" t="s">
        <v>922</v>
      </c>
      <c r="M687" s="1041">
        <v>1</v>
      </c>
      <c r="N687" s="943">
        <f t="shared" si="34"/>
        <v>0</v>
      </c>
      <c r="O687" s="971" t="s">
        <v>922</v>
      </c>
      <c r="P687" s="943"/>
      <c r="Q687" s="944">
        <v>2025</v>
      </c>
      <c r="R687" s="945" t="s">
        <v>925</v>
      </c>
      <c r="S687" s="946">
        <v>10</v>
      </c>
      <c r="T687" s="943" t="s">
        <v>1147</v>
      </c>
      <c r="U687" s="946">
        <v>1</v>
      </c>
      <c r="V687" s="943" t="s">
        <v>1148</v>
      </c>
      <c r="W687" s="943" t="s">
        <v>249</v>
      </c>
      <c r="X687" s="946">
        <v>10</v>
      </c>
      <c r="Y687" s="943" t="s">
        <v>1147</v>
      </c>
      <c r="Z687" s="946">
        <v>6</v>
      </c>
      <c r="AA687" s="945" t="s">
        <v>67</v>
      </c>
      <c r="AB687" s="1042">
        <f t="shared" si="35"/>
        <v>6</v>
      </c>
      <c r="AC687" s="945" t="s">
        <v>1149</v>
      </c>
      <c r="AD687" s="1043" t="s">
        <v>293</v>
      </c>
      <c r="AE687" s="1044"/>
      <c r="AF687" s="1045"/>
    </row>
    <row r="688" spans="2:32" ht="20" customHeight="1">
      <c r="B688" s="1267"/>
      <c r="C688" s="1262"/>
      <c r="D688" s="1038" t="s">
        <v>1524</v>
      </c>
      <c r="E688" s="941">
        <v>1.8</v>
      </c>
      <c r="F688" s="943" t="s">
        <v>1145</v>
      </c>
      <c r="G688" s="1039">
        <v>2.2999999999999998</v>
      </c>
      <c r="H688" s="1040" t="s">
        <v>1145</v>
      </c>
      <c r="I688" s="943"/>
      <c r="J688" s="971" t="s">
        <v>1145</v>
      </c>
      <c r="K688" s="941">
        <f t="shared" si="33"/>
        <v>0</v>
      </c>
      <c r="L688" s="943" t="s">
        <v>922</v>
      </c>
      <c r="M688" s="1041">
        <v>1</v>
      </c>
      <c r="N688" s="943">
        <f t="shared" si="34"/>
        <v>0</v>
      </c>
      <c r="O688" s="971" t="s">
        <v>922</v>
      </c>
      <c r="P688" s="943" t="s">
        <v>1200</v>
      </c>
      <c r="Q688" s="944">
        <v>2025</v>
      </c>
      <c r="R688" s="945" t="s">
        <v>925</v>
      </c>
      <c r="S688" s="946">
        <v>10</v>
      </c>
      <c r="T688" s="943" t="s">
        <v>1147</v>
      </c>
      <c r="U688" s="946">
        <v>1</v>
      </c>
      <c r="V688" s="943" t="s">
        <v>1148</v>
      </c>
      <c r="W688" s="943" t="s">
        <v>249</v>
      </c>
      <c r="X688" s="946">
        <v>10</v>
      </c>
      <c r="Y688" s="943" t="s">
        <v>1147</v>
      </c>
      <c r="Z688" s="946">
        <v>6</v>
      </c>
      <c r="AA688" s="945" t="s">
        <v>67</v>
      </c>
      <c r="AB688" s="1042">
        <f t="shared" si="35"/>
        <v>6</v>
      </c>
      <c r="AC688" s="945" t="s">
        <v>1149</v>
      </c>
      <c r="AD688" s="1043" t="s">
        <v>293</v>
      </c>
      <c r="AE688" s="1044"/>
      <c r="AF688" s="1045"/>
    </row>
    <row r="689" spans="2:32" ht="20" customHeight="1">
      <c r="B689" s="1267"/>
      <c r="C689" s="1262"/>
      <c r="D689" s="1038" t="s">
        <v>1525</v>
      </c>
      <c r="E689" s="941">
        <v>1.8</v>
      </c>
      <c r="F689" s="943" t="s">
        <v>1145</v>
      </c>
      <c r="G689" s="1039">
        <v>2.2999999999999998</v>
      </c>
      <c r="H689" s="1040" t="s">
        <v>1145</v>
      </c>
      <c r="I689" s="943"/>
      <c r="J689" s="971" t="s">
        <v>1145</v>
      </c>
      <c r="K689" s="941">
        <f t="shared" si="33"/>
        <v>0</v>
      </c>
      <c r="L689" s="943" t="s">
        <v>922</v>
      </c>
      <c r="M689" s="1041">
        <v>1</v>
      </c>
      <c r="N689" s="943">
        <f t="shared" si="34"/>
        <v>0</v>
      </c>
      <c r="O689" s="971" t="s">
        <v>922</v>
      </c>
      <c r="P689" s="943" t="s">
        <v>1200</v>
      </c>
      <c r="Q689" s="944">
        <v>2025</v>
      </c>
      <c r="R689" s="945" t="s">
        <v>925</v>
      </c>
      <c r="S689" s="946">
        <v>10</v>
      </c>
      <c r="T689" s="943" t="s">
        <v>1147</v>
      </c>
      <c r="U689" s="946">
        <v>1</v>
      </c>
      <c r="V689" s="943" t="s">
        <v>1148</v>
      </c>
      <c r="W689" s="943" t="s">
        <v>249</v>
      </c>
      <c r="X689" s="946">
        <v>10</v>
      </c>
      <c r="Y689" s="943" t="s">
        <v>1147</v>
      </c>
      <c r="Z689" s="946">
        <v>6</v>
      </c>
      <c r="AA689" s="945" t="s">
        <v>67</v>
      </c>
      <c r="AB689" s="1042">
        <f t="shared" si="35"/>
        <v>6</v>
      </c>
      <c r="AC689" s="945" t="s">
        <v>1149</v>
      </c>
      <c r="AD689" s="1043" t="s">
        <v>293</v>
      </c>
      <c r="AE689" s="1044"/>
      <c r="AF689" s="1045"/>
    </row>
    <row r="690" spans="2:32" ht="20" customHeight="1">
      <c r="B690" s="1267"/>
      <c r="C690" s="1262"/>
      <c r="D690" s="1038" t="s">
        <v>1526</v>
      </c>
      <c r="E690" s="941">
        <v>0.9</v>
      </c>
      <c r="F690" s="943" t="s">
        <v>1145</v>
      </c>
      <c r="G690" s="1039">
        <v>1.8</v>
      </c>
      <c r="H690" s="1040" t="s">
        <v>1145</v>
      </c>
      <c r="I690" s="943"/>
      <c r="J690" s="971" t="s">
        <v>1145</v>
      </c>
      <c r="K690" s="941">
        <f t="shared" si="33"/>
        <v>0</v>
      </c>
      <c r="L690" s="943" t="s">
        <v>922</v>
      </c>
      <c r="M690" s="1041">
        <v>1</v>
      </c>
      <c r="N690" s="943">
        <f t="shared" si="34"/>
        <v>0</v>
      </c>
      <c r="O690" s="971" t="s">
        <v>922</v>
      </c>
      <c r="P690" s="943" t="s">
        <v>1200</v>
      </c>
      <c r="Q690" s="944">
        <v>2025</v>
      </c>
      <c r="R690" s="945" t="s">
        <v>925</v>
      </c>
      <c r="S690" s="946">
        <v>10</v>
      </c>
      <c r="T690" s="943" t="s">
        <v>1147</v>
      </c>
      <c r="U690" s="946">
        <v>1</v>
      </c>
      <c r="V690" s="943" t="s">
        <v>1148</v>
      </c>
      <c r="W690" s="943" t="s">
        <v>249</v>
      </c>
      <c r="X690" s="946">
        <v>10</v>
      </c>
      <c r="Y690" s="943" t="s">
        <v>1147</v>
      </c>
      <c r="Z690" s="946">
        <v>6</v>
      </c>
      <c r="AA690" s="945" t="s">
        <v>67</v>
      </c>
      <c r="AB690" s="1042">
        <f t="shared" si="35"/>
        <v>6</v>
      </c>
      <c r="AC690" s="945" t="s">
        <v>1149</v>
      </c>
      <c r="AD690" s="1043" t="s">
        <v>293</v>
      </c>
      <c r="AE690" s="1044"/>
      <c r="AF690" s="1045"/>
    </row>
    <row r="691" spans="2:32" ht="20" customHeight="1">
      <c r="B691" s="1267"/>
      <c r="C691" s="1262"/>
      <c r="D691" s="1038" t="s">
        <v>1527</v>
      </c>
      <c r="E691" s="941">
        <v>0.9</v>
      </c>
      <c r="F691" s="943" t="s">
        <v>1145</v>
      </c>
      <c r="G691" s="1039">
        <v>1.8</v>
      </c>
      <c r="H691" s="1040" t="s">
        <v>1145</v>
      </c>
      <c r="I691" s="943"/>
      <c r="J691" s="971" t="s">
        <v>1145</v>
      </c>
      <c r="K691" s="941">
        <f t="shared" si="33"/>
        <v>0</v>
      </c>
      <c r="L691" s="943" t="s">
        <v>922</v>
      </c>
      <c r="M691" s="1041">
        <v>1</v>
      </c>
      <c r="N691" s="943">
        <f t="shared" si="34"/>
        <v>0</v>
      </c>
      <c r="O691" s="971" t="s">
        <v>922</v>
      </c>
      <c r="P691" s="943" t="s">
        <v>1200</v>
      </c>
      <c r="Q691" s="944">
        <v>2025</v>
      </c>
      <c r="R691" s="945" t="s">
        <v>925</v>
      </c>
      <c r="S691" s="946">
        <v>10</v>
      </c>
      <c r="T691" s="943" t="s">
        <v>1147</v>
      </c>
      <c r="U691" s="946">
        <v>1</v>
      </c>
      <c r="V691" s="943" t="s">
        <v>1148</v>
      </c>
      <c r="W691" s="943" t="s">
        <v>249</v>
      </c>
      <c r="X691" s="946">
        <v>10</v>
      </c>
      <c r="Y691" s="943" t="s">
        <v>1147</v>
      </c>
      <c r="Z691" s="946">
        <v>6</v>
      </c>
      <c r="AA691" s="945" t="s">
        <v>67</v>
      </c>
      <c r="AB691" s="1042">
        <f t="shared" si="35"/>
        <v>6</v>
      </c>
      <c r="AC691" s="945" t="s">
        <v>1149</v>
      </c>
      <c r="AD691" s="1043" t="s">
        <v>293</v>
      </c>
      <c r="AE691" s="1044"/>
      <c r="AF691" s="1045"/>
    </row>
    <row r="692" spans="2:32" ht="20" customHeight="1">
      <c r="B692" s="1267"/>
      <c r="C692" s="1262"/>
      <c r="D692" s="1038" t="s">
        <v>1175</v>
      </c>
      <c r="E692" s="941">
        <v>0.75</v>
      </c>
      <c r="F692" s="943" t="s">
        <v>1145</v>
      </c>
      <c r="G692" s="1039">
        <v>0.75</v>
      </c>
      <c r="H692" s="1040" t="s">
        <v>1145</v>
      </c>
      <c r="I692" s="943"/>
      <c r="J692" s="971" t="s">
        <v>1145</v>
      </c>
      <c r="K692" s="941">
        <f t="shared" si="33"/>
        <v>0</v>
      </c>
      <c r="L692" s="943" t="s">
        <v>922</v>
      </c>
      <c r="M692" s="1041">
        <v>13</v>
      </c>
      <c r="N692" s="943">
        <f t="shared" si="34"/>
        <v>0</v>
      </c>
      <c r="O692" s="971" t="s">
        <v>922</v>
      </c>
      <c r="P692" s="943"/>
      <c r="Q692" s="944">
        <v>2025</v>
      </c>
      <c r="R692" s="945" t="s">
        <v>925</v>
      </c>
      <c r="S692" s="946">
        <v>10</v>
      </c>
      <c r="T692" s="943" t="s">
        <v>1147</v>
      </c>
      <c r="U692" s="946">
        <v>1</v>
      </c>
      <c r="V692" s="943" t="s">
        <v>1148</v>
      </c>
      <c r="W692" s="943" t="s">
        <v>249</v>
      </c>
      <c r="X692" s="946">
        <v>10</v>
      </c>
      <c r="Y692" s="943" t="s">
        <v>1147</v>
      </c>
      <c r="Z692" s="946">
        <v>6</v>
      </c>
      <c r="AA692" s="945" t="s">
        <v>67</v>
      </c>
      <c r="AB692" s="1042">
        <f t="shared" si="35"/>
        <v>6</v>
      </c>
      <c r="AC692" s="945" t="s">
        <v>1149</v>
      </c>
      <c r="AD692" s="1043" t="s">
        <v>293</v>
      </c>
      <c r="AE692" s="1044"/>
      <c r="AF692" s="1045"/>
    </row>
    <row r="693" spans="2:32" ht="20" customHeight="1">
      <c r="B693" s="1267"/>
      <c r="C693" s="1262"/>
      <c r="D693" s="1038" t="s">
        <v>1528</v>
      </c>
      <c r="E693" s="941">
        <v>2</v>
      </c>
      <c r="F693" s="943" t="s">
        <v>1145</v>
      </c>
      <c r="G693" s="1039">
        <v>1.4</v>
      </c>
      <c r="H693" s="1040" t="s">
        <v>1145</v>
      </c>
      <c r="I693" s="943"/>
      <c r="J693" s="971" t="s">
        <v>1145</v>
      </c>
      <c r="K693" s="941">
        <f t="shared" si="33"/>
        <v>0</v>
      </c>
      <c r="L693" s="943" t="s">
        <v>922</v>
      </c>
      <c r="M693" s="1041">
        <v>2</v>
      </c>
      <c r="N693" s="943">
        <f t="shared" si="34"/>
        <v>0</v>
      </c>
      <c r="O693" s="971" t="s">
        <v>922</v>
      </c>
      <c r="P693" s="943" t="s">
        <v>1529</v>
      </c>
      <c r="Q693" s="944">
        <v>2025</v>
      </c>
      <c r="R693" s="945" t="s">
        <v>925</v>
      </c>
      <c r="S693" s="946">
        <v>10</v>
      </c>
      <c r="T693" s="943" t="s">
        <v>1147</v>
      </c>
      <c r="U693" s="946">
        <v>1</v>
      </c>
      <c r="V693" s="943" t="s">
        <v>1148</v>
      </c>
      <c r="W693" s="943" t="s">
        <v>249</v>
      </c>
      <c r="X693" s="946">
        <v>10</v>
      </c>
      <c r="Y693" s="943" t="s">
        <v>1147</v>
      </c>
      <c r="Z693" s="946">
        <v>6</v>
      </c>
      <c r="AA693" s="945" t="s">
        <v>67</v>
      </c>
      <c r="AB693" s="1042">
        <f t="shared" si="35"/>
        <v>6</v>
      </c>
      <c r="AC693" s="945" t="s">
        <v>1149</v>
      </c>
      <c r="AD693" s="1043" t="s">
        <v>293</v>
      </c>
      <c r="AE693" s="1044"/>
      <c r="AF693" s="1045"/>
    </row>
    <row r="694" spans="2:32" ht="20" customHeight="1">
      <c r="B694" s="1267"/>
      <c r="C694" s="1262"/>
      <c r="D694" s="1038" t="s">
        <v>1530</v>
      </c>
      <c r="E694" s="941">
        <v>0.9</v>
      </c>
      <c r="F694" s="943" t="s">
        <v>1145</v>
      </c>
      <c r="G694" s="1039">
        <v>1.8</v>
      </c>
      <c r="H694" s="1040" t="s">
        <v>1145</v>
      </c>
      <c r="I694" s="943"/>
      <c r="J694" s="971" t="s">
        <v>1145</v>
      </c>
      <c r="K694" s="941">
        <f t="shared" si="33"/>
        <v>0</v>
      </c>
      <c r="L694" s="943" t="s">
        <v>922</v>
      </c>
      <c r="M694" s="1041">
        <v>1</v>
      </c>
      <c r="N694" s="943">
        <f t="shared" si="34"/>
        <v>0</v>
      </c>
      <c r="O694" s="971" t="s">
        <v>922</v>
      </c>
      <c r="P694" s="943" t="s">
        <v>1200</v>
      </c>
      <c r="Q694" s="944">
        <v>2025</v>
      </c>
      <c r="R694" s="945" t="s">
        <v>925</v>
      </c>
      <c r="S694" s="946">
        <v>10</v>
      </c>
      <c r="T694" s="943" t="s">
        <v>1147</v>
      </c>
      <c r="U694" s="946">
        <v>1</v>
      </c>
      <c r="V694" s="943" t="s">
        <v>1148</v>
      </c>
      <c r="W694" s="943" t="s">
        <v>249</v>
      </c>
      <c r="X694" s="946">
        <v>10</v>
      </c>
      <c r="Y694" s="943" t="s">
        <v>1147</v>
      </c>
      <c r="Z694" s="946">
        <v>6</v>
      </c>
      <c r="AA694" s="945" t="s">
        <v>67</v>
      </c>
      <c r="AB694" s="1042">
        <f t="shared" si="35"/>
        <v>6</v>
      </c>
      <c r="AC694" s="945" t="s">
        <v>1149</v>
      </c>
      <c r="AD694" s="1043" t="s">
        <v>293</v>
      </c>
      <c r="AE694" s="1044"/>
      <c r="AF694" s="1045"/>
    </row>
    <row r="695" spans="2:32" ht="20" customHeight="1">
      <c r="B695" s="1267"/>
      <c r="C695" s="1262"/>
      <c r="D695" s="1038" t="s">
        <v>1531</v>
      </c>
      <c r="E695" s="941">
        <v>0.9</v>
      </c>
      <c r="F695" s="943" t="s">
        <v>1145</v>
      </c>
      <c r="G695" s="1039">
        <v>1.8</v>
      </c>
      <c r="H695" s="1040" t="s">
        <v>1145</v>
      </c>
      <c r="I695" s="943"/>
      <c r="J695" s="971" t="s">
        <v>1145</v>
      </c>
      <c r="K695" s="941">
        <f t="shared" si="33"/>
        <v>0</v>
      </c>
      <c r="L695" s="943" t="s">
        <v>922</v>
      </c>
      <c r="M695" s="1041">
        <v>1</v>
      </c>
      <c r="N695" s="943">
        <f t="shared" si="34"/>
        <v>0</v>
      </c>
      <c r="O695" s="971" t="s">
        <v>922</v>
      </c>
      <c r="P695" s="943" t="s">
        <v>1200</v>
      </c>
      <c r="Q695" s="944">
        <v>2025</v>
      </c>
      <c r="R695" s="945" t="s">
        <v>925</v>
      </c>
      <c r="S695" s="946">
        <v>10</v>
      </c>
      <c r="T695" s="943" t="s">
        <v>1147</v>
      </c>
      <c r="U695" s="946">
        <v>1</v>
      </c>
      <c r="V695" s="943" t="s">
        <v>1148</v>
      </c>
      <c r="W695" s="943" t="s">
        <v>249</v>
      </c>
      <c r="X695" s="946">
        <v>10</v>
      </c>
      <c r="Y695" s="943" t="s">
        <v>1147</v>
      </c>
      <c r="Z695" s="946">
        <v>6</v>
      </c>
      <c r="AA695" s="945" t="s">
        <v>67</v>
      </c>
      <c r="AB695" s="1042">
        <f t="shared" si="35"/>
        <v>6</v>
      </c>
      <c r="AC695" s="945" t="s">
        <v>1149</v>
      </c>
      <c r="AD695" s="1043" t="s">
        <v>293</v>
      </c>
      <c r="AE695" s="1044"/>
      <c r="AF695" s="1045"/>
    </row>
    <row r="696" spans="2:32" ht="20" customHeight="1">
      <c r="B696" s="1267"/>
      <c r="C696" s="1262"/>
      <c r="D696" s="1038" t="s">
        <v>1413</v>
      </c>
      <c r="E696" s="941"/>
      <c r="F696" s="943" t="s">
        <v>1145</v>
      </c>
      <c r="G696" s="1039"/>
      <c r="H696" s="1040" t="s">
        <v>1145</v>
      </c>
      <c r="I696" s="943"/>
      <c r="J696" s="971" t="s">
        <v>1145</v>
      </c>
      <c r="K696" s="941">
        <f t="shared" si="33"/>
        <v>0</v>
      </c>
      <c r="L696" s="943" t="s">
        <v>922</v>
      </c>
      <c r="M696" s="1041">
        <v>100</v>
      </c>
      <c r="N696" s="943">
        <f t="shared" si="34"/>
        <v>0</v>
      </c>
      <c r="O696" s="971" t="s">
        <v>922</v>
      </c>
      <c r="P696" s="943"/>
      <c r="Q696" s="944">
        <v>2025</v>
      </c>
      <c r="R696" s="945" t="s">
        <v>925</v>
      </c>
      <c r="S696" s="946">
        <v>10</v>
      </c>
      <c r="T696" s="943" t="s">
        <v>1147</v>
      </c>
      <c r="U696" s="946">
        <v>1</v>
      </c>
      <c r="V696" s="943" t="s">
        <v>1148</v>
      </c>
      <c r="W696" s="943" t="s">
        <v>249</v>
      </c>
      <c r="X696" s="946">
        <v>10</v>
      </c>
      <c r="Y696" s="943" t="s">
        <v>1147</v>
      </c>
      <c r="Z696" s="946">
        <v>6</v>
      </c>
      <c r="AA696" s="945" t="s">
        <v>67</v>
      </c>
      <c r="AB696" s="1042">
        <f t="shared" si="35"/>
        <v>6</v>
      </c>
      <c r="AC696" s="945" t="s">
        <v>1149</v>
      </c>
      <c r="AD696" s="1043" t="s">
        <v>293</v>
      </c>
      <c r="AE696" s="1044"/>
      <c r="AF696" s="1045"/>
    </row>
    <row r="697" spans="2:32" ht="20" customHeight="1">
      <c r="B697" s="1267"/>
      <c r="C697" s="1262"/>
      <c r="D697" s="1038" t="s">
        <v>1532</v>
      </c>
      <c r="E697" s="941"/>
      <c r="F697" s="943" t="s">
        <v>1145</v>
      </c>
      <c r="G697" s="1039"/>
      <c r="H697" s="1040" t="s">
        <v>1145</v>
      </c>
      <c r="I697" s="943"/>
      <c r="J697" s="971" t="s">
        <v>1145</v>
      </c>
      <c r="K697" s="941">
        <f t="shared" si="33"/>
        <v>0</v>
      </c>
      <c r="L697" s="943" t="s">
        <v>922</v>
      </c>
      <c r="M697" s="1041">
        <v>40</v>
      </c>
      <c r="N697" s="943">
        <f t="shared" si="34"/>
        <v>0</v>
      </c>
      <c r="O697" s="971" t="s">
        <v>922</v>
      </c>
      <c r="P697" s="943"/>
      <c r="Q697" s="944">
        <v>2025</v>
      </c>
      <c r="R697" s="945" t="s">
        <v>925</v>
      </c>
      <c r="S697" s="946">
        <v>10</v>
      </c>
      <c r="T697" s="943" t="s">
        <v>1147</v>
      </c>
      <c r="U697" s="946">
        <v>1</v>
      </c>
      <c r="V697" s="943" t="s">
        <v>1148</v>
      </c>
      <c r="W697" s="943" t="s">
        <v>249</v>
      </c>
      <c r="X697" s="946">
        <v>10</v>
      </c>
      <c r="Y697" s="943" t="s">
        <v>1147</v>
      </c>
      <c r="Z697" s="946">
        <v>6</v>
      </c>
      <c r="AA697" s="945" t="s">
        <v>67</v>
      </c>
      <c r="AB697" s="1042">
        <f t="shared" si="35"/>
        <v>6</v>
      </c>
      <c r="AC697" s="945" t="s">
        <v>1149</v>
      </c>
      <c r="AD697" s="1043" t="s">
        <v>293</v>
      </c>
      <c r="AE697" s="1044"/>
      <c r="AF697" s="1045"/>
    </row>
    <row r="698" spans="2:32" ht="20" customHeight="1">
      <c r="B698" s="1267"/>
      <c r="C698" s="1262"/>
      <c r="D698" s="1038" t="s">
        <v>1515</v>
      </c>
      <c r="E698" s="941"/>
      <c r="F698" s="943" t="s">
        <v>1145</v>
      </c>
      <c r="G698" s="1039"/>
      <c r="H698" s="1040" t="s">
        <v>1145</v>
      </c>
      <c r="I698" s="943"/>
      <c r="J698" s="971" t="s">
        <v>1145</v>
      </c>
      <c r="K698" s="941">
        <f t="shared" si="33"/>
        <v>0</v>
      </c>
      <c r="L698" s="943" t="s">
        <v>922</v>
      </c>
      <c r="M698" s="1041">
        <v>2</v>
      </c>
      <c r="N698" s="943">
        <f t="shared" si="34"/>
        <v>0</v>
      </c>
      <c r="O698" s="971" t="s">
        <v>922</v>
      </c>
      <c r="P698" s="943"/>
      <c r="Q698" s="944">
        <v>2025</v>
      </c>
      <c r="R698" s="945" t="s">
        <v>925</v>
      </c>
      <c r="S698" s="946">
        <v>10</v>
      </c>
      <c r="T698" s="943" t="s">
        <v>1147</v>
      </c>
      <c r="U698" s="946">
        <v>1</v>
      </c>
      <c r="V698" s="943" t="s">
        <v>1148</v>
      </c>
      <c r="W698" s="943" t="s">
        <v>249</v>
      </c>
      <c r="X698" s="946">
        <v>10</v>
      </c>
      <c r="Y698" s="943" t="s">
        <v>1147</v>
      </c>
      <c r="Z698" s="946">
        <v>6</v>
      </c>
      <c r="AA698" s="945" t="s">
        <v>67</v>
      </c>
      <c r="AB698" s="1042">
        <f t="shared" ref="AB698:AB761" si="36">_xlfn.DAYS(DATE(2024,X698,Z698),DATE(2024,S698,U698))+1</f>
        <v>6</v>
      </c>
      <c r="AC698" s="945" t="s">
        <v>1149</v>
      </c>
      <c r="AD698" s="1043" t="s">
        <v>293</v>
      </c>
      <c r="AE698" s="1044"/>
      <c r="AF698" s="1045"/>
    </row>
    <row r="699" spans="2:32" ht="20" customHeight="1">
      <c r="B699" s="1267"/>
      <c r="C699" s="1262"/>
      <c r="D699" s="1038" t="s">
        <v>1501</v>
      </c>
      <c r="E699" s="941"/>
      <c r="F699" s="943" t="s">
        <v>1145</v>
      </c>
      <c r="G699" s="1039"/>
      <c r="H699" s="1040" t="s">
        <v>1145</v>
      </c>
      <c r="I699" s="943"/>
      <c r="J699" s="971" t="s">
        <v>1145</v>
      </c>
      <c r="K699" s="941">
        <f t="shared" si="33"/>
        <v>0</v>
      </c>
      <c r="L699" s="943" t="s">
        <v>922</v>
      </c>
      <c r="M699" s="1041">
        <v>1</v>
      </c>
      <c r="N699" s="943">
        <f t="shared" si="34"/>
        <v>0</v>
      </c>
      <c r="O699" s="971" t="s">
        <v>922</v>
      </c>
      <c r="P699" s="943"/>
      <c r="Q699" s="944">
        <v>2025</v>
      </c>
      <c r="R699" s="945" t="s">
        <v>925</v>
      </c>
      <c r="S699" s="946">
        <v>9</v>
      </c>
      <c r="T699" s="943" t="s">
        <v>1147</v>
      </c>
      <c r="U699" s="946">
        <v>30</v>
      </c>
      <c r="V699" s="943" t="s">
        <v>1148</v>
      </c>
      <c r="W699" s="943" t="s">
        <v>249</v>
      </c>
      <c r="X699" s="946">
        <v>10</v>
      </c>
      <c r="Y699" s="943" t="s">
        <v>1147</v>
      </c>
      <c r="Z699" s="946">
        <v>2</v>
      </c>
      <c r="AA699" s="945" t="s">
        <v>67</v>
      </c>
      <c r="AB699" s="1042">
        <f t="shared" si="36"/>
        <v>3</v>
      </c>
      <c r="AC699" s="945" t="s">
        <v>1149</v>
      </c>
      <c r="AD699" s="1043" t="s">
        <v>988</v>
      </c>
      <c r="AE699" s="1044"/>
      <c r="AF699" s="1045"/>
    </row>
    <row r="700" spans="2:32" ht="20" customHeight="1">
      <c r="B700" s="1267"/>
      <c r="C700" s="1262"/>
      <c r="D700" s="1038" t="s">
        <v>1153</v>
      </c>
      <c r="E700" s="941"/>
      <c r="F700" s="943" t="s">
        <v>1145</v>
      </c>
      <c r="G700" s="1039"/>
      <c r="H700" s="1040" t="s">
        <v>1145</v>
      </c>
      <c r="I700" s="943"/>
      <c r="J700" s="971" t="s">
        <v>1145</v>
      </c>
      <c r="K700" s="941">
        <f t="shared" si="33"/>
        <v>0</v>
      </c>
      <c r="L700" s="943" t="s">
        <v>922</v>
      </c>
      <c r="M700" s="1041">
        <v>1</v>
      </c>
      <c r="N700" s="943">
        <f t="shared" si="34"/>
        <v>0</v>
      </c>
      <c r="O700" s="971" t="s">
        <v>922</v>
      </c>
      <c r="P700" s="943"/>
      <c r="Q700" s="944">
        <v>2025</v>
      </c>
      <c r="R700" s="945" t="s">
        <v>925</v>
      </c>
      <c r="S700" s="946">
        <v>9</v>
      </c>
      <c r="T700" s="943" t="s">
        <v>1147</v>
      </c>
      <c r="U700" s="946">
        <v>30</v>
      </c>
      <c r="V700" s="943" t="s">
        <v>1148</v>
      </c>
      <c r="W700" s="943" t="s">
        <v>249</v>
      </c>
      <c r="X700" s="946">
        <v>10</v>
      </c>
      <c r="Y700" s="943" t="s">
        <v>1147</v>
      </c>
      <c r="Z700" s="946">
        <v>2</v>
      </c>
      <c r="AA700" s="945" t="s">
        <v>67</v>
      </c>
      <c r="AB700" s="1042">
        <f t="shared" si="36"/>
        <v>3</v>
      </c>
      <c r="AC700" s="945" t="s">
        <v>1149</v>
      </c>
      <c r="AD700" s="1043" t="s">
        <v>1533</v>
      </c>
      <c r="AE700" s="1044"/>
      <c r="AF700" s="1045"/>
    </row>
    <row r="701" spans="2:32" ht="20" customHeight="1">
      <c r="B701" s="1267"/>
      <c r="C701" s="1262"/>
      <c r="D701" s="1038" t="s">
        <v>1534</v>
      </c>
      <c r="E701" s="941">
        <v>0.65</v>
      </c>
      <c r="F701" s="943" t="s">
        <v>1145</v>
      </c>
      <c r="G701" s="1039">
        <v>0.18</v>
      </c>
      <c r="H701" s="1040" t="s">
        <v>1145</v>
      </c>
      <c r="I701" s="943">
        <v>0.25</v>
      </c>
      <c r="J701" s="971" t="s">
        <v>1145</v>
      </c>
      <c r="K701" s="941">
        <f t="shared" si="33"/>
        <v>0.16250000000000001</v>
      </c>
      <c r="L701" s="943" t="s">
        <v>922</v>
      </c>
      <c r="M701" s="1041">
        <v>170</v>
      </c>
      <c r="N701" s="943">
        <f t="shared" si="34"/>
        <v>27.625</v>
      </c>
      <c r="O701" s="971" t="s">
        <v>922</v>
      </c>
      <c r="P701" s="943"/>
      <c r="Q701" s="944">
        <v>2025</v>
      </c>
      <c r="R701" s="945" t="s">
        <v>925</v>
      </c>
      <c r="S701" s="946">
        <v>9</v>
      </c>
      <c r="T701" s="943" t="s">
        <v>1147</v>
      </c>
      <c r="U701" s="946">
        <v>28</v>
      </c>
      <c r="V701" s="943" t="s">
        <v>1148</v>
      </c>
      <c r="W701" s="943" t="s">
        <v>249</v>
      </c>
      <c r="X701" s="946">
        <v>10</v>
      </c>
      <c r="Y701" s="943" t="s">
        <v>1147</v>
      </c>
      <c r="Z701" s="946">
        <v>6</v>
      </c>
      <c r="AA701" s="945" t="s">
        <v>67</v>
      </c>
      <c r="AB701" s="1042">
        <f t="shared" si="36"/>
        <v>9</v>
      </c>
      <c r="AC701" s="945" t="s">
        <v>1149</v>
      </c>
      <c r="AD701" s="1043" t="s">
        <v>1022</v>
      </c>
      <c r="AE701" s="1044"/>
      <c r="AF701" s="1045"/>
    </row>
    <row r="702" spans="2:32" ht="20" customHeight="1" thickBot="1">
      <c r="B702" s="1268"/>
      <c r="C702" s="1263"/>
      <c r="D702" s="1047" t="s">
        <v>1200</v>
      </c>
      <c r="E702" s="963">
        <v>0.45</v>
      </c>
      <c r="F702" s="966" t="s">
        <v>1145</v>
      </c>
      <c r="G702" s="1048">
        <v>1.8</v>
      </c>
      <c r="H702" s="1049" t="s">
        <v>1145</v>
      </c>
      <c r="I702" s="966">
        <v>0.05</v>
      </c>
      <c r="J702" s="965" t="s">
        <v>1145</v>
      </c>
      <c r="K702" s="963">
        <f>E702*I702</f>
        <v>2.2500000000000003E-2</v>
      </c>
      <c r="L702" s="966" t="s">
        <v>922</v>
      </c>
      <c r="M702" s="1050">
        <v>1</v>
      </c>
      <c r="N702" s="966">
        <f>K702*M702</f>
        <v>2.2500000000000003E-2</v>
      </c>
      <c r="O702" s="965" t="s">
        <v>922</v>
      </c>
      <c r="P702" s="966"/>
      <c r="Q702" s="967">
        <v>2025</v>
      </c>
      <c r="R702" s="968" t="s">
        <v>925</v>
      </c>
      <c r="S702" s="969">
        <v>10</v>
      </c>
      <c r="T702" s="966" t="s">
        <v>1147</v>
      </c>
      <c r="U702" s="969">
        <v>1</v>
      </c>
      <c r="V702" s="966" t="s">
        <v>1148</v>
      </c>
      <c r="W702" s="966" t="s">
        <v>249</v>
      </c>
      <c r="X702" s="969">
        <v>10</v>
      </c>
      <c r="Y702" s="966" t="s">
        <v>1147</v>
      </c>
      <c r="Z702" s="969">
        <v>6</v>
      </c>
      <c r="AA702" s="968" t="s">
        <v>67</v>
      </c>
      <c r="AB702" s="1051">
        <f>_xlfn.DAYS(DATE(Q702,X702,Z702),DATE(Q702,S702,U702))+1</f>
        <v>6</v>
      </c>
      <c r="AC702" s="968" t="s">
        <v>1348</v>
      </c>
      <c r="AD702" s="1053" t="s">
        <v>1535</v>
      </c>
      <c r="AE702" s="1054" t="s">
        <v>1536</v>
      </c>
      <c r="AF702" s="1055" t="s">
        <v>1537</v>
      </c>
    </row>
    <row r="703" spans="2:32" ht="20" customHeight="1">
      <c r="B703" s="1269" t="s">
        <v>75</v>
      </c>
      <c r="C703" s="1261" t="s">
        <v>1538</v>
      </c>
      <c r="D703" s="1030" t="s">
        <v>1299</v>
      </c>
      <c r="E703" s="928">
        <v>0.5</v>
      </c>
      <c r="F703" s="931" t="s">
        <v>1145</v>
      </c>
      <c r="G703" s="1031">
        <v>3</v>
      </c>
      <c r="H703" s="1032" t="s">
        <v>1145</v>
      </c>
      <c r="I703" s="931">
        <v>0.5</v>
      </c>
      <c r="J703" s="930" t="s">
        <v>1145</v>
      </c>
      <c r="K703" s="928">
        <f t="shared" si="33"/>
        <v>0.25</v>
      </c>
      <c r="L703" s="931" t="s">
        <v>922</v>
      </c>
      <c r="M703" s="1033">
        <v>130</v>
      </c>
      <c r="N703" s="931">
        <f t="shared" si="34"/>
        <v>32.5</v>
      </c>
      <c r="O703" s="930" t="s">
        <v>922</v>
      </c>
      <c r="P703" s="931"/>
      <c r="Q703" s="932">
        <v>2025</v>
      </c>
      <c r="R703" s="933" t="s">
        <v>1146</v>
      </c>
      <c r="S703" s="934">
        <v>9</v>
      </c>
      <c r="T703" s="931" t="s">
        <v>1147</v>
      </c>
      <c r="U703" s="934">
        <v>26</v>
      </c>
      <c r="V703" s="931" t="s">
        <v>1148</v>
      </c>
      <c r="W703" s="931" t="s">
        <v>249</v>
      </c>
      <c r="X703" s="934">
        <v>10</v>
      </c>
      <c r="Y703" s="931" t="s">
        <v>1147</v>
      </c>
      <c r="Z703" s="934">
        <v>4</v>
      </c>
      <c r="AA703" s="933" t="s">
        <v>67</v>
      </c>
      <c r="AB703" s="1034">
        <f t="shared" si="36"/>
        <v>9</v>
      </c>
      <c r="AC703" s="933" t="s">
        <v>1149</v>
      </c>
      <c r="AD703" s="1035" t="s">
        <v>1539</v>
      </c>
      <c r="AE703" s="1036"/>
      <c r="AF703" s="1037"/>
    </row>
    <row r="704" spans="2:32" ht="20" customHeight="1">
      <c r="B704" s="1270"/>
      <c r="C704" s="1262"/>
      <c r="D704" s="1038" t="s">
        <v>1540</v>
      </c>
      <c r="E704" s="941">
        <v>18</v>
      </c>
      <c r="F704" s="943" t="s">
        <v>1145</v>
      </c>
      <c r="G704" s="1039">
        <v>2.1019999999999999</v>
      </c>
      <c r="H704" s="1040" t="s">
        <v>1145</v>
      </c>
      <c r="I704" s="943">
        <v>4.5</v>
      </c>
      <c r="J704" s="971" t="s">
        <v>1145</v>
      </c>
      <c r="K704" s="941">
        <f t="shared" si="33"/>
        <v>81</v>
      </c>
      <c r="L704" s="943" t="s">
        <v>922</v>
      </c>
      <c r="M704" s="1041">
        <v>1</v>
      </c>
      <c r="N704" s="943">
        <f t="shared" si="34"/>
        <v>81</v>
      </c>
      <c r="O704" s="971" t="s">
        <v>922</v>
      </c>
      <c r="P704" s="943"/>
      <c r="Q704" s="944">
        <v>2025</v>
      </c>
      <c r="R704" s="945" t="s">
        <v>1146</v>
      </c>
      <c r="S704" s="946">
        <v>10</v>
      </c>
      <c r="T704" s="943" t="s">
        <v>1147</v>
      </c>
      <c r="U704" s="946">
        <v>1</v>
      </c>
      <c r="V704" s="943" t="s">
        <v>1148</v>
      </c>
      <c r="W704" s="943" t="s">
        <v>249</v>
      </c>
      <c r="X704" s="946">
        <v>10</v>
      </c>
      <c r="Y704" s="943" t="s">
        <v>1147</v>
      </c>
      <c r="Z704" s="946">
        <v>3</v>
      </c>
      <c r="AA704" s="945" t="s">
        <v>67</v>
      </c>
      <c r="AB704" s="1042">
        <f t="shared" si="36"/>
        <v>3</v>
      </c>
      <c r="AC704" s="945" t="s">
        <v>1149</v>
      </c>
      <c r="AD704" s="1043" t="s">
        <v>1541</v>
      </c>
      <c r="AE704" s="1044"/>
      <c r="AF704" s="1045"/>
    </row>
    <row r="705" spans="2:32" ht="20" customHeight="1">
      <c r="B705" s="1270"/>
      <c r="C705" s="1262"/>
      <c r="D705" s="1038" t="s">
        <v>1542</v>
      </c>
      <c r="E705" s="941">
        <v>3.6</v>
      </c>
      <c r="F705" s="943" t="s">
        <v>1145</v>
      </c>
      <c r="G705" s="1039">
        <v>3.1</v>
      </c>
      <c r="H705" s="1040" t="s">
        <v>1145</v>
      </c>
      <c r="I705" s="943">
        <v>5.4</v>
      </c>
      <c r="J705" s="971" t="s">
        <v>1145</v>
      </c>
      <c r="K705" s="941">
        <f t="shared" si="33"/>
        <v>19.440000000000001</v>
      </c>
      <c r="L705" s="943" t="s">
        <v>922</v>
      </c>
      <c r="M705" s="1041">
        <v>1</v>
      </c>
      <c r="N705" s="943">
        <f t="shared" si="34"/>
        <v>19.440000000000001</v>
      </c>
      <c r="O705" s="971" t="s">
        <v>922</v>
      </c>
      <c r="P705" s="943"/>
      <c r="Q705" s="944">
        <v>2025</v>
      </c>
      <c r="R705" s="945" t="s">
        <v>1146</v>
      </c>
      <c r="S705" s="946">
        <v>10</v>
      </c>
      <c r="T705" s="943" t="s">
        <v>1147</v>
      </c>
      <c r="U705" s="946">
        <v>1</v>
      </c>
      <c r="V705" s="943" t="s">
        <v>1148</v>
      </c>
      <c r="W705" s="943" t="s">
        <v>249</v>
      </c>
      <c r="X705" s="946">
        <v>10</v>
      </c>
      <c r="Y705" s="943" t="s">
        <v>1147</v>
      </c>
      <c r="Z705" s="946">
        <v>3</v>
      </c>
      <c r="AA705" s="945" t="s">
        <v>67</v>
      </c>
      <c r="AB705" s="1042">
        <f t="shared" si="36"/>
        <v>3</v>
      </c>
      <c r="AC705" s="945" t="s">
        <v>1149</v>
      </c>
      <c r="AD705" s="1043" t="s">
        <v>1541</v>
      </c>
      <c r="AE705" s="1044"/>
      <c r="AF705" s="1045"/>
    </row>
    <row r="706" spans="2:32" ht="20" customHeight="1">
      <c r="B706" s="1270"/>
      <c r="C706" s="1262"/>
      <c r="D706" s="1038" t="s">
        <v>1542</v>
      </c>
      <c r="E706" s="941">
        <v>3.6</v>
      </c>
      <c r="F706" s="943" t="s">
        <v>1145</v>
      </c>
      <c r="G706" s="1039">
        <v>3.1</v>
      </c>
      <c r="H706" s="1040" t="s">
        <v>1145</v>
      </c>
      <c r="I706" s="943">
        <v>5.4</v>
      </c>
      <c r="J706" s="971" t="s">
        <v>1145</v>
      </c>
      <c r="K706" s="941">
        <f t="shared" si="33"/>
        <v>19.440000000000001</v>
      </c>
      <c r="L706" s="943" t="s">
        <v>922</v>
      </c>
      <c r="M706" s="1041">
        <v>1</v>
      </c>
      <c r="N706" s="943">
        <f t="shared" si="34"/>
        <v>19.440000000000001</v>
      </c>
      <c r="O706" s="971" t="s">
        <v>922</v>
      </c>
      <c r="P706" s="943"/>
      <c r="Q706" s="944">
        <v>2025</v>
      </c>
      <c r="R706" s="945" t="s">
        <v>1146</v>
      </c>
      <c r="S706" s="946">
        <v>10</v>
      </c>
      <c r="T706" s="943" t="s">
        <v>1147</v>
      </c>
      <c r="U706" s="946">
        <v>1</v>
      </c>
      <c r="V706" s="943" t="s">
        <v>1148</v>
      </c>
      <c r="W706" s="943" t="s">
        <v>249</v>
      </c>
      <c r="X706" s="946">
        <v>10</v>
      </c>
      <c r="Y706" s="943" t="s">
        <v>1147</v>
      </c>
      <c r="Z706" s="946">
        <v>3</v>
      </c>
      <c r="AA706" s="945" t="s">
        <v>67</v>
      </c>
      <c r="AB706" s="1042">
        <f t="shared" si="36"/>
        <v>3</v>
      </c>
      <c r="AC706" s="945" t="s">
        <v>1149</v>
      </c>
      <c r="AD706" s="1043" t="s">
        <v>1543</v>
      </c>
      <c r="AE706" s="1044"/>
      <c r="AF706" s="1045"/>
    </row>
    <row r="707" spans="2:32" ht="20" customHeight="1">
      <c r="B707" s="1270"/>
      <c r="C707" s="1262"/>
      <c r="D707" s="1038" t="s">
        <v>470</v>
      </c>
      <c r="E707" s="941"/>
      <c r="F707" s="943" t="s">
        <v>1145</v>
      </c>
      <c r="G707" s="1039"/>
      <c r="H707" s="1040" t="s">
        <v>1145</v>
      </c>
      <c r="I707" s="943"/>
      <c r="J707" s="971" t="s">
        <v>1145</v>
      </c>
      <c r="K707" s="941">
        <f t="shared" si="33"/>
        <v>0</v>
      </c>
      <c r="L707" s="943" t="s">
        <v>922</v>
      </c>
      <c r="M707" s="1041">
        <v>1</v>
      </c>
      <c r="N707" s="943">
        <f t="shared" si="34"/>
        <v>0</v>
      </c>
      <c r="O707" s="971" t="s">
        <v>922</v>
      </c>
      <c r="P707" s="943"/>
      <c r="Q707" s="944">
        <v>2025</v>
      </c>
      <c r="R707" s="945" t="s">
        <v>1146</v>
      </c>
      <c r="S707" s="946">
        <v>10</v>
      </c>
      <c r="T707" s="943" t="s">
        <v>66</v>
      </c>
      <c r="U707" s="946">
        <v>1</v>
      </c>
      <c r="V707" s="943" t="s">
        <v>67</v>
      </c>
      <c r="W707" s="943" t="s">
        <v>249</v>
      </c>
      <c r="X707" s="946">
        <v>10</v>
      </c>
      <c r="Y707" s="943" t="s">
        <v>66</v>
      </c>
      <c r="Z707" s="946">
        <v>3</v>
      </c>
      <c r="AA707" s="945" t="s">
        <v>67</v>
      </c>
      <c r="AB707" s="1042">
        <f t="shared" si="36"/>
        <v>3</v>
      </c>
      <c r="AC707" s="945" t="s">
        <v>1149</v>
      </c>
      <c r="AD707" s="1043" t="s">
        <v>1543</v>
      </c>
      <c r="AE707" s="1044"/>
      <c r="AF707" s="1045"/>
    </row>
    <row r="708" spans="2:32" ht="20" customHeight="1">
      <c r="B708" s="1270"/>
      <c r="C708" s="1262"/>
      <c r="D708" s="1038" t="s">
        <v>1183</v>
      </c>
      <c r="E708" s="941"/>
      <c r="F708" s="943" t="s">
        <v>1145</v>
      </c>
      <c r="G708" s="1039"/>
      <c r="H708" s="1040" t="s">
        <v>1145</v>
      </c>
      <c r="I708" s="943"/>
      <c r="J708" s="971" t="s">
        <v>1145</v>
      </c>
      <c r="K708" s="941">
        <f t="shared" si="33"/>
        <v>0</v>
      </c>
      <c r="L708" s="943" t="s">
        <v>922</v>
      </c>
      <c r="M708" s="1041">
        <v>1</v>
      </c>
      <c r="N708" s="943">
        <f t="shared" si="34"/>
        <v>0</v>
      </c>
      <c r="O708" s="971" t="s">
        <v>922</v>
      </c>
      <c r="P708" s="943"/>
      <c r="Q708" s="944">
        <v>2025</v>
      </c>
      <c r="R708" s="945" t="s">
        <v>1146</v>
      </c>
      <c r="S708" s="946">
        <v>10</v>
      </c>
      <c r="T708" s="943" t="s">
        <v>66</v>
      </c>
      <c r="U708" s="946">
        <v>1</v>
      </c>
      <c r="V708" s="943" t="s">
        <v>67</v>
      </c>
      <c r="W708" s="943" t="s">
        <v>249</v>
      </c>
      <c r="X708" s="946">
        <v>10</v>
      </c>
      <c r="Y708" s="943" t="s">
        <v>66</v>
      </c>
      <c r="Z708" s="946">
        <v>3</v>
      </c>
      <c r="AA708" s="945" t="s">
        <v>67</v>
      </c>
      <c r="AB708" s="1042">
        <f t="shared" si="36"/>
        <v>3</v>
      </c>
      <c r="AC708" s="945" t="s">
        <v>1149</v>
      </c>
      <c r="AD708" s="1043" t="s">
        <v>1543</v>
      </c>
      <c r="AE708" s="1044"/>
      <c r="AF708" s="1045"/>
    </row>
    <row r="709" spans="2:32" ht="20" customHeight="1">
      <c r="B709" s="1270"/>
      <c r="C709" s="1262"/>
      <c r="D709" s="1038" t="s">
        <v>1544</v>
      </c>
      <c r="E709" s="941"/>
      <c r="F709" s="943" t="s">
        <v>1145</v>
      </c>
      <c r="G709" s="1039"/>
      <c r="H709" s="1040" t="s">
        <v>1145</v>
      </c>
      <c r="I709" s="943"/>
      <c r="J709" s="971" t="s">
        <v>1145</v>
      </c>
      <c r="K709" s="941">
        <f t="shared" si="33"/>
        <v>0</v>
      </c>
      <c r="L709" s="943" t="s">
        <v>922</v>
      </c>
      <c r="M709" s="1041">
        <v>2</v>
      </c>
      <c r="N709" s="943">
        <f t="shared" si="34"/>
        <v>0</v>
      </c>
      <c r="O709" s="971" t="s">
        <v>922</v>
      </c>
      <c r="P709" s="943"/>
      <c r="Q709" s="944">
        <v>2025</v>
      </c>
      <c r="R709" s="945" t="s">
        <v>1146</v>
      </c>
      <c r="S709" s="946">
        <v>10</v>
      </c>
      <c r="T709" s="943" t="s">
        <v>66</v>
      </c>
      <c r="U709" s="946">
        <v>1</v>
      </c>
      <c r="V709" s="943" t="s">
        <v>67</v>
      </c>
      <c r="W709" s="943" t="s">
        <v>249</v>
      </c>
      <c r="X709" s="946">
        <v>10</v>
      </c>
      <c r="Y709" s="943" t="s">
        <v>66</v>
      </c>
      <c r="Z709" s="946">
        <v>3</v>
      </c>
      <c r="AA709" s="945" t="s">
        <v>67</v>
      </c>
      <c r="AB709" s="1042">
        <f t="shared" si="36"/>
        <v>3</v>
      </c>
      <c r="AC709" s="945" t="s">
        <v>1149</v>
      </c>
      <c r="AD709" s="1043" t="s">
        <v>1543</v>
      </c>
      <c r="AE709" s="1044"/>
      <c r="AF709" s="1045"/>
    </row>
    <row r="710" spans="2:32" ht="20" customHeight="1">
      <c r="B710" s="1270"/>
      <c r="C710" s="1262"/>
      <c r="D710" s="1038" t="s">
        <v>1545</v>
      </c>
      <c r="E710" s="941"/>
      <c r="F710" s="943" t="s">
        <v>1145</v>
      </c>
      <c r="G710" s="1039"/>
      <c r="H710" s="1040" t="s">
        <v>1145</v>
      </c>
      <c r="I710" s="943"/>
      <c r="J710" s="971" t="s">
        <v>1145</v>
      </c>
      <c r="K710" s="941">
        <f t="shared" si="33"/>
        <v>0</v>
      </c>
      <c r="L710" s="943" t="s">
        <v>922</v>
      </c>
      <c r="M710" s="1041">
        <v>1</v>
      </c>
      <c r="N710" s="943">
        <f t="shared" si="34"/>
        <v>0</v>
      </c>
      <c r="O710" s="971" t="s">
        <v>922</v>
      </c>
      <c r="P710" s="943"/>
      <c r="Q710" s="944">
        <v>2025</v>
      </c>
      <c r="R710" s="945" t="s">
        <v>1146</v>
      </c>
      <c r="S710" s="946">
        <v>10</v>
      </c>
      <c r="T710" s="943" t="s">
        <v>66</v>
      </c>
      <c r="U710" s="946">
        <v>1</v>
      </c>
      <c r="V710" s="943" t="s">
        <v>67</v>
      </c>
      <c r="W710" s="943" t="s">
        <v>249</v>
      </c>
      <c r="X710" s="946">
        <v>10</v>
      </c>
      <c r="Y710" s="943" t="s">
        <v>66</v>
      </c>
      <c r="Z710" s="946">
        <v>3</v>
      </c>
      <c r="AA710" s="945" t="s">
        <v>67</v>
      </c>
      <c r="AB710" s="1042">
        <f t="shared" si="36"/>
        <v>3</v>
      </c>
      <c r="AC710" s="945" t="s">
        <v>1149</v>
      </c>
      <c r="AD710" s="1043" t="s">
        <v>1543</v>
      </c>
      <c r="AE710" s="1044"/>
      <c r="AF710" s="1045"/>
    </row>
    <row r="711" spans="2:32" ht="20" customHeight="1">
      <c r="B711" s="1270"/>
      <c r="C711" s="1262"/>
      <c r="D711" s="1038" t="s">
        <v>1153</v>
      </c>
      <c r="E711" s="941"/>
      <c r="F711" s="943" t="s">
        <v>1145</v>
      </c>
      <c r="G711" s="1039"/>
      <c r="H711" s="1040" t="s">
        <v>1145</v>
      </c>
      <c r="I711" s="943"/>
      <c r="J711" s="971" t="s">
        <v>1145</v>
      </c>
      <c r="K711" s="941">
        <f t="shared" si="33"/>
        <v>0</v>
      </c>
      <c r="L711" s="943" t="s">
        <v>922</v>
      </c>
      <c r="M711" s="1041">
        <v>1</v>
      </c>
      <c r="N711" s="943">
        <f t="shared" si="34"/>
        <v>0</v>
      </c>
      <c r="O711" s="971" t="s">
        <v>922</v>
      </c>
      <c r="P711" s="943"/>
      <c r="Q711" s="944">
        <v>2025</v>
      </c>
      <c r="R711" s="945" t="s">
        <v>1146</v>
      </c>
      <c r="S711" s="946">
        <v>10</v>
      </c>
      <c r="T711" s="943" t="s">
        <v>66</v>
      </c>
      <c r="U711" s="946">
        <v>1</v>
      </c>
      <c r="V711" s="943" t="s">
        <v>67</v>
      </c>
      <c r="W711" s="943" t="s">
        <v>249</v>
      </c>
      <c r="X711" s="946">
        <v>10</v>
      </c>
      <c r="Y711" s="943" t="s">
        <v>66</v>
      </c>
      <c r="Z711" s="946">
        <v>3</v>
      </c>
      <c r="AA711" s="945" t="s">
        <v>67</v>
      </c>
      <c r="AB711" s="1042">
        <f t="shared" si="36"/>
        <v>3</v>
      </c>
      <c r="AC711" s="945" t="s">
        <v>1149</v>
      </c>
      <c r="AD711" s="1043" t="s">
        <v>1543</v>
      </c>
      <c r="AE711" s="1044"/>
      <c r="AF711" s="1045"/>
    </row>
    <row r="712" spans="2:32" ht="20" customHeight="1">
      <c r="B712" s="1270"/>
      <c r="C712" s="1262"/>
      <c r="D712" s="1038" t="s">
        <v>1546</v>
      </c>
      <c r="E712" s="941"/>
      <c r="F712" s="943" t="s">
        <v>1145</v>
      </c>
      <c r="G712" s="1039"/>
      <c r="H712" s="1040" t="s">
        <v>1145</v>
      </c>
      <c r="I712" s="943"/>
      <c r="J712" s="971" t="s">
        <v>1145</v>
      </c>
      <c r="K712" s="941">
        <f t="shared" si="33"/>
        <v>0</v>
      </c>
      <c r="L712" s="943" t="s">
        <v>922</v>
      </c>
      <c r="M712" s="1041">
        <v>1</v>
      </c>
      <c r="N712" s="943">
        <f t="shared" si="34"/>
        <v>0</v>
      </c>
      <c r="O712" s="971" t="s">
        <v>922</v>
      </c>
      <c r="P712" s="943"/>
      <c r="Q712" s="944">
        <v>2025</v>
      </c>
      <c r="R712" s="945" t="s">
        <v>1146</v>
      </c>
      <c r="S712" s="946">
        <v>10</v>
      </c>
      <c r="T712" s="943" t="s">
        <v>66</v>
      </c>
      <c r="U712" s="946">
        <v>1</v>
      </c>
      <c r="V712" s="943" t="s">
        <v>67</v>
      </c>
      <c r="W712" s="943" t="s">
        <v>249</v>
      </c>
      <c r="X712" s="946">
        <v>10</v>
      </c>
      <c r="Y712" s="943" t="s">
        <v>66</v>
      </c>
      <c r="Z712" s="946">
        <v>3</v>
      </c>
      <c r="AA712" s="945" t="s">
        <v>67</v>
      </c>
      <c r="AB712" s="1042">
        <f t="shared" si="36"/>
        <v>3</v>
      </c>
      <c r="AC712" s="945" t="s">
        <v>1149</v>
      </c>
      <c r="AD712" s="1043" t="s">
        <v>1543</v>
      </c>
      <c r="AE712" s="1044"/>
      <c r="AF712" s="1045"/>
    </row>
    <row r="713" spans="2:32" ht="20" customHeight="1">
      <c r="B713" s="1270"/>
      <c r="C713" s="1262"/>
      <c r="D713" s="1038" t="s">
        <v>1542</v>
      </c>
      <c r="E713" s="941">
        <v>3.6</v>
      </c>
      <c r="F713" s="943" t="s">
        <v>1145</v>
      </c>
      <c r="G713" s="1039">
        <v>3.1</v>
      </c>
      <c r="H713" s="1040" t="s">
        <v>1145</v>
      </c>
      <c r="I713" s="943">
        <v>5.4</v>
      </c>
      <c r="J713" s="971" t="s">
        <v>1145</v>
      </c>
      <c r="K713" s="941">
        <f t="shared" ref="K713:K776" si="37">E713*I713</f>
        <v>19.440000000000001</v>
      </c>
      <c r="L713" s="943" t="s">
        <v>922</v>
      </c>
      <c r="M713" s="1041">
        <v>1</v>
      </c>
      <c r="N713" s="943">
        <f t="shared" ref="N713:N776" si="38">K713*M713</f>
        <v>19.440000000000001</v>
      </c>
      <c r="O713" s="971" t="s">
        <v>922</v>
      </c>
      <c r="P713" s="943"/>
      <c r="Q713" s="944">
        <v>2025</v>
      </c>
      <c r="R713" s="945" t="s">
        <v>1146</v>
      </c>
      <c r="S713" s="946">
        <v>10</v>
      </c>
      <c r="T713" s="943" t="s">
        <v>66</v>
      </c>
      <c r="U713" s="946">
        <v>1</v>
      </c>
      <c r="V713" s="943" t="s">
        <v>67</v>
      </c>
      <c r="W713" s="943" t="s">
        <v>249</v>
      </c>
      <c r="X713" s="946">
        <v>10</v>
      </c>
      <c r="Y713" s="943" t="s">
        <v>66</v>
      </c>
      <c r="Z713" s="946">
        <v>3</v>
      </c>
      <c r="AA713" s="945" t="s">
        <v>67</v>
      </c>
      <c r="AB713" s="1042">
        <f t="shared" si="36"/>
        <v>3</v>
      </c>
      <c r="AC713" s="945" t="s">
        <v>1149</v>
      </c>
      <c r="AD713" s="1043" t="s">
        <v>1547</v>
      </c>
      <c r="AE713" s="1044"/>
      <c r="AF713" s="1045"/>
    </row>
    <row r="714" spans="2:32" ht="20" customHeight="1">
      <c r="B714" s="1270"/>
      <c r="C714" s="1262"/>
      <c r="D714" s="1038" t="s">
        <v>1164</v>
      </c>
      <c r="E714" s="941">
        <v>0.9</v>
      </c>
      <c r="F714" s="943" t="s">
        <v>1145</v>
      </c>
      <c r="G714" s="1039">
        <v>1.8</v>
      </c>
      <c r="H714" s="1040" t="s">
        <v>1145</v>
      </c>
      <c r="I714" s="943">
        <v>0.45</v>
      </c>
      <c r="J714" s="971" t="s">
        <v>1145</v>
      </c>
      <c r="K714" s="941">
        <f t="shared" si="37"/>
        <v>0.40500000000000003</v>
      </c>
      <c r="L714" s="943" t="s">
        <v>922</v>
      </c>
      <c r="M714" s="1041">
        <v>1</v>
      </c>
      <c r="N714" s="943">
        <f t="shared" si="38"/>
        <v>0.40500000000000003</v>
      </c>
      <c r="O714" s="971" t="s">
        <v>922</v>
      </c>
      <c r="P714" s="943"/>
      <c r="Q714" s="944">
        <v>2025</v>
      </c>
      <c r="R714" s="945" t="s">
        <v>1146</v>
      </c>
      <c r="S714" s="946">
        <v>10</v>
      </c>
      <c r="T714" s="943" t="s">
        <v>66</v>
      </c>
      <c r="U714" s="946">
        <v>1</v>
      </c>
      <c r="V714" s="943" t="s">
        <v>67</v>
      </c>
      <c r="W714" s="943" t="s">
        <v>249</v>
      </c>
      <c r="X714" s="946">
        <v>10</v>
      </c>
      <c r="Y714" s="943" t="s">
        <v>66</v>
      </c>
      <c r="Z714" s="946">
        <v>3</v>
      </c>
      <c r="AA714" s="945" t="s">
        <v>67</v>
      </c>
      <c r="AB714" s="1042">
        <f t="shared" si="36"/>
        <v>3</v>
      </c>
      <c r="AC714" s="945" t="s">
        <v>1149</v>
      </c>
      <c r="AD714" s="1043" t="s">
        <v>1547</v>
      </c>
      <c r="AE714" s="1044"/>
      <c r="AF714" s="1045"/>
    </row>
    <row r="715" spans="2:32" ht="20" customHeight="1">
      <c r="B715" s="1270"/>
      <c r="C715" s="1262"/>
      <c r="D715" s="1038" t="s">
        <v>470</v>
      </c>
      <c r="E715" s="941"/>
      <c r="F715" s="943" t="s">
        <v>1145</v>
      </c>
      <c r="G715" s="1039"/>
      <c r="H715" s="1040" t="s">
        <v>1145</v>
      </c>
      <c r="I715" s="943"/>
      <c r="J715" s="971" t="s">
        <v>1145</v>
      </c>
      <c r="K715" s="941">
        <f t="shared" si="37"/>
        <v>0</v>
      </c>
      <c r="L715" s="943" t="s">
        <v>922</v>
      </c>
      <c r="M715" s="1041">
        <v>1</v>
      </c>
      <c r="N715" s="943">
        <f t="shared" si="38"/>
        <v>0</v>
      </c>
      <c r="O715" s="971" t="s">
        <v>922</v>
      </c>
      <c r="P715" s="943"/>
      <c r="Q715" s="944">
        <v>2025</v>
      </c>
      <c r="R715" s="945" t="s">
        <v>1146</v>
      </c>
      <c r="S715" s="946">
        <v>10</v>
      </c>
      <c r="T715" s="943" t="s">
        <v>66</v>
      </c>
      <c r="U715" s="946">
        <v>1</v>
      </c>
      <c r="V715" s="943" t="s">
        <v>67</v>
      </c>
      <c r="W715" s="943" t="s">
        <v>249</v>
      </c>
      <c r="X715" s="946">
        <v>10</v>
      </c>
      <c r="Y715" s="943" t="s">
        <v>66</v>
      </c>
      <c r="Z715" s="946">
        <v>3</v>
      </c>
      <c r="AA715" s="945" t="s">
        <v>67</v>
      </c>
      <c r="AB715" s="1042">
        <f t="shared" si="36"/>
        <v>3</v>
      </c>
      <c r="AC715" s="945" t="s">
        <v>1149</v>
      </c>
      <c r="AD715" s="1043" t="s">
        <v>1547</v>
      </c>
      <c r="AE715" s="1044"/>
      <c r="AF715" s="1045"/>
    </row>
    <row r="716" spans="2:32" ht="35" customHeight="1">
      <c r="B716" s="1270"/>
      <c r="C716" s="1262"/>
      <c r="D716" s="1038" t="s">
        <v>1548</v>
      </c>
      <c r="E716" s="941">
        <v>2.7</v>
      </c>
      <c r="F716" s="943" t="s">
        <v>1145</v>
      </c>
      <c r="G716" s="1039">
        <v>2.82</v>
      </c>
      <c r="H716" s="1040" t="s">
        <v>1145</v>
      </c>
      <c r="I716" s="943">
        <v>3.6</v>
      </c>
      <c r="J716" s="971" t="s">
        <v>1145</v>
      </c>
      <c r="K716" s="941">
        <f t="shared" si="37"/>
        <v>9.7200000000000006</v>
      </c>
      <c r="L716" s="943" t="s">
        <v>922</v>
      </c>
      <c r="M716" s="1041">
        <v>1</v>
      </c>
      <c r="N716" s="943">
        <f t="shared" si="38"/>
        <v>9.7200000000000006</v>
      </c>
      <c r="O716" s="971" t="s">
        <v>922</v>
      </c>
      <c r="P716" s="943"/>
      <c r="Q716" s="944">
        <v>2025</v>
      </c>
      <c r="R716" s="945" t="s">
        <v>1146</v>
      </c>
      <c r="S716" s="946">
        <v>10</v>
      </c>
      <c r="T716" s="943" t="s">
        <v>66</v>
      </c>
      <c r="U716" s="946">
        <v>1</v>
      </c>
      <c r="V716" s="943" t="s">
        <v>67</v>
      </c>
      <c r="W716" s="943" t="s">
        <v>249</v>
      </c>
      <c r="X716" s="946">
        <v>10</v>
      </c>
      <c r="Y716" s="943" t="s">
        <v>66</v>
      </c>
      <c r="Z716" s="946">
        <v>3</v>
      </c>
      <c r="AA716" s="945" t="s">
        <v>67</v>
      </c>
      <c r="AB716" s="1042">
        <f t="shared" si="36"/>
        <v>3</v>
      </c>
      <c r="AC716" s="945" t="s">
        <v>1149</v>
      </c>
      <c r="AD716" s="1069" t="s">
        <v>1549</v>
      </c>
      <c r="AE716" s="1044"/>
      <c r="AF716" s="1045"/>
    </row>
    <row r="717" spans="2:32" ht="35" customHeight="1">
      <c r="B717" s="1270"/>
      <c r="C717" s="1262"/>
      <c r="D717" s="1038" t="s">
        <v>1153</v>
      </c>
      <c r="E717" s="941"/>
      <c r="F717" s="943" t="s">
        <v>1145</v>
      </c>
      <c r="G717" s="1039"/>
      <c r="H717" s="1040" t="s">
        <v>1145</v>
      </c>
      <c r="I717" s="943"/>
      <c r="J717" s="971" t="s">
        <v>1145</v>
      </c>
      <c r="K717" s="941">
        <f t="shared" si="37"/>
        <v>0</v>
      </c>
      <c r="L717" s="943" t="s">
        <v>922</v>
      </c>
      <c r="M717" s="1041">
        <v>1</v>
      </c>
      <c r="N717" s="943">
        <f t="shared" si="38"/>
        <v>0</v>
      </c>
      <c r="O717" s="971" t="s">
        <v>922</v>
      </c>
      <c r="P717" s="943"/>
      <c r="Q717" s="944">
        <v>2025</v>
      </c>
      <c r="R717" s="945" t="s">
        <v>1146</v>
      </c>
      <c r="S717" s="946">
        <v>10</v>
      </c>
      <c r="T717" s="943" t="s">
        <v>1147</v>
      </c>
      <c r="U717" s="946">
        <v>1</v>
      </c>
      <c r="V717" s="943" t="s">
        <v>1148</v>
      </c>
      <c r="W717" s="943" t="s">
        <v>249</v>
      </c>
      <c r="X717" s="946">
        <v>10</v>
      </c>
      <c r="Y717" s="943" t="s">
        <v>1147</v>
      </c>
      <c r="Z717" s="946">
        <v>3</v>
      </c>
      <c r="AA717" s="945" t="s">
        <v>67</v>
      </c>
      <c r="AB717" s="1042">
        <f t="shared" si="36"/>
        <v>3</v>
      </c>
      <c r="AC717" s="945" t="s">
        <v>1149</v>
      </c>
      <c r="AD717" s="1069" t="s">
        <v>1549</v>
      </c>
      <c r="AE717" s="1044"/>
      <c r="AF717" s="1045"/>
    </row>
    <row r="718" spans="2:32" ht="35" customHeight="1">
      <c r="B718" s="1270"/>
      <c r="C718" s="1262"/>
      <c r="D718" s="1038" t="s">
        <v>1544</v>
      </c>
      <c r="E718" s="941"/>
      <c r="F718" s="943" t="s">
        <v>1145</v>
      </c>
      <c r="G718" s="1039"/>
      <c r="H718" s="1040" t="s">
        <v>1145</v>
      </c>
      <c r="I718" s="943"/>
      <c r="J718" s="971" t="s">
        <v>1145</v>
      </c>
      <c r="K718" s="941">
        <f t="shared" si="37"/>
        <v>0</v>
      </c>
      <c r="L718" s="943" t="s">
        <v>922</v>
      </c>
      <c r="M718" s="1041">
        <v>1</v>
      </c>
      <c r="N718" s="943">
        <f t="shared" si="38"/>
        <v>0</v>
      </c>
      <c r="O718" s="971" t="s">
        <v>922</v>
      </c>
      <c r="P718" s="943"/>
      <c r="Q718" s="944">
        <v>2025</v>
      </c>
      <c r="R718" s="945" t="s">
        <v>1146</v>
      </c>
      <c r="S718" s="946">
        <v>10</v>
      </c>
      <c r="T718" s="943" t="s">
        <v>1147</v>
      </c>
      <c r="U718" s="946">
        <v>1</v>
      </c>
      <c r="V718" s="943" t="s">
        <v>1148</v>
      </c>
      <c r="W718" s="943" t="s">
        <v>249</v>
      </c>
      <c r="X718" s="946">
        <v>10</v>
      </c>
      <c r="Y718" s="943" t="s">
        <v>1147</v>
      </c>
      <c r="Z718" s="946">
        <v>3</v>
      </c>
      <c r="AA718" s="945" t="s">
        <v>67</v>
      </c>
      <c r="AB718" s="1042">
        <f t="shared" si="36"/>
        <v>3</v>
      </c>
      <c r="AC718" s="945" t="s">
        <v>1149</v>
      </c>
      <c r="AD718" s="1069" t="s">
        <v>1549</v>
      </c>
      <c r="AE718" s="1044"/>
      <c r="AF718" s="1045"/>
    </row>
    <row r="719" spans="2:32" ht="35" customHeight="1">
      <c r="B719" s="1270"/>
      <c r="C719" s="1262"/>
      <c r="D719" s="1038" t="s">
        <v>1550</v>
      </c>
      <c r="E719" s="941">
        <v>5.4</v>
      </c>
      <c r="F719" s="943" t="s">
        <v>1145</v>
      </c>
      <c r="G719" s="1039">
        <v>2.1</v>
      </c>
      <c r="H719" s="1040" t="s">
        <v>1145</v>
      </c>
      <c r="I719" s="943">
        <v>2.1</v>
      </c>
      <c r="J719" s="971" t="s">
        <v>1145</v>
      </c>
      <c r="K719" s="941">
        <f t="shared" si="37"/>
        <v>11.340000000000002</v>
      </c>
      <c r="L719" s="943" t="s">
        <v>922</v>
      </c>
      <c r="M719" s="1041">
        <v>1</v>
      </c>
      <c r="N719" s="943">
        <f t="shared" si="38"/>
        <v>11.340000000000002</v>
      </c>
      <c r="O719" s="971" t="s">
        <v>922</v>
      </c>
      <c r="P719" s="943"/>
      <c r="Q719" s="944">
        <v>2025</v>
      </c>
      <c r="R719" s="945" t="s">
        <v>1146</v>
      </c>
      <c r="S719" s="946">
        <v>10</v>
      </c>
      <c r="T719" s="943" t="s">
        <v>1147</v>
      </c>
      <c r="U719" s="946">
        <v>1</v>
      </c>
      <c r="V719" s="943" t="s">
        <v>1148</v>
      </c>
      <c r="W719" s="943" t="s">
        <v>249</v>
      </c>
      <c r="X719" s="946">
        <v>10</v>
      </c>
      <c r="Y719" s="943" t="s">
        <v>1147</v>
      </c>
      <c r="Z719" s="946">
        <v>3</v>
      </c>
      <c r="AA719" s="945" t="s">
        <v>67</v>
      </c>
      <c r="AB719" s="1042">
        <f t="shared" si="36"/>
        <v>3</v>
      </c>
      <c r="AC719" s="945" t="s">
        <v>1149</v>
      </c>
      <c r="AD719" s="1069" t="s">
        <v>1551</v>
      </c>
      <c r="AE719" s="1044"/>
      <c r="AF719" s="1045"/>
    </row>
    <row r="720" spans="2:32" ht="35" customHeight="1">
      <c r="B720" s="1270"/>
      <c r="C720" s="1262"/>
      <c r="D720" s="1038" t="s">
        <v>1552</v>
      </c>
      <c r="E720" s="941"/>
      <c r="F720" s="943" t="s">
        <v>1145</v>
      </c>
      <c r="G720" s="1039"/>
      <c r="H720" s="1040" t="s">
        <v>1145</v>
      </c>
      <c r="I720" s="943"/>
      <c r="J720" s="971" t="s">
        <v>1145</v>
      </c>
      <c r="K720" s="941">
        <f t="shared" si="37"/>
        <v>0</v>
      </c>
      <c r="L720" s="943" t="s">
        <v>922</v>
      </c>
      <c r="M720" s="1041">
        <v>1</v>
      </c>
      <c r="N720" s="943">
        <f t="shared" si="38"/>
        <v>0</v>
      </c>
      <c r="O720" s="971" t="s">
        <v>922</v>
      </c>
      <c r="P720" s="943"/>
      <c r="Q720" s="944">
        <v>2025</v>
      </c>
      <c r="R720" s="945" t="s">
        <v>1146</v>
      </c>
      <c r="S720" s="946">
        <v>10</v>
      </c>
      <c r="T720" s="943" t="s">
        <v>1147</v>
      </c>
      <c r="U720" s="946">
        <v>1</v>
      </c>
      <c r="V720" s="943" t="s">
        <v>1148</v>
      </c>
      <c r="W720" s="943" t="s">
        <v>249</v>
      </c>
      <c r="X720" s="946">
        <v>10</v>
      </c>
      <c r="Y720" s="943" t="s">
        <v>1147</v>
      </c>
      <c r="Z720" s="946">
        <v>3</v>
      </c>
      <c r="AA720" s="945" t="s">
        <v>67</v>
      </c>
      <c r="AB720" s="1042">
        <f t="shared" si="36"/>
        <v>3</v>
      </c>
      <c r="AC720" s="945" t="s">
        <v>1149</v>
      </c>
      <c r="AD720" s="1069" t="s">
        <v>1551</v>
      </c>
      <c r="AE720" s="1044"/>
      <c r="AF720" s="1045"/>
    </row>
    <row r="721" spans="2:32" ht="35" customHeight="1">
      <c r="B721" s="1270"/>
      <c r="C721" s="1262"/>
      <c r="D721" s="1038" t="s">
        <v>1553</v>
      </c>
      <c r="E721" s="941"/>
      <c r="F721" s="943" t="s">
        <v>1145</v>
      </c>
      <c r="G721" s="1039"/>
      <c r="H721" s="1040" t="s">
        <v>1145</v>
      </c>
      <c r="I721" s="943"/>
      <c r="J721" s="971" t="s">
        <v>1145</v>
      </c>
      <c r="K721" s="941">
        <f t="shared" si="37"/>
        <v>0</v>
      </c>
      <c r="L721" s="943" t="s">
        <v>922</v>
      </c>
      <c r="M721" s="1041">
        <v>4</v>
      </c>
      <c r="N721" s="943">
        <f t="shared" si="38"/>
        <v>0</v>
      </c>
      <c r="O721" s="971" t="s">
        <v>922</v>
      </c>
      <c r="P721" s="943"/>
      <c r="Q721" s="944">
        <v>2025</v>
      </c>
      <c r="R721" s="945" t="s">
        <v>1146</v>
      </c>
      <c r="S721" s="946">
        <v>10</v>
      </c>
      <c r="T721" s="943" t="s">
        <v>1147</v>
      </c>
      <c r="U721" s="946">
        <v>1</v>
      </c>
      <c r="V721" s="943" t="s">
        <v>1148</v>
      </c>
      <c r="W721" s="943" t="s">
        <v>249</v>
      </c>
      <c r="X721" s="946">
        <v>10</v>
      </c>
      <c r="Y721" s="943" t="s">
        <v>1147</v>
      </c>
      <c r="Z721" s="946">
        <v>3</v>
      </c>
      <c r="AA721" s="945" t="s">
        <v>67</v>
      </c>
      <c r="AB721" s="1042">
        <f t="shared" si="36"/>
        <v>3</v>
      </c>
      <c r="AC721" s="945" t="s">
        <v>1149</v>
      </c>
      <c r="AD721" s="1069" t="s">
        <v>1551</v>
      </c>
      <c r="AE721" s="1044"/>
      <c r="AF721" s="1045"/>
    </row>
    <row r="722" spans="2:32" ht="35" customHeight="1">
      <c r="B722" s="1270"/>
      <c r="C722" s="1262"/>
      <c r="D722" s="1038" t="s">
        <v>1160</v>
      </c>
      <c r="E722" s="941"/>
      <c r="F722" s="943" t="s">
        <v>1145</v>
      </c>
      <c r="G722" s="1039"/>
      <c r="H722" s="1040" t="s">
        <v>1145</v>
      </c>
      <c r="I722" s="943"/>
      <c r="J722" s="971" t="s">
        <v>1145</v>
      </c>
      <c r="K722" s="941">
        <f t="shared" si="37"/>
        <v>0</v>
      </c>
      <c r="L722" s="943" t="s">
        <v>922</v>
      </c>
      <c r="M722" s="1041">
        <v>2</v>
      </c>
      <c r="N722" s="943">
        <f t="shared" si="38"/>
        <v>0</v>
      </c>
      <c r="O722" s="971" t="s">
        <v>922</v>
      </c>
      <c r="P722" s="943"/>
      <c r="Q722" s="944">
        <v>2025</v>
      </c>
      <c r="R722" s="945" t="s">
        <v>1146</v>
      </c>
      <c r="S722" s="946">
        <v>10</v>
      </c>
      <c r="T722" s="943" t="s">
        <v>1147</v>
      </c>
      <c r="U722" s="946">
        <v>1</v>
      </c>
      <c r="V722" s="943" t="s">
        <v>1148</v>
      </c>
      <c r="W722" s="943" t="s">
        <v>249</v>
      </c>
      <c r="X722" s="946">
        <v>10</v>
      </c>
      <c r="Y722" s="943" t="s">
        <v>1147</v>
      </c>
      <c r="Z722" s="946">
        <v>3</v>
      </c>
      <c r="AA722" s="945" t="s">
        <v>67</v>
      </c>
      <c r="AB722" s="1042">
        <f t="shared" si="36"/>
        <v>3</v>
      </c>
      <c r="AC722" s="945" t="s">
        <v>1149</v>
      </c>
      <c r="AD722" s="1069" t="s">
        <v>1551</v>
      </c>
      <c r="AE722" s="1044"/>
      <c r="AF722" s="1045"/>
    </row>
    <row r="723" spans="2:32" ht="35" customHeight="1">
      <c r="B723" s="1270"/>
      <c r="C723" s="1262"/>
      <c r="D723" s="1038" t="s">
        <v>1554</v>
      </c>
      <c r="E723" s="941"/>
      <c r="F723" s="943" t="s">
        <v>1145</v>
      </c>
      <c r="G723" s="1039"/>
      <c r="H723" s="1040" t="s">
        <v>1145</v>
      </c>
      <c r="I723" s="943"/>
      <c r="J723" s="971" t="s">
        <v>1145</v>
      </c>
      <c r="K723" s="941">
        <f t="shared" si="37"/>
        <v>0</v>
      </c>
      <c r="L723" s="943" t="s">
        <v>922</v>
      </c>
      <c r="M723" s="1041">
        <v>1</v>
      </c>
      <c r="N723" s="943">
        <f t="shared" si="38"/>
        <v>0</v>
      </c>
      <c r="O723" s="971" t="s">
        <v>922</v>
      </c>
      <c r="P723" s="943"/>
      <c r="Q723" s="944">
        <v>2025</v>
      </c>
      <c r="R723" s="945" t="s">
        <v>1146</v>
      </c>
      <c r="S723" s="946">
        <v>10</v>
      </c>
      <c r="T723" s="943" t="s">
        <v>1147</v>
      </c>
      <c r="U723" s="946">
        <v>1</v>
      </c>
      <c r="V723" s="943" t="s">
        <v>1148</v>
      </c>
      <c r="W723" s="943" t="s">
        <v>249</v>
      </c>
      <c r="X723" s="946">
        <v>10</v>
      </c>
      <c r="Y723" s="943" t="s">
        <v>1147</v>
      </c>
      <c r="Z723" s="946">
        <v>3</v>
      </c>
      <c r="AA723" s="945" t="s">
        <v>67</v>
      </c>
      <c r="AB723" s="1042">
        <f t="shared" si="36"/>
        <v>3</v>
      </c>
      <c r="AC723" s="945" t="s">
        <v>1149</v>
      </c>
      <c r="AD723" s="1069" t="s">
        <v>1551</v>
      </c>
      <c r="AE723" s="1044"/>
      <c r="AF723" s="1045"/>
    </row>
    <row r="724" spans="2:32" ht="20" customHeight="1">
      <c r="B724" s="1270"/>
      <c r="C724" s="1262"/>
      <c r="D724" s="1038" t="s">
        <v>1555</v>
      </c>
      <c r="E724" s="941"/>
      <c r="F724" s="943" t="s">
        <v>1145</v>
      </c>
      <c r="G724" s="1039"/>
      <c r="H724" s="1040" t="s">
        <v>1145</v>
      </c>
      <c r="I724" s="943"/>
      <c r="J724" s="971" t="s">
        <v>1145</v>
      </c>
      <c r="K724" s="941">
        <f t="shared" si="37"/>
        <v>0</v>
      </c>
      <c r="L724" s="943" t="s">
        <v>922</v>
      </c>
      <c r="M724" s="1041">
        <v>1</v>
      </c>
      <c r="N724" s="943">
        <f t="shared" si="38"/>
        <v>0</v>
      </c>
      <c r="O724" s="971" t="s">
        <v>922</v>
      </c>
      <c r="P724" s="943"/>
      <c r="Q724" s="944">
        <v>2025</v>
      </c>
      <c r="R724" s="945" t="s">
        <v>1146</v>
      </c>
      <c r="S724" s="946">
        <v>10</v>
      </c>
      <c r="T724" s="943" t="s">
        <v>1147</v>
      </c>
      <c r="U724" s="946">
        <v>1</v>
      </c>
      <c r="V724" s="943" t="s">
        <v>1148</v>
      </c>
      <c r="W724" s="943" t="s">
        <v>249</v>
      </c>
      <c r="X724" s="946">
        <v>10</v>
      </c>
      <c r="Y724" s="943" t="s">
        <v>1147</v>
      </c>
      <c r="Z724" s="946">
        <v>3</v>
      </c>
      <c r="AA724" s="945" t="s">
        <v>67</v>
      </c>
      <c r="AB724" s="1042">
        <f t="shared" si="36"/>
        <v>3</v>
      </c>
      <c r="AC724" s="945" t="s">
        <v>1149</v>
      </c>
      <c r="AD724" s="1043" t="s">
        <v>1556</v>
      </c>
      <c r="AE724" s="1044"/>
      <c r="AF724" s="1045"/>
    </row>
    <row r="725" spans="2:32" ht="20" customHeight="1">
      <c r="B725" s="1270"/>
      <c r="C725" s="1262"/>
      <c r="D725" s="1038" t="s">
        <v>1557</v>
      </c>
      <c r="E725" s="941"/>
      <c r="F725" s="943" t="s">
        <v>1145</v>
      </c>
      <c r="G725" s="1039"/>
      <c r="H725" s="1040" t="s">
        <v>1145</v>
      </c>
      <c r="I725" s="943"/>
      <c r="J725" s="971" t="s">
        <v>1145</v>
      </c>
      <c r="K725" s="941">
        <f t="shared" si="37"/>
        <v>0</v>
      </c>
      <c r="L725" s="943" t="s">
        <v>922</v>
      </c>
      <c r="M725" s="1041">
        <v>12</v>
      </c>
      <c r="N725" s="943">
        <f t="shared" si="38"/>
        <v>0</v>
      </c>
      <c r="O725" s="971" t="s">
        <v>922</v>
      </c>
      <c r="P725" s="943"/>
      <c r="Q725" s="944">
        <v>2025</v>
      </c>
      <c r="R725" s="945" t="s">
        <v>1146</v>
      </c>
      <c r="S725" s="946">
        <v>10</v>
      </c>
      <c r="T725" s="943" t="s">
        <v>1147</v>
      </c>
      <c r="U725" s="946">
        <v>1</v>
      </c>
      <c r="V725" s="943" t="s">
        <v>1148</v>
      </c>
      <c r="W725" s="943" t="s">
        <v>249</v>
      </c>
      <c r="X725" s="946">
        <v>10</v>
      </c>
      <c r="Y725" s="943" t="s">
        <v>1147</v>
      </c>
      <c r="Z725" s="946">
        <v>3</v>
      </c>
      <c r="AA725" s="945" t="s">
        <v>67</v>
      </c>
      <c r="AB725" s="1042">
        <f t="shared" si="36"/>
        <v>3</v>
      </c>
      <c r="AC725" s="945" t="s">
        <v>1149</v>
      </c>
      <c r="AD725" s="1043" t="s">
        <v>1558</v>
      </c>
      <c r="AE725" s="1044"/>
      <c r="AF725" s="1045"/>
    </row>
    <row r="726" spans="2:32" ht="20" customHeight="1">
      <c r="B726" s="1270"/>
      <c r="C726" s="1262"/>
      <c r="D726" s="1038" t="s">
        <v>1365</v>
      </c>
      <c r="E726" s="941"/>
      <c r="F726" s="943" t="s">
        <v>1145</v>
      </c>
      <c r="G726" s="1039"/>
      <c r="H726" s="1040" t="s">
        <v>1145</v>
      </c>
      <c r="I726" s="943"/>
      <c r="J726" s="971" t="s">
        <v>1145</v>
      </c>
      <c r="K726" s="941">
        <f t="shared" si="37"/>
        <v>0</v>
      </c>
      <c r="L726" s="943" t="s">
        <v>922</v>
      </c>
      <c r="M726" s="1041">
        <v>1</v>
      </c>
      <c r="N726" s="943">
        <f t="shared" si="38"/>
        <v>0</v>
      </c>
      <c r="O726" s="971" t="s">
        <v>922</v>
      </c>
      <c r="P726" s="943"/>
      <c r="Q726" s="944">
        <v>2025</v>
      </c>
      <c r="R726" s="945" t="s">
        <v>1146</v>
      </c>
      <c r="S726" s="946">
        <v>10</v>
      </c>
      <c r="T726" s="943" t="s">
        <v>1147</v>
      </c>
      <c r="U726" s="946">
        <v>1</v>
      </c>
      <c r="V726" s="943" t="s">
        <v>1148</v>
      </c>
      <c r="W726" s="943" t="s">
        <v>249</v>
      </c>
      <c r="X726" s="946">
        <v>10</v>
      </c>
      <c r="Y726" s="943" t="s">
        <v>1147</v>
      </c>
      <c r="Z726" s="946">
        <v>3</v>
      </c>
      <c r="AA726" s="945" t="s">
        <v>67</v>
      </c>
      <c r="AB726" s="1042">
        <f t="shared" si="36"/>
        <v>3</v>
      </c>
      <c r="AC726" s="945" t="s">
        <v>1149</v>
      </c>
      <c r="AD726" s="1043" t="s">
        <v>1558</v>
      </c>
      <c r="AE726" s="1044"/>
      <c r="AF726" s="1045"/>
    </row>
    <row r="727" spans="2:32" ht="20" customHeight="1">
      <c r="B727" s="1270"/>
      <c r="C727" s="1262"/>
      <c r="D727" s="1038" t="s">
        <v>1550</v>
      </c>
      <c r="E727" s="941">
        <v>5.4</v>
      </c>
      <c r="F727" s="943" t="s">
        <v>1145</v>
      </c>
      <c r="G727" s="1039">
        <v>2.1</v>
      </c>
      <c r="H727" s="1040" t="s">
        <v>1145</v>
      </c>
      <c r="I727" s="943">
        <v>2.1</v>
      </c>
      <c r="J727" s="971" t="s">
        <v>1145</v>
      </c>
      <c r="K727" s="941">
        <f t="shared" si="37"/>
        <v>11.340000000000002</v>
      </c>
      <c r="L727" s="943" t="s">
        <v>922</v>
      </c>
      <c r="M727" s="1041">
        <v>2</v>
      </c>
      <c r="N727" s="943">
        <f t="shared" si="38"/>
        <v>22.680000000000003</v>
      </c>
      <c r="O727" s="971" t="s">
        <v>922</v>
      </c>
      <c r="P727" s="943"/>
      <c r="Q727" s="944">
        <v>2025</v>
      </c>
      <c r="R727" s="945" t="s">
        <v>1146</v>
      </c>
      <c r="S727" s="946">
        <v>10</v>
      </c>
      <c r="T727" s="943" t="s">
        <v>1147</v>
      </c>
      <c r="U727" s="946">
        <v>1</v>
      </c>
      <c r="V727" s="943" t="s">
        <v>1148</v>
      </c>
      <c r="W727" s="943" t="s">
        <v>249</v>
      </c>
      <c r="X727" s="946">
        <v>10</v>
      </c>
      <c r="Y727" s="943" t="s">
        <v>1147</v>
      </c>
      <c r="Z727" s="946">
        <v>3</v>
      </c>
      <c r="AA727" s="945" t="s">
        <v>67</v>
      </c>
      <c r="AB727" s="1042">
        <f t="shared" si="36"/>
        <v>3</v>
      </c>
      <c r="AC727" s="945" t="s">
        <v>1149</v>
      </c>
      <c r="AD727" s="1043" t="s">
        <v>1559</v>
      </c>
      <c r="AE727" s="1044"/>
      <c r="AF727" s="1045"/>
    </row>
    <row r="728" spans="2:32" ht="20" customHeight="1">
      <c r="B728" s="1270"/>
      <c r="C728" s="1262"/>
      <c r="D728" s="1038" t="s">
        <v>1552</v>
      </c>
      <c r="E728" s="941"/>
      <c r="F728" s="943" t="s">
        <v>1145</v>
      </c>
      <c r="G728" s="1039"/>
      <c r="H728" s="1040" t="s">
        <v>1145</v>
      </c>
      <c r="I728" s="943"/>
      <c r="J728" s="971" t="s">
        <v>1145</v>
      </c>
      <c r="K728" s="941">
        <f t="shared" si="37"/>
        <v>0</v>
      </c>
      <c r="L728" s="943" t="s">
        <v>922</v>
      </c>
      <c r="M728" s="1041">
        <v>2</v>
      </c>
      <c r="N728" s="943">
        <f t="shared" si="38"/>
        <v>0</v>
      </c>
      <c r="O728" s="971" t="s">
        <v>922</v>
      </c>
      <c r="P728" s="943"/>
      <c r="Q728" s="944">
        <v>2025</v>
      </c>
      <c r="R728" s="945" t="s">
        <v>1146</v>
      </c>
      <c r="S728" s="946">
        <v>10</v>
      </c>
      <c r="T728" s="943" t="s">
        <v>1147</v>
      </c>
      <c r="U728" s="946">
        <v>1</v>
      </c>
      <c r="V728" s="943" t="s">
        <v>1148</v>
      </c>
      <c r="W728" s="943" t="s">
        <v>249</v>
      </c>
      <c r="X728" s="946">
        <v>10</v>
      </c>
      <c r="Y728" s="943" t="s">
        <v>1147</v>
      </c>
      <c r="Z728" s="946">
        <v>3</v>
      </c>
      <c r="AA728" s="945" t="s">
        <v>67</v>
      </c>
      <c r="AB728" s="1042">
        <f t="shared" si="36"/>
        <v>3</v>
      </c>
      <c r="AC728" s="945" t="s">
        <v>1149</v>
      </c>
      <c r="AD728" s="1043" t="s">
        <v>1559</v>
      </c>
      <c r="AE728" s="1044"/>
      <c r="AF728" s="1045"/>
    </row>
    <row r="729" spans="2:32" ht="20" customHeight="1">
      <c r="B729" s="1270"/>
      <c r="C729" s="1262"/>
      <c r="D729" s="1038" t="s">
        <v>1553</v>
      </c>
      <c r="E729" s="941"/>
      <c r="F729" s="943" t="s">
        <v>1145</v>
      </c>
      <c r="G729" s="1039"/>
      <c r="H729" s="1040" t="s">
        <v>1145</v>
      </c>
      <c r="I729" s="943"/>
      <c r="J729" s="971" t="s">
        <v>1145</v>
      </c>
      <c r="K729" s="941">
        <f t="shared" si="37"/>
        <v>0</v>
      </c>
      <c r="L729" s="943" t="s">
        <v>922</v>
      </c>
      <c r="M729" s="1041">
        <v>8</v>
      </c>
      <c r="N729" s="943">
        <f t="shared" si="38"/>
        <v>0</v>
      </c>
      <c r="O729" s="971" t="s">
        <v>922</v>
      </c>
      <c r="P729" s="943"/>
      <c r="Q729" s="944">
        <v>2025</v>
      </c>
      <c r="R729" s="945" t="s">
        <v>1146</v>
      </c>
      <c r="S729" s="946">
        <v>10</v>
      </c>
      <c r="T729" s="943" t="s">
        <v>1147</v>
      </c>
      <c r="U729" s="946">
        <v>1</v>
      </c>
      <c r="V729" s="943" t="s">
        <v>1148</v>
      </c>
      <c r="W729" s="943" t="s">
        <v>249</v>
      </c>
      <c r="X729" s="946">
        <v>10</v>
      </c>
      <c r="Y729" s="943" t="s">
        <v>1147</v>
      </c>
      <c r="Z729" s="946">
        <v>3</v>
      </c>
      <c r="AA729" s="945" t="s">
        <v>67</v>
      </c>
      <c r="AB729" s="1042">
        <f t="shared" si="36"/>
        <v>3</v>
      </c>
      <c r="AC729" s="945" t="s">
        <v>1149</v>
      </c>
      <c r="AD729" s="1043" t="s">
        <v>1559</v>
      </c>
      <c r="AE729" s="1044"/>
      <c r="AF729" s="1045"/>
    </row>
    <row r="730" spans="2:32" ht="20" customHeight="1">
      <c r="B730" s="1270"/>
      <c r="C730" s="1262"/>
      <c r="D730" s="1038" t="s">
        <v>1554</v>
      </c>
      <c r="E730" s="941"/>
      <c r="F730" s="943" t="s">
        <v>1145</v>
      </c>
      <c r="G730" s="1039"/>
      <c r="H730" s="1040" t="s">
        <v>1145</v>
      </c>
      <c r="I730" s="943"/>
      <c r="J730" s="971" t="s">
        <v>1145</v>
      </c>
      <c r="K730" s="941">
        <f t="shared" si="37"/>
        <v>0</v>
      </c>
      <c r="L730" s="943" t="s">
        <v>922</v>
      </c>
      <c r="M730" s="1041">
        <v>2</v>
      </c>
      <c r="N730" s="943">
        <f t="shared" si="38"/>
        <v>0</v>
      </c>
      <c r="O730" s="971" t="s">
        <v>922</v>
      </c>
      <c r="P730" s="943"/>
      <c r="Q730" s="944">
        <v>2025</v>
      </c>
      <c r="R730" s="945" t="s">
        <v>1146</v>
      </c>
      <c r="S730" s="946">
        <v>10</v>
      </c>
      <c r="T730" s="943" t="s">
        <v>1147</v>
      </c>
      <c r="U730" s="946">
        <v>1</v>
      </c>
      <c r="V730" s="943" t="s">
        <v>1148</v>
      </c>
      <c r="W730" s="943" t="s">
        <v>249</v>
      </c>
      <c r="X730" s="946">
        <v>10</v>
      </c>
      <c r="Y730" s="943" t="s">
        <v>1147</v>
      </c>
      <c r="Z730" s="946">
        <v>3</v>
      </c>
      <c r="AA730" s="945" t="s">
        <v>67</v>
      </c>
      <c r="AB730" s="1042">
        <f t="shared" si="36"/>
        <v>3</v>
      </c>
      <c r="AC730" s="945" t="s">
        <v>1149</v>
      </c>
      <c r="AD730" s="1043" t="s">
        <v>1559</v>
      </c>
      <c r="AE730" s="1044"/>
      <c r="AF730" s="1045"/>
    </row>
    <row r="731" spans="2:32" ht="20" customHeight="1">
      <c r="B731" s="1270"/>
      <c r="C731" s="1262"/>
      <c r="D731" s="1038" t="s">
        <v>1413</v>
      </c>
      <c r="E731" s="941"/>
      <c r="F731" s="943" t="s">
        <v>1145</v>
      </c>
      <c r="G731" s="1039"/>
      <c r="H731" s="1040" t="s">
        <v>1145</v>
      </c>
      <c r="I731" s="943"/>
      <c r="J731" s="971" t="s">
        <v>1145</v>
      </c>
      <c r="K731" s="941">
        <f t="shared" si="37"/>
        <v>0</v>
      </c>
      <c r="L731" s="943" t="s">
        <v>922</v>
      </c>
      <c r="M731" s="1041">
        <v>78</v>
      </c>
      <c r="N731" s="943">
        <f t="shared" si="38"/>
        <v>0</v>
      </c>
      <c r="O731" s="971" t="s">
        <v>922</v>
      </c>
      <c r="P731" s="943"/>
      <c r="Q731" s="944">
        <v>2025</v>
      </c>
      <c r="R731" s="945" t="s">
        <v>1146</v>
      </c>
      <c r="S731" s="946">
        <v>10</v>
      </c>
      <c r="T731" s="943" t="s">
        <v>1147</v>
      </c>
      <c r="U731" s="946">
        <v>1</v>
      </c>
      <c r="V731" s="943" t="s">
        <v>1148</v>
      </c>
      <c r="W731" s="943" t="s">
        <v>249</v>
      </c>
      <c r="X731" s="946">
        <v>10</v>
      </c>
      <c r="Y731" s="943" t="s">
        <v>1147</v>
      </c>
      <c r="Z731" s="946">
        <v>3</v>
      </c>
      <c r="AA731" s="945" t="s">
        <v>67</v>
      </c>
      <c r="AB731" s="1042">
        <f t="shared" si="36"/>
        <v>3</v>
      </c>
      <c r="AC731" s="945" t="s">
        <v>1149</v>
      </c>
      <c r="AD731" s="1043" t="s">
        <v>1560</v>
      </c>
      <c r="AE731" s="1044"/>
      <c r="AF731" s="1045"/>
    </row>
    <row r="732" spans="2:32" ht="20" customHeight="1">
      <c r="B732" s="1270"/>
      <c r="C732" s="1262"/>
      <c r="D732" s="1038" t="s">
        <v>1561</v>
      </c>
      <c r="E732" s="941">
        <v>1.8</v>
      </c>
      <c r="F732" s="943" t="s">
        <v>1145</v>
      </c>
      <c r="G732" s="1039">
        <v>0.4</v>
      </c>
      <c r="H732" s="1040" t="s">
        <v>1145</v>
      </c>
      <c r="I732" s="943">
        <v>0.41</v>
      </c>
      <c r="J732" s="971" t="s">
        <v>1145</v>
      </c>
      <c r="K732" s="941">
        <f t="shared" si="37"/>
        <v>0.73799999999999999</v>
      </c>
      <c r="L732" s="943" t="s">
        <v>922</v>
      </c>
      <c r="M732" s="1041">
        <v>72</v>
      </c>
      <c r="N732" s="943">
        <f t="shared" si="38"/>
        <v>53.135999999999996</v>
      </c>
      <c r="O732" s="971" t="s">
        <v>922</v>
      </c>
      <c r="P732" s="943"/>
      <c r="Q732" s="944">
        <v>2025</v>
      </c>
      <c r="R732" s="945" t="s">
        <v>1146</v>
      </c>
      <c r="S732" s="946">
        <v>10</v>
      </c>
      <c r="T732" s="943" t="s">
        <v>1147</v>
      </c>
      <c r="U732" s="946">
        <v>1</v>
      </c>
      <c r="V732" s="943" t="s">
        <v>1148</v>
      </c>
      <c r="W732" s="943" t="s">
        <v>249</v>
      </c>
      <c r="X732" s="946">
        <v>10</v>
      </c>
      <c r="Y732" s="943" t="s">
        <v>1147</v>
      </c>
      <c r="Z732" s="946">
        <v>3</v>
      </c>
      <c r="AA732" s="945" t="s">
        <v>67</v>
      </c>
      <c r="AB732" s="1042">
        <f t="shared" si="36"/>
        <v>3</v>
      </c>
      <c r="AC732" s="945" t="s">
        <v>1149</v>
      </c>
      <c r="AD732" s="1043" t="s">
        <v>1560</v>
      </c>
      <c r="AE732" s="1044"/>
      <c r="AF732" s="1045"/>
    </row>
    <row r="733" spans="2:32" ht="20" customHeight="1">
      <c r="B733" s="1270"/>
      <c r="C733" s="1262"/>
      <c r="D733" s="1038" t="s">
        <v>1562</v>
      </c>
      <c r="E733" s="941">
        <v>2.7</v>
      </c>
      <c r="F733" s="943" t="s">
        <v>1145</v>
      </c>
      <c r="G733" s="1039">
        <v>2.82</v>
      </c>
      <c r="H733" s="1040" t="s">
        <v>1145</v>
      </c>
      <c r="I733" s="943">
        <v>3.6</v>
      </c>
      <c r="J733" s="971" t="s">
        <v>1145</v>
      </c>
      <c r="K733" s="941">
        <f t="shared" si="37"/>
        <v>9.7200000000000006</v>
      </c>
      <c r="L733" s="943" t="s">
        <v>922</v>
      </c>
      <c r="M733" s="1041">
        <v>1</v>
      </c>
      <c r="N733" s="943">
        <f t="shared" si="38"/>
        <v>9.7200000000000006</v>
      </c>
      <c r="O733" s="971" t="s">
        <v>922</v>
      </c>
      <c r="P733" s="943"/>
      <c r="Q733" s="944">
        <v>2025</v>
      </c>
      <c r="R733" s="945" t="s">
        <v>1146</v>
      </c>
      <c r="S733" s="946">
        <v>10</v>
      </c>
      <c r="T733" s="943" t="s">
        <v>1147</v>
      </c>
      <c r="U733" s="946">
        <v>1</v>
      </c>
      <c r="V733" s="943" t="s">
        <v>1148</v>
      </c>
      <c r="W733" s="943" t="s">
        <v>249</v>
      </c>
      <c r="X733" s="946">
        <v>10</v>
      </c>
      <c r="Y733" s="943" t="s">
        <v>1147</v>
      </c>
      <c r="Z733" s="946">
        <v>3</v>
      </c>
      <c r="AA733" s="945" t="s">
        <v>67</v>
      </c>
      <c r="AB733" s="1042">
        <f t="shared" si="36"/>
        <v>3</v>
      </c>
      <c r="AC733" s="945" t="s">
        <v>1149</v>
      </c>
      <c r="AD733" s="1043" t="s">
        <v>1563</v>
      </c>
      <c r="AE733" s="1044"/>
      <c r="AF733" s="1045"/>
    </row>
    <row r="734" spans="2:32" ht="20" customHeight="1">
      <c r="B734" s="1270"/>
      <c r="C734" s="1262"/>
      <c r="D734" s="1038" t="s">
        <v>1542</v>
      </c>
      <c r="E734" s="941">
        <v>3.6</v>
      </c>
      <c r="F734" s="943" t="s">
        <v>1145</v>
      </c>
      <c r="G734" s="1039">
        <v>3.1</v>
      </c>
      <c r="H734" s="1040" t="s">
        <v>1145</v>
      </c>
      <c r="I734" s="943">
        <v>5.4</v>
      </c>
      <c r="J734" s="971" t="s">
        <v>1145</v>
      </c>
      <c r="K734" s="941">
        <f t="shared" si="37"/>
        <v>19.440000000000001</v>
      </c>
      <c r="L734" s="943" t="s">
        <v>922</v>
      </c>
      <c r="M734" s="1041">
        <v>1</v>
      </c>
      <c r="N734" s="943">
        <f t="shared" si="38"/>
        <v>19.440000000000001</v>
      </c>
      <c r="O734" s="971" t="s">
        <v>922</v>
      </c>
      <c r="P734" s="943"/>
      <c r="Q734" s="944">
        <v>2025</v>
      </c>
      <c r="R734" s="945" t="s">
        <v>1146</v>
      </c>
      <c r="S734" s="946">
        <v>10</v>
      </c>
      <c r="T734" s="943" t="s">
        <v>1147</v>
      </c>
      <c r="U734" s="946">
        <v>1</v>
      </c>
      <c r="V734" s="943" t="s">
        <v>1148</v>
      </c>
      <c r="W734" s="943" t="s">
        <v>249</v>
      </c>
      <c r="X734" s="946">
        <v>10</v>
      </c>
      <c r="Y734" s="943" t="s">
        <v>1147</v>
      </c>
      <c r="Z734" s="946">
        <v>3</v>
      </c>
      <c r="AA734" s="945" t="s">
        <v>67</v>
      </c>
      <c r="AB734" s="1042">
        <f t="shared" si="36"/>
        <v>3</v>
      </c>
      <c r="AC734" s="945" t="s">
        <v>1149</v>
      </c>
      <c r="AD734" s="1043" t="s">
        <v>1564</v>
      </c>
      <c r="AE734" s="1044"/>
      <c r="AF734" s="1045"/>
    </row>
    <row r="735" spans="2:32" ht="20" customHeight="1">
      <c r="B735" s="1270"/>
      <c r="C735" s="1262"/>
      <c r="D735" s="1038" t="s">
        <v>1219</v>
      </c>
      <c r="E735" s="941"/>
      <c r="F735" s="943" t="s">
        <v>1145</v>
      </c>
      <c r="G735" s="1039"/>
      <c r="H735" s="1040" t="s">
        <v>1145</v>
      </c>
      <c r="I735" s="943"/>
      <c r="J735" s="971" t="s">
        <v>1145</v>
      </c>
      <c r="K735" s="941">
        <f t="shared" si="37"/>
        <v>0</v>
      </c>
      <c r="L735" s="943" t="s">
        <v>922</v>
      </c>
      <c r="M735" s="1041">
        <v>1</v>
      </c>
      <c r="N735" s="943">
        <f t="shared" si="38"/>
        <v>0</v>
      </c>
      <c r="O735" s="971" t="s">
        <v>922</v>
      </c>
      <c r="P735" s="943"/>
      <c r="Q735" s="944">
        <v>2025</v>
      </c>
      <c r="R735" s="945" t="s">
        <v>1146</v>
      </c>
      <c r="S735" s="946">
        <v>10</v>
      </c>
      <c r="T735" s="943" t="s">
        <v>1147</v>
      </c>
      <c r="U735" s="946">
        <v>1</v>
      </c>
      <c r="V735" s="943" t="s">
        <v>1148</v>
      </c>
      <c r="W735" s="943" t="s">
        <v>249</v>
      </c>
      <c r="X735" s="946">
        <v>10</v>
      </c>
      <c r="Y735" s="943" t="s">
        <v>1147</v>
      </c>
      <c r="Z735" s="946">
        <v>3</v>
      </c>
      <c r="AA735" s="945" t="s">
        <v>67</v>
      </c>
      <c r="AB735" s="1042">
        <f t="shared" si="36"/>
        <v>3</v>
      </c>
      <c r="AC735" s="945" t="s">
        <v>1149</v>
      </c>
      <c r="AD735" s="1043" t="s">
        <v>1564</v>
      </c>
      <c r="AE735" s="1044"/>
      <c r="AF735" s="1045"/>
    </row>
    <row r="736" spans="2:32" ht="20" customHeight="1">
      <c r="B736" s="1270"/>
      <c r="C736" s="1262"/>
      <c r="D736" s="1038" t="s">
        <v>470</v>
      </c>
      <c r="E736" s="941"/>
      <c r="F736" s="943" t="s">
        <v>1145</v>
      </c>
      <c r="G736" s="1039"/>
      <c r="H736" s="1040" t="s">
        <v>1145</v>
      </c>
      <c r="I736" s="943"/>
      <c r="J736" s="971" t="s">
        <v>1145</v>
      </c>
      <c r="K736" s="941">
        <f t="shared" si="37"/>
        <v>0</v>
      </c>
      <c r="L736" s="943" t="s">
        <v>922</v>
      </c>
      <c r="M736" s="1041">
        <v>2</v>
      </c>
      <c r="N736" s="943">
        <f t="shared" si="38"/>
        <v>0</v>
      </c>
      <c r="O736" s="971" t="s">
        <v>922</v>
      </c>
      <c r="P736" s="943"/>
      <c r="Q736" s="944">
        <v>2025</v>
      </c>
      <c r="R736" s="945" t="s">
        <v>1146</v>
      </c>
      <c r="S736" s="946">
        <v>10</v>
      </c>
      <c r="T736" s="943" t="s">
        <v>1147</v>
      </c>
      <c r="U736" s="946">
        <v>1</v>
      </c>
      <c r="V736" s="943" t="s">
        <v>1148</v>
      </c>
      <c r="W736" s="943" t="s">
        <v>249</v>
      </c>
      <c r="X736" s="946">
        <v>10</v>
      </c>
      <c r="Y736" s="943" t="s">
        <v>1147</v>
      </c>
      <c r="Z736" s="946">
        <v>3</v>
      </c>
      <c r="AA736" s="945" t="s">
        <v>67</v>
      </c>
      <c r="AB736" s="1042">
        <f t="shared" si="36"/>
        <v>3</v>
      </c>
      <c r="AC736" s="945" t="s">
        <v>1149</v>
      </c>
      <c r="AD736" s="1043" t="s">
        <v>1564</v>
      </c>
      <c r="AE736" s="1044"/>
      <c r="AF736" s="1045"/>
    </row>
    <row r="737" spans="2:32" ht="20" customHeight="1">
      <c r="B737" s="1270"/>
      <c r="C737" s="1262"/>
      <c r="D737" s="1038" t="s">
        <v>1164</v>
      </c>
      <c r="E737" s="941">
        <v>0.9</v>
      </c>
      <c r="F737" s="943" t="s">
        <v>1145</v>
      </c>
      <c r="G737" s="1039">
        <v>1.8</v>
      </c>
      <c r="H737" s="1040" t="s">
        <v>1145</v>
      </c>
      <c r="I737" s="943">
        <v>0.45</v>
      </c>
      <c r="J737" s="971" t="s">
        <v>1145</v>
      </c>
      <c r="K737" s="941">
        <f t="shared" si="37"/>
        <v>0.40500000000000003</v>
      </c>
      <c r="L737" s="943" t="s">
        <v>922</v>
      </c>
      <c r="M737" s="1041">
        <v>2</v>
      </c>
      <c r="N737" s="943">
        <f t="shared" si="38"/>
        <v>0.81</v>
      </c>
      <c r="O737" s="971" t="s">
        <v>922</v>
      </c>
      <c r="P737" s="943"/>
      <c r="Q737" s="944">
        <v>2025</v>
      </c>
      <c r="R737" s="945" t="s">
        <v>1146</v>
      </c>
      <c r="S737" s="946">
        <v>10</v>
      </c>
      <c r="T737" s="943" t="s">
        <v>1147</v>
      </c>
      <c r="U737" s="946">
        <v>1</v>
      </c>
      <c r="V737" s="943" t="s">
        <v>1148</v>
      </c>
      <c r="W737" s="943" t="s">
        <v>249</v>
      </c>
      <c r="X737" s="946">
        <v>10</v>
      </c>
      <c r="Y737" s="943" t="s">
        <v>1147</v>
      </c>
      <c r="Z737" s="946">
        <v>3</v>
      </c>
      <c r="AA737" s="945" t="s">
        <v>67</v>
      </c>
      <c r="AB737" s="1042">
        <f t="shared" si="36"/>
        <v>3</v>
      </c>
      <c r="AC737" s="945" t="s">
        <v>1149</v>
      </c>
      <c r="AD737" s="1043" t="s">
        <v>1564</v>
      </c>
      <c r="AE737" s="1044"/>
      <c r="AF737" s="1045"/>
    </row>
    <row r="738" spans="2:32" ht="20" customHeight="1">
      <c r="B738" s="1270"/>
      <c r="C738" s="1262"/>
      <c r="D738" s="1038" t="s">
        <v>1545</v>
      </c>
      <c r="E738" s="941"/>
      <c r="F738" s="943" t="s">
        <v>1145</v>
      </c>
      <c r="G738" s="1039"/>
      <c r="H738" s="1040" t="s">
        <v>1145</v>
      </c>
      <c r="I738" s="943"/>
      <c r="J738" s="971" t="s">
        <v>1145</v>
      </c>
      <c r="K738" s="941">
        <f t="shared" si="37"/>
        <v>0</v>
      </c>
      <c r="L738" s="943" t="s">
        <v>922</v>
      </c>
      <c r="M738" s="1041">
        <v>1</v>
      </c>
      <c r="N738" s="943">
        <f t="shared" si="38"/>
        <v>0</v>
      </c>
      <c r="O738" s="971" t="s">
        <v>922</v>
      </c>
      <c r="P738" s="943"/>
      <c r="Q738" s="944">
        <v>2025</v>
      </c>
      <c r="R738" s="945" t="s">
        <v>1146</v>
      </c>
      <c r="S738" s="946">
        <v>10</v>
      </c>
      <c r="T738" s="943" t="s">
        <v>1147</v>
      </c>
      <c r="U738" s="946">
        <v>1</v>
      </c>
      <c r="V738" s="943" t="s">
        <v>1148</v>
      </c>
      <c r="W738" s="943" t="s">
        <v>249</v>
      </c>
      <c r="X738" s="946">
        <v>10</v>
      </c>
      <c r="Y738" s="943" t="s">
        <v>1147</v>
      </c>
      <c r="Z738" s="946">
        <v>3</v>
      </c>
      <c r="AA738" s="945" t="s">
        <v>67</v>
      </c>
      <c r="AB738" s="1042">
        <f t="shared" si="36"/>
        <v>3</v>
      </c>
      <c r="AC738" s="945" t="s">
        <v>1149</v>
      </c>
      <c r="AD738" s="1043" t="s">
        <v>1564</v>
      </c>
      <c r="AE738" s="1044"/>
      <c r="AF738" s="1045"/>
    </row>
    <row r="739" spans="2:32" ht="20" customHeight="1">
      <c r="B739" s="1270"/>
      <c r="C739" s="1262"/>
      <c r="D739" s="1038" t="s">
        <v>1190</v>
      </c>
      <c r="E739" s="941"/>
      <c r="F739" s="943" t="s">
        <v>1145</v>
      </c>
      <c r="G739" s="1039"/>
      <c r="H739" s="1040" t="s">
        <v>1145</v>
      </c>
      <c r="I739" s="943"/>
      <c r="J739" s="971" t="s">
        <v>1145</v>
      </c>
      <c r="K739" s="941">
        <f t="shared" si="37"/>
        <v>0</v>
      </c>
      <c r="L739" s="943" t="s">
        <v>922</v>
      </c>
      <c r="M739" s="1041">
        <v>1</v>
      </c>
      <c r="N739" s="943">
        <f t="shared" si="38"/>
        <v>0</v>
      </c>
      <c r="O739" s="971" t="s">
        <v>922</v>
      </c>
      <c r="P739" s="943"/>
      <c r="Q739" s="944">
        <v>2025</v>
      </c>
      <c r="R739" s="945" t="s">
        <v>1146</v>
      </c>
      <c r="S739" s="946">
        <v>10</v>
      </c>
      <c r="T739" s="943" t="s">
        <v>1147</v>
      </c>
      <c r="U739" s="946">
        <v>1</v>
      </c>
      <c r="V739" s="943" t="s">
        <v>1148</v>
      </c>
      <c r="W739" s="943" t="s">
        <v>249</v>
      </c>
      <c r="X739" s="946">
        <v>10</v>
      </c>
      <c r="Y739" s="943" t="s">
        <v>1147</v>
      </c>
      <c r="Z739" s="946">
        <v>3</v>
      </c>
      <c r="AA739" s="945" t="s">
        <v>67</v>
      </c>
      <c r="AB739" s="1042">
        <f t="shared" si="36"/>
        <v>3</v>
      </c>
      <c r="AC739" s="945" t="s">
        <v>1149</v>
      </c>
      <c r="AD739" s="1043" t="s">
        <v>1564</v>
      </c>
      <c r="AE739" s="1044"/>
      <c r="AF739" s="1045"/>
    </row>
    <row r="740" spans="2:32" ht="20" customHeight="1">
      <c r="B740" s="1270"/>
      <c r="C740" s="1262"/>
      <c r="D740" s="1038" t="s">
        <v>591</v>
      </c>
      <c r="E740" s="941"/>
      <c r="F740" s="943" t="s">
        <v>1145</v>
      </c>
      <c r="G740" s="1039"/>
      <c r="H740" s="1040" t="s">
        <v>1145</v>
      </c>
      <c r="I740" s="943"/>
      <c r="J740" s="971" t="s">
        <v>1145</v>
      </c>
      <c r="K740" s="941">
        <f t="shared" si="37"/>
        <v>0</v>
      </c>
      <c r="L740" s="943" t="s">
        <v>922</v>
      </c>
      <c r="M740" s="1041">
        <v>1</v>
      </c>
      <c r="N740" s="943">
        <f t="shared" si="38"/>
        <v>0</v>
      </c>
      <c r="O740" s="971" t="s">
        <v>922</v>
      </c>
      <c r="P740" s="943"/>
      <c r="Q740" s="944">
        <v>2025</v>
      </c>
      <c r="R740" s="945" t="s">
        <v>1146</v>
      </c>
      <c r="S740" s="946">
        <v>10</v>
      </c>
      <c r="T740" s="943" t="s">
        <v>1147</v>
      </c>
      <c r="U740" s="946">
        <v>1</v>
      </c>
      <c r="V740" s="943" t="s">
        <v>1148</v>
      </c>
      <c r="W740" s="943" t="s">
        <v>249</v>
      </c>
      <c r="X740" s="946">
        <v>10</v>
      </c>
      <c r="Y740" s="943" t="s">
        <v>1147</v>
      </c>
      <c r="Z740" s="946">
        <v>3</v>
      </c>
      <c r="AA740" s="945" t="s">
        <v>67</v>
      </c>
      <c r="AB740" s="1042">
        <f t="shared" si="36"/>
        <v>3</v>
      </c>
      <c r="AC740" s="945" t="s">
        <v>1149</v>
      </c>
      <c r="AD740" s="1043" t="s">
        <v>1564</v>
      </c>
      <c r="AE740" s="1044"/>
      <c r="AF740" s="1045"/>
    </row>
    <row r="741" spans="2:32" ht="20" customHeight="1">
      <c r="B741" s="1270"/>
      <c r="C741" s="1262"/>
      <c r="D741" s="1038" t="s">
        <v>1153</v>
      </c>
      <c r="E741" s="941"/>
      <c r="F741" s="943" t="s">
        <v>1145</v>
      </c>
      <c r="G741" s="1039"/>
      <c r="H741" s="1040" t="s">
        <v>1145</v>
      </c>
      <c r="I741" s="943"/>
      <c r="J741" s="971" t="s">
        <v>1145</v>
      </c>
      <c r="K741" s="941">
        <f t="shared" si="37"/>
        <v>0</v>
      </c>
      <c r="L741" s="943" t="s">
        <v>922</v>
      </c>
      <c r="M741" s="1041">
        <v>1</v>
      </c>
      <c r="N741" s="943">
        <f t="shared" si="38"/>
        <v>0</v>
      </c>
      <c r="O741" s="971" t="s">
        <v>922</v>
      </c>
      <c r="P741" s="943"/>
      <c r="Q741" s="944">
        <v>2025</v>
      </c>
      <c r="R741" s="945" t="s">
        <v>1146</v>
      </c>
      <c r="S741" s="946">
        <v>10</v>
      </c>
      <c r="T741" s="943" t="s">
        <v>1147</v>
      </c>
      <c r="U741" s="946">
        <v>1</v>
      </c>
      <c r="V741" s="943" t="s">
        <v>1148</v>
      </c>
      <c r="W741" s="943" t="s">
        <v>249</v>
      </c>
      <c r="X741" s="946">
        <v>10</v>
      </c>
      <c r="Y741" s="943" t="s">
        <v>1147</v>
      </c>
      <c r="Z741" s="946">
        <v>3</v>
      </c>
      <c r="AA741" s="945" t="s">
        <v>67</v>
      </c>
      <c r="AB741" s="1042">
        <f t="shared" si="36"/>
        <v>3</v>
      </c>
      <c r="AC741" s="945" t="s">
        <v>1149</v>
      </c>
      <c r="AD741" s="1043" t="s">
        <v>1564</v>
      </c>
      <c r="AE741" s="1044"/>
      <c r="AF741" s="1045"/>
    </row>
    <row r="742" spans="2:32" ht="20" customHeight="1">
      <c r="B742" s="1270"/>
      <c r="C742" s="1262"/>
      <c r="D742" s="1038" t="s">
        <v>1365</v>
      </c>
      <c r="E742" s="941"/>
      <c r="F742" s="943" t="s">
        <v>1145</v>
      </c>
      <c r="G742" s="1039"/>
      <c r="H742" s="1040" t="s">
        <v>1145</v>
      </c>
      <c r="I742" s="943"/>
      <c r="J742" s="971" t="s">
        <v>1145</v>
      </c>
      <c r="K742" s="941">
        <f t="shared" si="37"/>
        <v>0</v>
      </c>
      <c r="L742" s="943" t="s">
        <v>922</v>
      </c>
      <c r="M742" s="1041">
        <v>1</v>
      </c>
      <c r="N742" s="943">
        <f t="shared" si="38"/>
        <v>0</v>
      </c>
      <c r="O742" s="971" t="s">
        <v>922</v>
      </c>
      <c r="P742" s="943"/>
      <c r="Q742" s="944">
        <v>2025</v>
      </c>
      <c r="R742" s="945" t="s">
        <v>1146</v>
      </c>
      <c r="S742" s="946">
        <v>10</v>
      </c>
      <c r="T742" s="943" t="s">
        <v>1147</v>
      </c>
      <c r="U742" s="946">
        <v>1</v>
      </c>
      <c r="V742" s="943" t="s">
        <v>1148</v>
      </c>
      <c r="W742" s="943" t="s">
        <v>249</v>
      </c>
      <c r="X742" s="946">
        <v>10</v>
      </c>
      <c r="Y742" s="943" t="s">
        <v>1147</v>
      </c>
      <c r="Z742" s="946">
        <v>3</v>
      </c>
      <c r="AA742" s="945" t="s">
        <v>67</v>
      </c>
      <c r="AB742" s="1042">
        <f t="shared" si="36"/>
        <v>3</v>
      </c>
      <c r="AC742" s="945" t="s">
        <v>1149</v>
      </c>
      <c r="AD742" s="1043" t="s">
        <v>1564</v>
      </c>
      <c r="AE742" s="1044"/>
      <c r="AF742" s="1045"/>
    </row>
    <row r="743" spans="2:32" ht="20" customHeight="1">
      <c r="B743" s="1270"/>
      <c r="C743" s="1262"/>
      <c r="D743" s="1038" t="s">
        <v>1544</v>
      </c>
      <c r="E743" s="941"/>
      <c r="F743" s="943" t="s">
        <v>1145</v>
      </c>
      <c r="G743" s="1039"/>
      <c r="H743" s="1040" t="s">
        <v>1145</v>
      </c>
      <c r="I743" s="943"/>
      <c r="J743" s="971" t="s">
        <v>1145</v>
      </c>
      <c r="K743" s="941">
        <f t="shared" si="37"/>
        <v>0</v>
      </c>
      <c r="L743" s="943" t="s">
        <v>922</v>
      </c>
      <c r="M743" s="1041">
        <v>4</v>
      </c>
      <c r="N743" s="943">
        <f t="shared" si="38"/>
        <v>0</v>
      </c>
      <c r="O743" s="971" t="s">
        <v>922</v>
      </c>
      <c r="P743" s="943"/>
      <c r="Q743" s="944">
        <v>2025</v>
      </c>
      <c r="R743" s="945" t="s">
        <v>1146</v>
      </c>
      <c r="S743" s="946">
        <v>10</v>
      </c>
      <c r="T743" s="943" t="s">
        <v>1147</v>
      </c>
      <c r="U743" s="946">
        <v>1</v>
      </c>
      <c r="V743" s="943" t="s">
        <v>1148</v>
      </c>
      <c r="W743" s="943" t="s">
        <v>249</v>
      </c>
      <c r="X743" s="946">
        <v>10</v>
      </c>
      <c r="Y743" s="943" t="s">
        <v>1147</v>
      </c>
      <c r="Z743" s="946">
        <v>3</v>
      </c>
      <c r="AA743" s="945" t="s">
        <v>67</v>
      </c>
      <c r="AB743" s="1042">
        <f t="shared" si="36"/>
        <v>3</v>
      </c>
      <c r="AC743" s="945" t="s">
        <v>1149</v>
      </c>
      <c r="AD743" s="1043" t="s">
        <v>1564</v>
      </c>
      <c r="AE743" s="1044"/>
      <c r="AF743" s="1045"/>
    </row>
    <row r="744" spans="2:32" ht="20" customHeight="1">
      <c r="B744" s="1270"/>
      <c r="C744" s="1262"/>
      <c r="D744" s="1038" t="s">
        <v>1183</v>
      </c>
      <c r="E744" s="941"/>
      <c r="F744" s="943" t="s">
        <v>1145</v>
      </c>
      <c r="G744" s="1039"/>
      <c r="H744" s="1040" t="s">
        <v>1145</v>
      </c>
      <c r="I744" s="943"/>
      <c r="J744" s="971" t="s">
        <v>1145</v>
      </c>
      <c r="K744" s="941">
        <f t="shared" si="37"/>
        <v>0</v>
      </c>
      <c r="L744" s="943" t="s">
        <v>922</v>
      </c>
      <c r="M744" s="1041">
        <v>1</v>
      </c>
      <c r="N744" s="943">
        <f t="shared" si="38"/>
        <v>0</v>
      </c>
      <c r="O744" s="971" t="s">
        <v>922</v>
      </c>
      <c r="P744" s="943"/>
      <c r="Q744" s="944">
        <v>2025</v>
      </c>
      <c r="R744" s="945" t="s">
        <v>1146</v>
      </c>
      <c r="S744" s="946">
        <v>10</v>
      </c>
      <c r="T744" s="943" t="s">
        <v>1147</v>
      </c>
      <c r="U744" s="946">
        <v>1</v>
      </c>
      <c r="V744" s="943" t="s">
        <v>1148</v>
      </c>
      <c r="W744" s="943" t="s">
        <v>249</v>
      </c>
      <c r="X744" s="946">
        <v>10</v>
      </c>
      <c r="Y744" s="943" t="s">
        <v>1147</v>
      </c>
      <c r="Z744" s="946">
        <v>3</v>
      </c>
      <c r="AA744" s="945" t="s">
        <v>67</v>
      </c>
      <c r="AB744" s="1042">
        <f t="shared" si="36"/>
        <v>3</v>
      </c>
      <c r="AC744" s="945" t="s">
        <v>1149</v>
      </c>
      <c r="AD744" s="1043" t="s">
        <v>1564</v>
      </c>
      <c r="AE744" s="1044"/>
      <c r="AF744" s="1045"/>
    </row>
    <row r="745" spans="2:32" ht="20" customHeight="1">
      <c r="B745" s="1270"/>
      <c r="C745" s="1262"/>
      <c r="D745" s="1038" t="s">
        <v>1565</v>
      </c>
      <c r="E745" s="941">
        <v>1</v>
      </c>
      <c r="F745" s="943" t="s">
        <v>1145</v>
      </c>
      <c r="G745" s="1039"/>
      <c r="H745" s="1040" t="s">
        <v>1145</v>
      </c>
      <c r="I745" s="943">
        <v>1</v>
      </c>
      <c r="J745" s="971" t="s">
        <v>1145</v>
      </c>
      <c r="K745" s="941">
        <f t="shared" si="37"/>
        <v>1</v>
      </c>
      <c r="L745" s="943" t="s">
        <v>922</v>
      </c>
      <c r="M745" s="1041">
        <v>20</v>
      </c>
      <c r="N745" s="943">
        <f t="shared" si="38"/>
        <v>20</v>
      </c>
      <c r="O745" s="971" t="s">
        <v>922</v>
      </c>
      <c r="P745" s="943"/>
      <c r="Q745" s="944">
        <v>2025</v>
      </c>
      <c r="R745" s="945" t="s">
        <v>1146</v>
      </c>
      <c r="S745" s="946">
        <v>10</v>
      </c>
      <c r="T745" s="943" t="s">
        <v>1147</v>
      </c>
      <c r="U745" s="946">
        <v>1</v>
      </c>
      <c r="V745" s="943" t="s">
        <v>1148</v>
      </c>
      <c r="W745" s="943" t="s">
        <v>249</v>
      </c>
      <c r="X745" s="946">
        <v>10</v>
      </c>
      <c r="Y745" s="943" t="s">
        <v>1147</v>
      </c>
      <c r="Z745" s="946">
        <v>3</v>
      </c>
      <c r="AA745" s="945" t="s">
        <v>67</v>
      </c>
      <c r="AB745" s="1042">
        <f t="shared" si="36"/>
        <v>3</v>
      </c>
      <c r="AC745" s="945" t="s">
        <v>1149</v>
      </c>
      <c r="AD745" s="1043" t="s">
        <v>1564</v>
      </c>
      <c r="AE745" s="1044"/>
      <c r="AF745" s="1045"/>
    </row>
    <row r="746" spans="2:32" ht="20" customHeight="1">
      <c r="B746" s="1270"/>
      <c r="C746" s="1262"/>
      <c r="D746" s="1038" t="s">
        <v>1164</v>
      </c>
      <c r="E746" s="941">
        <v>0.9</v>
      </c>
      <c r="F746" s="943" t="s">
        <v>1145</v>
      </c>
      <c r="G746" s="1039">
        <v>1.8</v>
      </c>
      <c r="H746" s="1040" t="s">
        <v>1145</v>
      </c>
      <c r="I746" s="943">
        <v>0.45</v>
      </c>
      <c r="J746" s="971" t="s">
        <v>1145</v>
      </c>
      <c r="K746" s="941">
        <f t="shared" si="37"/>
        <v>0.40500000000000003</v>
      </c>
      <c r="L746" s="943" t="s">
        <v>922</v>
      </c>
      <c r="M746" s="1041">
        <v>1</v>
      </c>
      <c r="N746" s="943">
        <f t="shared" si="38"/>
        <v>0.40500000000000003</v>
      </c>
      <c r="O746" s="971" t="s">
        <v>922</v>
      </c>
      <c r="P746" s="943"/>
      <c r="Q746" s="944">
        <v>2025</v>
      </c>
      <c r="R746" s="945" t="s">
        <v>1146</v>
      </c>
      <c r="S746" s="946">
        <v>10</v>
      </c>
      <c r="T746" s="943" t="s">
        <v>1147</v>
      </c>
      <c r="U746" s="946">
        <v>1</v>
      </c>
      <c r="V746" s="943" t="s">
        <v>1148</v>
      </c>
      <c r="W746" s="943" t="s">
        <v>249</v>
      </c>
      <c r="X746" s="946">
        <v>10</v>
      </c>
      <c r="Y746" s="943" t="s">
        <v>1147</v>
      </c>
      <c r="Z746" s="946">
        <v>3</v>
      </c>
      <c r="AA746" s="945" t="s">
        <v>67</v>
      </c>
      <c r="AB746" s="1042">
        <f t="shared" si="36"/>
        <v>3</v>
      </c>
      <c r="AC746" s="945" t="s">
        <v>1149</v>
      </c>
      <c r="AD746" s="1043" t="s">
        <v>1566</v>
      </c>
      <c r="AE746" s="1044"/>
      <c r="AF746" s="1045"/>
    </row>
    <row r="747" spans="2:32" ht="20" customHeight="1">
      <c r="B747" s="1270"/>
      <c r="C747" s="1262"/>
      <c r="D747" s="1038" t="s">
        <v>1567</v>
      </c>
      <c r="E747" s="941"/>
      <c r="F747" s="943" t="s">
        <v>1145</v>
      </c>
      <c r="G747" s="1039"/>
      <c r="H747" s="1040" t="s">
        <v>1145</v>
      </c>
      <c r="I747" s="943"/>
      <c r="J747" s="971" t="s">
        <v>1145</v>
      </c>
      <c r="K747" s="941">
        <f t="shared" si="37"/>
        <v>0</v>
      </c>
      <c r="L747" s="943" t="s">
        <v>922</v>
      </c>
      <c r="M747" s="1041">
        <v>10</v>
      </c>
      <c r="N747" s="943">
        <f t="shared" si="38"/>
        <v>0</v>
      </c>
      <c r="O747" s="971" t="s">
        <v>922</v>
      </c>
      <c r="P747" s="943"/>
      <c r="Q747" s="944">
        <v>2025</v>
      </c>
      <c r="R747" s="945" t="s">
        <v>1146</v>
      </c>
      <c r="S747" s="946">
        <v>10</v>
      </c>
      <c r="T747" s="943" t="s">
        <v>1147</v>
      </c>
      <c r="U747" s="946">
        <v>1</v>
      </c>
      <c r="V747" s="943" t="s">
        <v>1148</v>
      </c>
      <c r="W747" s="943" t="s">
        <v>249</v>
      </c>
      <c r="X747" s="946">
        <v>10</v>
      </c>
      <c r="Y747" s="943" t="s">
        <v>1147</v>
      </c>
      <c r="Z747" s="946">
        <v>3</v>
      </c>
      <c r="AA747" s="945" t="s">
        <v>67</v>
      </c>
      <c r="AB747" s="1042">
        <f t="shared" si="36"/>
        <v>3</v>
      </c>
      <c r="AC747" s="945" t="s">
        <v>1149</v>
      </c>
      <c r="AD747" s="1043" t="s">
        <v>1566</v>
      </c>
      <c r="AE747" s="1044"/>
      <c r="AF747" s="1045"/>
    </row>
    <row r="748" spans="2:32" ht="20" customHeight="1">
      <c r="B748" s="1270"/>
      <c r="C748" s="1262"/>
      <c r="D748" s="1038" t="s">
        <v>1491</v>
      </c>
      <c r="E748" s="941">
        <v>0.9</v>
      </c>
      <c r="F748" s="943" t="s">
        <v>1145</v>
      </c>
      <c r="G748" s="1039">
        <v>1.8</v>
      </c>
      <c r="H748" s="1040" t="s">
        <v>1145</v>
      </c>
      <c r="I748" s="943">
        <v>0.45</v>
      </c>
      <c r="J748" s="971" t="s">
        <v>1145</v>
      </c>
      <c r="K748" s="941">
        <f t="shared" si="37"/>
        <v>0.40500000000000003</v>
      </c>
      <c r="L748" s="943" t="s">
        <v>922</v>
      </c>
      <c r="M748" s="1041">
        <v>1</v>
      </c>
      <c r="N748" s="943">
        <f t="shared" si="38"/>
        <v>0.40500000000000003</v>
      </c>
      <c r="O748" s="971" t="s">
        <v>922</v>
      </c>
      <c r="P748" s="943"/>
      <c r="Q748" s="944">
        <v>2025</v>
      </c>
      <c r="R748" s="945" t="s">
        <v>1146</v>
      </c>
      <c r="S748" s="946">
        <v>10</v>
      </c>
      <c r="T748" s="943" t="s">
        <v>1147</v>
      </c>
      <c r="U748" s="946">
        <v>1</v>
      </c>
      <c r="V748" s="943" t="s">
        <v>1148</v>
      </c>
      <c r="W748" s="943" t="s">
        <v>249</v>
      </c>
      <c r="X748" s="946">
        <v>10</v>
      </c>
      <c r="Y748" s="943" t="s">
        <v>1147</v>
      </c>
      <c r="Z748" s="946">
        <v>3</v>
      </c>
      <c r="AA748" s="945" t="s">
        <v>67</v>
      </c>
      <c r="AB748" s="1042">
        <f t="shared" si="36"/>
        <v>3</v>
      </c>
      <c r="AC748" s="945" t="s">
        <v>1149</v>
      </c>
      <c r="AD748" s="1043" t="s">
        <v>1568</v>
      </c>
      <c r="AE748" s="1044"/>
      <c r="AF748" s="1045"/>
    </row>
    <row r="749" spans="2:32" ht="20" customHeight="1">
      <c r="B749" s="1270"/>
      <c r="C749" s="1262"/>
      <c r="D749" s="1038" t="s">
        <v>1496</v>
      </c>
      <c r="E749" s="941"/>
      <c r="F749" s="943" t="s">
        <v>1145</v>
      </c>
      <c r="G749" s="1039"/>
      <c r="H749" s="1040" t="s">
        <v>1145</v>
      </c>
      <c r="I749" s="943"/>
      <c r="J749" s="971" t="s">
        <v>1145</v>
      </c>
      <c r="K749" s="941">
        <f t="shared" si="37"/>
        <v>0</v>
      </c>
      <c r="L749" s="943" t="s">
        <v>922</v>
      </c>
      <c r="M749" s="1041">
        <v>2</v>
      </c>
      <c r="N749" s="943">
        <f t="shared" si="38"/>
        <v>0</v>
      </c>
      <c r="O749" s="971" t="s">
        <v>922</v>
      </c>
      <c r="P749" s="943"/>
      <c r="Q749" s="944">
        <v>2025</v>
      </c>
      <c r="R749" s="945" t="s">
        <v>1146</v>
      </c>
      <c r="S749" s="946">
        <v>10</v>
      </c>
      <c r="T749" s="943" t="s">
        <v>1147</v>
      </c>
      <c r="U749" s="946">
        <v>1</v>
      </c>
      <c r="V749" s="943" t="s">
        <v>1148</v>
      </c>
      <c r="W749" s="943" t="s">
        <v>249</v>
      </c>
      <c r="X749" s="946">
        <v>10</v>
      </c>
      <c r="Y749" s="943" t="s">
        <v>1147</v>
      </c>
      <c r="Z749" s="946">
        <v>3</v>
      </c>
      <c r="AA749" s="945" t="s">
        <v>67</v>
      </c>
      <c r="AB749" s="1042">
        <f t="shared" si="36"/>
        <v>3</v>
      </c>
      <c r="AC749" s="945" t="s">
        <v>1149</v>
      </c>
      <c r="AD749" s="1043" t="s">
        <v>1568</v>
      </c>
      <c r="AE749" s="1044"/>
      <c r="AF749" s="1045"/>
    </row>
    <row r="750" spans="2:32" ht="20" customHeight="1">
      <c r="B750" s="1270"/>
      <c r="C750" s="1262"/>
      <c r="D750" s="1038" t="s">
        <v>1497</v>
      </c>
      <c r="E750" s="941"/>
      <c r="F750" s="943" t="s">
        <v>1145</v>
      </c>
      <c r="G750" s="1039"/>
      <c r="H750" s="1040" t="s">
        <v>1145</v>
      </c>
      <c r="I750" s="943"/>
      <c r="J750" s="971" t="s">
        <v>1145</v>
      </c>
      <c r="K750" s="941">
        <f t="shared" si="37"/>
        <v>0</v>
      </c>
      <c r="L750" s="943" t="s">
        <v>922</v>
      </c>
      <c r="M750" s="1041">
        <v>2</v>
      </c>
      <c r="N750" s="943">
        <f t="shared" si="38"/>
        <v>0</v>
      </c>
      <c r="O750" s="971" t="s">
        <v>922</v>
      </c>
      <c r="P750" s="943"/>
      <c r="Q750" s="944">
        <v>2025</v>
      </c>
      <c r="R750" s="945" t="s">
        <v>1146</v>
      </c>
      <c r="S750" s="946">
        <v>10</v>
      </c>
      <c r="T750" s="943" t="s">
        <v>1147</v>
      </c>
      <c r="U750" s="946">
        <v>1</v>
      </c>
      <c r="V750" s="943" t="s">
        <v>1148</v>
      </c>
      <c r="W750" s="943" t="s">
        <v>249</v>
      </c>
      <c r="X750" s="946">
        <v>10</v>
      </c>
      <c r="Y750" s="943" t="s">
        <v>1147</v>
      </c>
      <c r="Z750" s="946">
        <v>3</v>
      </c>
      <c r="AA750" s="945" t="s">
        <v>67</v>
      </c>
      <c r="AB750" s="1042">
        <f t="shared" si="36"/>
        <v>3</v>
      </c>
      <c r="AC750" s="945" t="s">
        <v>1149</v>
      </c>
      <c r="AD750" s="1043" t="s">
        <v>1568</v>
      </c>
      <c r="AE750" s="1044"/>
      <c r="AF750" s="1045"/>
    </row>
    <row r="751" spans="2:32" ht="20" customHeight="1">
      <c r="B751" s="1270"/>
      <c r="C751" s="1262"/>
      <c r="D751" s="1038" t="s">
        <v>1498</v>
      </c>
      <c r="E751" s="941"/>
      <c r="F751" s="943" t="s">
        <v>1145</v>
      </c>
      <c r="G751" s="1039"/>
      <c r="H751" s="1040" t="s">
        <v>1145</v>
      </c>
      <c r="I751" s="943"/>
      <c r="J751" s="971" t="s">
        <v>1145</v>
      </c>
      <c r="K751" s="941">
        <f t="shared" si="37"/>
        <v>0</v>
      </c>
      <c r="L751" s="943" t="s">
        <v>922</v>
      </c>
      <c r="M751" s="1041">
        <v>1</v>
      </c>
      <c r="N751" s="943">
        <f t="shared" si="38"/>
        <v>0</v>
      </c>
      <c r="O751" s="971" t="s">
        <v>922</v>
      </c>
      <c r="P751" s="943"/>
      <c r="Q751" s="944">
        <v>2025</v>
      </c>
      <c r="R751" s="945" t="s">
        <v>1146</v>
      </c>
      <c r="S751" s="946">
        <v>10</v>
      </c>
      <c r="T751" s="943" t="s">
        <v>1147</v>
      </c>
      <c r="U751" s="946">
        <v>1</v>
      </c>
      <c r="V751" s="943" t="s">
        <v>1148</v>
      </c>
      <c r="W751" s="943" t="s">
        <v>249</v>
      </c>
      <c r="X751" s="946">
        <v>10</v>
      </c>
      <c r="Y751" s="943" t="s">
        <v>1147</v>
      </c>
      <c r="Z751" s="946">
        <v>3</v>
      </c>
      <c r="AA751" s="945" t="s">
        <v>67</v>
      </c>
      <c r="AB751" s="1042">
        <f t="shared" si="36"/>
        <v>3</v>
      </c>
      <c r="AC751" s="945" t="s">
        <v>1149</v>
      </c>
      <c r="AD751" s="1043" t="s">
        <v>1568</v>
      </c>
      <c r="AE751" s="1044"/>
      <c r="AF751" s="1045"/>
    </row>
    <row r="752" spans="2:32" ht="20" customHeight="1">
      <c r="B752" s="1270"/>
      <c r="C752" s="1262"/>
      <c r="D752" s="1038" t="s">
        <v>1499</v>
      </c>
      <c r="E752" s="941"/>
      <c r="F752" s="943" t="s">
        <v>1145</v>
      </c>
      <c r="G752" s="1039"/>
      <c r="H752" s="1040" t="s">
        <v>1145</v>
      </c>
      <c r="I752" s="943"/>
      <c r="J752" s="971" t="s">
        <v>1145</v>
      </c>
      <c r="K752" s="941">
        <f t="shared" si="37"/>
        <v>0</v>
      </c>
      <c r="L752" s="943" t="s">
        <v>922</v>
      </c>
      <c r="M752" s="1041">
        <v>9</v>
      </c>
      <c r="N752" s="943">
        <f t="shared" si="38"/>
        <v>0</v>
      </c>
      <c r="O752" s="971" t="s">
        <v>922</v>
      </c>
      <c r="P752" s="943"/>
      <c r="Q752" s="944">
        <v>2025</v>
      </c>
      <c r="R752" s="945" t="s">
        <v>1146</v>
      </c>
      <c r="S752" s="946">
        <v>10</v>
      </c>
      <c r="T752" s="943" t="s">
        <v>1147</v>
      </c>
      <c r="U752" s="946">
        <v>1</v>
      </c>
      <c r="V752" s="943" t="s">
        <v>1148</v>
      </c>
      <c r="W752" s="943" t="s">
        <v>249</v>
      </c>
      <c r="X752" s="946">
        <v>10</v>
      </c>
      <c r="Y752" s="943" t="s">
        <v>1147</v>
      </c>
      <c r="Z752" s="946">
        <v>3</v>
      </c>
      <c r="AA752" s="945" t="s">
        <v>67</v>
      </c>
      <c r="AB752" s="1042">
        <f t="shared" si="36"/>
        <v>3</v>
      </c>
      <c r="AC752" s="945" t="s">
        <v>1149</v>
      </c>
      <c r="AD752" s="1043" t="s">
        <v>1568</v>
      </c>
      <c r="AE752" s="1044"/>
      <c r="AF752" s="1045"/>
    </row>
    <row r="753" spans="2:32" ht="20" customHeight="1">
      <c r="B753" s="1270"/>
      <c r="C753" s="1262"/>
      <c r="D753" s="1038" t="s">
        <v>1500</v>
      </c>
      <c r="E753" s="941"/>
      <c r="F753" s="943" t="s">
        <v>1145</v>
      </c>
      <c r="G753" s="1039"/>
      <c r="H753" s="1040" t="s">
        <v>1145</v>
      </c>
      <c r="I753" s="943"/>
      <c r="J753" s="971" t="s">
        <v>1145</v>
      </c>
      <c r="K753" s="941">
        <f t="shared" si="37"/>
        <v>0</v>
      </c>
      <c r="L753" s="943" t="s">
        <v>922</v>
      </c>
      <c r="M753" s="1041">
        <v>1</v>
      </c>
      <c r="N753" s="943">
        <f t="shared" si="38"/>
        <v>0</v>
      </c>
      <c r="O753" s="971" t="s">
        <v>922</v>
      </c>
      <c r="P753" s="943"/>
      <c r="Q753" s="944">
        <v>2025</v>
      </c>
      <c r="R753" s="945" t="s">
        <v>1146</v>
      </c>
      <c r="S753" s="946">
        <v>10</v>
      </c>
      <c r="T753" s="943" t="s">
        <v>1147</v>
      </c>
      <c r="U753" s="946">
        <v>1</v>
      </c>
      <c r="V753" s="943" t="s">
        <v>1148</v>
      </c>
      <c r="W753" s="943" t="s">
        <v>249</v>
      </c>
      <c r="X753" s="946">
        <v>10</v>
      </c>
      <c r="Y753" s="943" t="s">
        <v>1147</v>
      </c>
      <c r="Z753" s="946">
        <v>3</v>
      </c>
      <c r="AA753" s="945" t="s">
        <v>67</v>
      </c>
      <c r="AB753" s="1042">
        <f t="shared" si="36"/>
        <v>3</v>
      </c>
      <c r="AC753" s="945" t="s">
        <v>1149</v>
      </c>
      <c r="AD753" s="1043" t="s">
        <v>1568</v>
      </c>
      <c r="AE753" s="1044"/>
      <c r="AF753" s="1045"/>
    </row>
    <row r="754" spans="2:32" ht="20" customHeight="1">
      <c r="B754" s="1270"/>
      <c r="C754" s="1262"/>
      <c r="D754" s="1038" t="s">
        <v>1492</v>
      </c>
      <c r="E754" s="941"/>
      <c r="F754" s="943" t="s">
        <v>1145</v>
      </c>
      <c r="G754" s="1039"/>
      <c r="H754" s="1040" t="s">
        <v>1145</v>
      </c>
      <c r="I754" s="943"/>
      <c r="J754" s="971" t="s">
        <v>1145</v>
      </c>
      <c r="K754" s="941">
        <f t="shared" si="37"/>
        <v>0</v>
      </c>
      <c r="L754" s="943" t="s">
        <v>922</v>
      </c>
      <c r="M754" s="1041">
        <v>1</v>
      </c>
      <c r="N754" s="943">
        <f t="shared" si="38"/>
        <v>0</v>
      </c>
      <c r="O754" s="971" t="s">
        <v>922</v>
      </c>
      <c r="P754" s="943"/>
      <c r="Q754" s="944">
        <v>2025</v>
      </c>
      <c r="R754" s="945" t="s">
        <v>1146</v>
      </c>
      <c r="S754" s="946">
        <v>10</v>
      </c>
      <c r="T754" s="943" t="s">
        <v>1147</v>
      </c>
      <c r="U754" s="946">
        <v>1</v>
      </c>
      <c r="V754" s="943" t="s">
        <v>1148</v>
      </c>
      <c r="W754" s="943" t="s">
        <v>249</v>
      </c>
      <c r="X754" s="946">
        <v>10</v>
      </c>
      <c r="Y754" s="943" t="s">
        <v>1147</v>
      </c>
      <c r="Z754" s="946">
        <v>3</v>
      </c>
      <c r="AA754" s="945" t="s">
        <v>67</v>
      </c>
      <c r="AB754" s="1042">
        <f t="shared" si="36"/>
        <v>3</v>
      </c>
      <c r="AC754" s="945" t="s">
        <v>1149</v>
      </c>
      <c r="AD754" s="1043" t="s">
        <v>1568</v>
      </c>
      <c r="AE754" s="1044"/>
      <c r="AF754" s="1045"/>
    </row>
    <row r="755" spans="2:32" ht="20" customHeight="1">
      <c r="B755" s="1270"/>
      <c r="C755" s="1262"/>
      <c r="D755" s="1038" t="s">
        <v>1234</v>
      </c>
      <c r="E755" s="941"/>
      <c r="F755" s="943" t="s">
        <v>1145</v>
      </c>
      <c r="G755" s="1039"/>
      <c r="H755" s="1040" t="s">
        <v>1145</v>
      </c>
      <c r="I755" s="943"/>
      <c r="J755" s="971" t="s">
        <v>1145</v>
      </c>
      <c r="K755" s="941">
        <f t="shared" si="37"/>
        <v>0</v>
      </c>
      <c r="L755" s="943" t="s">
        <v>922</v>
      </c>
      <c r="M755" s="1041">
        <v>1</v>
      </c>
      <c r="N755" s="943">
        <f t="shared" si="38"/>
        <v>0</v>
      </c>
      <c r="O755" s="971" t="s">
        <v>922</v>
      </c>
      <c r="P755" s="943"/>
      <c r="Q755" s="944">
        <v>2025</v>
      </c>
      <c r="R755" s="945" t="s">
        <v>1146</v>
      </c>
      <c r="S755" s="946">
        <v>10</v>
      </c>
      <c r="T755" s="943" t="s">
        <v>1147</v>
      </c>
      <c r="U755" s="946">
        <v>1</v>
      </c>
      <c r="V755" s="943" t="s">
        <v>1148</v>
      </c>
      <c r="W755" s="943" t="s">
        <v>249</v>
      </c>
      <c r="X755" s="946">
        <v>10</v>
      </c>
      <c r="Y755" s="943" t="s">
        <v>1147</v>
      </c>
      <c r="Z755" s="946">
        <v>3</v>
      </c>
      <c r="AA755" s="945" t="s">
        <v>67</v>
      </c>
      <c r="AB755" s="1042">
        <f t="shared" si="36"/>
        <v>3</v>
      </c>
      <c r="AC755" s="945" t="s">
        <v>1149</v>
      </c>
      <c r="AD755" s="1043" t="s">
        <v>1568</v>
      </c>
      <c r="AE755" s="1044"/>
      <c r="AF755" s="1045"/>
    </row>
    <row r="756" spans="2:32" ht="20" customHeight="1">
      <c r="B756" s="1270"/>
      <c r="C756" s="1262"/>
      <c r="D756" s="1038" t="s">
        <v>1235</v>
      </c>
      <c r="E756" s="941"/>
      <c r="F756" s="943" t="s">
        <v>1145</v>
      </c>
      <c r="G756" s="1039"/>
      <c r="H756" s="1040" t="s">
        <v>1145</v>
      </c>
      <c r="I756" s="943"/>
      <c r="J756" s="971" t="s">
        <v>1145</v>
      </c>
      <c r="K756" s="941">
        <f t="shared" si="37"/>
        <v>0</v>
      </c>
      <c r="L756" s="943" t="s">
        <v>922</v>
      </c>
      <c r="M756" s="1041">
        <v>2</v>
      </c>
      <c r="N756" s="943">
        <f t="shared" si="38"/>
        <v>0</v>
      </c>
      <c r="O756" s="971" t="s">
        <v>922</v>
      </c>
      <c r="P756" s="943"/>
      <c r="Q756" s="944">
        <v>2025</v>
      </c>
      <c r="R756" s="945" t="s">
        <v>1146</v>
      </c>
      <c r="S756" s="946">
        <v>10</v>
      </c>
      <c r="T756" s="943" t="s">
        <v>1147</v>
      </c>
      <c r="U756" s="946">
        <v>1</v>
      </c>
      <c r="V756" s="943" t="s">
        <v>1148</v>
      </c>
      <c r="W756" s="943" t="s">
        <v>249</v>
      </c>
      <c r="X756" s="946">
        <v>10</v>
      </c>
      <c r="Y756" s="943" t="s">
        <v>1147</v>
      </c>
      <c r="Z756" s="946">
        <v>3</v>
      </c>
      <c r="AA756" s="945" t="s">
        <v>67</v>
      </c>
      <c r="AB756" s="1042">
        <f t="shared" si="36"/>
        <v>3</v>
      </c>
      <c r="AC756" s="945" t="s">
        <v>1149</v>
      </c>
      <c r="AD756" s="1043" t="s">
        <v>1568</v>
      </c>
      <c r="AE756" s="1044"/>
      <c r="AF756" s="1045"/>
    </row>
    <row r="757" spans="2:32" ht="20" customHeight="1">
      <c r="B757" s="1270"/>
      <c r="C757" s="1262"/>
      <c r="D757" s="1038" t="s">
        <v>591</v>
      </c>
      <c r="E757" s="941"/>
      <c r="F757" s="943" t="s">
        <v>1145</v>
      </c>
      <c r="G757" s="1039"/>
      <c r="H757" s="1040" t="s">
        <v>1145</v>
      </c>
      <c r="I757" s="943"/>
      <c r="J757" s="971" t="s">
        <v>1145</v>
      </c>
      <c r="K757" s="941">
        <f t="shared" si="37"/>
        <v>0</v>
      </c>
      <c r="L757" s="943" t="s">
        <v>922</v>
      </c>
      <c r="M757" s="1041">
        <v>1</v>
      </c>
      <c r="N757" s="943">
        <f t="shared" si="38"/>
        <v>0</v>
      </c>
      <c r="O757" s="971" t="s">
        <v>922</v>
      </c>
      <c r="P757" s="943"/>
      <c r="Q757" s="944">
        <v>2025</v>
      </c>
      <c r="R757" s="945" t="s">
        <v>1146</v>
      </c>
      <c r="S757" s="946">
        <v>10</v>
      </c>
      <c r="T757" s="943" t="s">
        <v>1147</v>
      </c>
      <c r="U757" s="946">
        <v>1</v>
      </c>
      <c r="V757" s="943" t="s">
        <v>1148</v>
      </c>
      <c r="W757" s="943" t="s">
        <v>249</v>
      </c>
      <c r="X757" s="946">
        <v>10</v>
      </c>
      <c r="Y757" s="943" t="s">
        <v>1147</v>
      </c>
      <c r="Z757" s="946">
        <v>3</v>
      </c>
      <c r="AA757" s="945" t="s">
        <v>67</v>
      </c>
      <c r="AB757" s="1042">
        <f t="shared" si="36"/>
        <v>3</v>
      </c>
      <c r="AC757" s="945" t="s">
        <v>1149</v>
      </c>
      <c r="AD757" s="1043" t="s">
        <v>1568</v>
      </c>
      <c r="AE757" s="1044"/>
      <c r="AF757" s="1045"/>
    </row>
    <row r="758" spans="2:32" ht="20" customHeight="1">
      <c r="B758" s="1270"/>
      <c r="C758" s="1262"/>
      <c r="D758" s="1038" t="s">
        <v>1236</v>
      </c>
      <c r="E758" s="941"/>
      <c r="F758" s="943" t="s">
        <v>1145</v>
      </c>
      <c r="G758" s="1039"/>
      <c r="H758" s="1040" t="s">
        <v>1145</v>
      </c>
      <c r="I758" s="943"/>
      <c r="J758" s="971" t="s">
        <v>1145</v>
      </c>
      <c r="K758" s="941">
        <f t="shared" si="37"/>
        <v>0</v>
      </c>
      <c r="L758" s="943" t="s">
        <v>922</v>
      </c>
      <c r="M758" s="1041">
        <v>1</v>
      </c>
      <c r="N758" s="943">
        <f t="shared" si="38"/>
        <v>0</v>
      </c>
      <c r="O758" s="971" t="s">
        <v>922</v>
      </c>
      <c r="P758" s="943"/>
      <c r="Q758" s="944">
        <v>2025</v>
      </c>
      <c r="R758" s="945" t="s">
        <v>1146</v>
      </c>
      <c r="S758" s="946">
        <v>10</v>
      </c>
      <c r="T758" s="943" t="s">
        <v>1147</v>
      </c>
      <c r="U758" s="946">
        <v>1</v>
      </c>
      <c r="V758" s="943" t="s">
        <v>1148</v>
      </c>
      <c r="W758" s="943" t="s">
        <v>249</v>
      </c>
      <c r="X758" s="946">
        <v>10</v>
      </c>
      <c r="Y758" s="943" t="s">
        <v>1147</v>
      </c>
      <c r="Z758" s="946">
        <v>3</v>
      </c>
      <c r="AA758" s="945" t="s">
        <v>67</v>
      </c>
      <c r="AB758" s="1042">
        <f t="shared" si="36"/>
        <v>3</v>
      </c>
      <c r="AC758" s="945" t="s">
        <v>1149</v>
      </c>
      <c r="AD758" s="1043" t="s">
        <v>1568</v>
      </c>
      <c r="AE758" s="1044"/>
      <c r="AF758" s="1045"/>
    </row>
    <row r="759" spans="2:32" ht="20" customHeight="1">
      <c r="B759" s="1270"/>
      <c r="C759" s="1262"/>
      <c r="D759" s="1038" t="s">
        <v>740</v>
      </c>
      <c r="E759" s="941"/>
      <c r="F759" s="943" t="s">
        <v>1145</v>
      </c>
      <c r="G759" s="1039"/>
      <c r="H759" s="1040" t="s">
        <v>1145</v>
      </c>
      <c r="I759" s="943"/>
      <c r="J759" s="971" t="s">
        <v>1145</v>
      </c>
      <c r="K759" s="941">
        <f t="shared" si="37"/>
        <v>0</v>
      </c>
      <c r="L759" s="943" t="s">
        <v>922</v>
      </c>
      <c r="M759" s="1041">
        <v>1</v>
      </c>
      <c r="N759" s="943">
        <f t="shared" si="38"/>
        <v>0</v>
      </c>
      <c r="O759" s="971" t="s">
        <v>922</v>
      </c>
      <c r="P759" s="943"/>
      <c r="Q759" s="944">
        <v>2025</v>
      </c>
      <c r="R759" s="945" t="s">
        <v>1146</v>
      </c>
      <c r="S759" s="946">
        <v>10</v>
      </c>
      <c r="T759" s="943" t="s">
        <v>1147</v>
      </c>
      <c r="U759" s="946">
        <v>1</v>
      </c>
      <c r="V759" s="943" t="s">
        <v>1148</v>
      </c>
      <c r="W759" s="943" t="s">
        <v>249</v>
      </c>
      <c r="X759" s="946">
        <v>10</v>
      </c>
      <c r="Y759" s="943" t="s">
        <v>1147</v>
      </c>
      <c r="Z759" s="946">
        <v>3</v>
      </c>
      <c r="AA759" s="945" t="s">
        <v>67</v>
      </c>
      <c r="AB759" s="1042">
        <f t="shared" si="36"/>
        <v>3</v>
      </c>
      <c r="AC759" s="945" t="s">
        <v>1149</v>
      </c>
      <c r="AD759" s="1043" t="s">
        <v>1568</v>
      </c>
      <c r="AE759" s="1044"/>
      <c r="AF759" s="1045"/>
    </row>
    <row r="760" spans="2:32" ht="20" customHeight="1">
      <c r="B760" s="1270"/>
      <c r="C760" s="1262"/>
      <c r="D760" s="1038" t="s">
        <v>1569</v>
      </c>
      <c r="E760" s="941"/>
      <c r="F760" s="943" t="s">
        <v>1145</v>
      </c>
      <c r="G760" s="1039"/>
      <c r="H760" s="1040" t="s">
        <v>1145</v>
      </c>
      <c r="I760" s="943"/>
      <c r="J760" s="971" t="s">
        <v>1145</v>
      </c>
      <c r="K760" s="941">
        <f t="shared" si="37"/>
        <v>0</v>
      </c>
      <c r="L760" s="943" t="s">
        <v>922</v>
      </c>
      <c r="M760" s="1041">
        <v>1</v>
      </c>
      <c r="N760" s="943">
        <f t="shared" si="38"/>
        <v>0</v>
      </c>
      <c r="O760" s="971" t="s">
        <v>922</v>
      </c>
      <c r="P760" s="943"/>
      <c r="Q760" s="944">
        <v>2025</v>
      </c>
      <c r="R760" s="945" t="s">
        <v>1146</v>
      </c>
      <c r="S760" s="946">
        <v>10</v>
      </c>
      <c r="T760" s="943" t="s">
        <v>1147</v>
      </c>
      <c r="U760" s="946">
        <v>1</v>
      </c>
      <c r="V760" s="943" t="s">
        <v>1148</v>
      </c>
      <c r="W760" s="943" t="s">
        <v>249</v>
      </c>
      <c r="X760" s="946">
        <v>10</v>
      </c>
      <c r="Y760" s="943" t="s">
        <v>1147</v>
      </c>
      <c r="Z760" s="946">
        <v>3</v>
      </c>
      <c r="AA760" s="945" t="s">
        <v>67</v>
      </c>
      <c r="AB760" s="1042">
        <f t="shared" si="36"/>
        <v>3</v>
      </c>
      <c r="AC760" s="945" t="s">
        <v>1149</v>
      </c>
      <c r="AD760" s="1043" t="s">
        <v>1568</v>
      </c>
      <c r="AE760" s="1044"/>
      <c r="AF760" s="1045"/>
    </row>
    <row r="761" spans="2:32" ht="20" customHeight="1">
      <c r="B761" s="1270"/>
      <c r="C761" s="1262"/>
      <c r="D761" s="1038" t="s">
        <v>1164</v>
      </c>
      <c r="E761" s="941">
        <v>0.9</v>
      </c>
      <c r="F761" s="943" t="s">
        <v>1145</v>
      </c>
      <c r="G761" s="1039">
        <v>1.8</v>
      </c>
      <c r="H761" s="1040" t="s">
        <v>1145</v>
      </c>
      <c r="I761" s="943">
        <v>0.45</v>
      </c>
      <c r="J761" s="971" t="s">
        <v>1145</v>
      </c>
      <c r="K761" s="941">
        <f t="shared" si="37"/>
        <v>0.40500000000000003</v>
      </c>
      <c r="L761" s="943" t="s">
        <v>922</v>
      </c>
      <c r="M761" s="1041">
        <v>1</v>
      </c>
      <c r="N761" s="943">
        <f t="shared" si="38"/>
        <v>0.40500000000000003</v>
      </c>
      <c r="O761" s="971" t="s">
        <v>922</v>
      </c>
      <c r="P761" s="943"/>
      <c r="Q761" s="944">
        <v>2025</v>
      </c>
      <c r="R761" s="945" t="s">
        <v>1146</v>
      </c>
      <c r="S761" s="946">
        <v>10</v>
      </c>
      <c r="T761" s="943" t="s">
        <v>1147</v>
      </c>
      <c r="U761" s="946">
        <v>1</v>
      </c>
      <c r="V761" s="943" t="s">
        <v>1148</v>
      </c>
      <c r="W761" s="943" t="s">
        <v>249</v>
      </c>
      <c r="X761" s="946">
        <v>10</v>
      </c>
      <c r="Y761" s="943" t="s">
        <v>1147</v>
      </c>
      <c r="Z761" s="946">
        <v>3</v>
      </c>
      <c r="AA761" s="945" t="s">
        <v>67</v>
      </c>
      <c r="AB761" s="1042">
        <f t="shared" si="36"/>
        <v>3</v>
      </c>
      <c r="AC761" s="945" t="s">
        <v>1149</v>
      </c>
      <c r="AD761" s="1043" t="s">
        <v>1570</v>
      </c>
      <c r="AE761" s="1044"/>
      <c r="AF761" s="1045"/>
    </row>
    <row r="762" spans="2:32" ht="20" customHeight="1">
      <c r="B762" s="1270"/>
      <c r="C762" s="1262"/>
      <c r="D762" s="1038" t="s">
        <v>1542</v>
      </c>
      <c r="E762" s="941">
        <v>3.6</v>
      </c>
      <c r="F762" s="943" t="s">
        <v>1145</v>
      </c>
      <c r="G762" s="1039">
        <v>3.1</v>
      </c>
      <c r="H762" s="1040" t="s">
        <v>1145</v>
      </c>
      <c r="I762" s="943">
        <v>5.4</v>
      </c>
      <c r="J762" s="971" t="s">
        <v>1145</v>
      </c>
      <c r="K762" s="941">
        <f t="shared" si="37"/>
        <v>19.440000000000001</v>
      </c>
      <c r="L762" s="943" t="s">
        <v>922</v>
      </c>
      <c r="M762" s="1041">
        <v>4</v>
      </c>
      <c r="N762" s="943">
        <f t="shared" si="38"/>
        <v>77.760000000000005</v>
      </c>
      <c r="O762" s="971" t="s">
        <v>922</v>
      </c>
      <c r="P762" s="943"/>
      <c r="Q762" s="944">
        <v>2025</v>
      </c>
      <c r="R762" s="945" t="s">
        <v>1146</v>
      </c>
      <c r="S762" s="946">
        <v>10</v>
      </c>
      <c r="T762" s="943" t="s">
        <v>1147</v>
      </c>
      <c r="U762" s="946">
        <v>1</v>
      </c>
      <c r="V762" s="943" t="s">
        <v>1148</v>
      </c>
      <c r="W762" s="943" t="s">
        <v>249</v>
      </c>
      <c r="X762" s="946">
        <v>10</v>
      </c>
      <c r="Y762" s="943" t="s">
        <v>1147</v>
      </c>
      <c r="Z762" s="946">
        <v>3</v>
      </c>
      <c r="AA762" s="945" t="s">
        <v>67</v>
      </c>
      <c r="AB762" s="1042">
        <f t="shared" ref="AB762:AB825" si="39">_xlfn.DAYS(DATE(2024,X762,Z762),DATE(2024,S762,U762))+1</f>
        <v>3</v>
      </c>
      <c r="AC762" s="945" t="s">
        <v>1149</v>
      </c>
      <c r="AD762" s="1043" t="s">
        <v>1571</v>
      </c>
      <c r="AE762" s="1044"/>
      <c r="AF762" s="1045"/>
    </row>
    <row r="763" spans="2:32" ht="20" customHeight="1">
      <c r="B763" s="1270"/>
      <c r="C763" s="1262"/>
      <c r="D763" s="1038" t="s">
        <v>1491</v>
      </c>
      <c r="E763" s="941">
        <v>0.9</v>
      </c>
      <c r="F763" s="943" t="s">
        <v>1145</v>
      </c>
      <c r="G763" s="1039">
        <v>1.8</v>
      </c>
      <c r="H763" s="1040" t="s">
        <v>1145</v>
      </c>
      <c r="I763" s="943">
        <v>0.45</v>
      </c>
      <c r="J763" s="971" t="s">
        <v>1145</v>
      </c>
      <c r="K763" s="941">
        <f t="shared" si="37"/>
        <v>0.40500000000000003</v>
      </c>
      <c r="L763" s="943" t="s">
        <v>922</v>
      </c>
      <c r="M763" s="1041">
        <v>4</v>
      </c>
      <c r="N763" s="943">
        <f t="shared" si="38"/>
        <v>1.62</v>
      </c>
      <c r="O763" s="971" t="s">
        <v>922</v>
      </c>
      <c r="P763" s="943"/>
      <c r="Q763" s="944">
        <v>2025</v>
      </c>
      <c r="R763" s="945" t="s">
        <v>1146</v>
      </c>
      <c r="S763" s="946">
        <v>10</v>
      </c>
      <c r="T763" s="943" t="s">
        <v>1147</v>
      </c>
      <c r="U763" s="946">
        <v>1</v>
      </c>
      <c r="V763" s="943" t="s">
        <v>1148</v>
      </c>
      <c r="W763" s="943" t="s">
        <v>249</v>
      </c>
      <c r="X763" s="946">
        <v>10</v>
      </c>
      <c r="Y763" s="943" t="s">
        <v>1147</v>
      </c>
      <c r="Z763" s="946">
        <v>3</v>
      </c>
      <c r="AA763" s="945" t="s">
        <v>67</v>
      </c>
      <c r="AB763" s="1042">
        <f t="shared" si="39"/>
        <v>3</v>
      </c>
      <c r="AC763" s="945" t="s">
        <v>1149</v>
      </c>
      <c r="AD763" s="1043" t="s">
        <v>1571</v>
      </c>
      <c r="AE763" s="1044"/>
      <c r="AF763" s="1045"/>
    </row>
    <row r="764" spans="2:32" ht="20" customHeight="1">
      <c r="B764" s="1270"/>
      <c r="C764" s="1262"/>
      <c r="D764" s="1038" t="s">
        <v>470</v>
      </c>
      <c r="E764" s="941"/>
      <c r="F764" s="943" t="s">
        <v>1145</v>
      </c>
      <c r="G764" s="1039"/>
      <c r="H764" s="1040" t="s">
        <v>1145</v>
      </c>
      <c r="I764" s="943"/>
      <c r="J764" s="971" t="s">
        <v>1145</v>
      </c>
      <c r="K764" s="941">
        <f t="shared" si="37"/>
        <v>0</v>
      </c>
      <c r="L764" s="943" t="s">
        <v>922</v>
      </c>
      <c r="M764" s="1041">
        <v>4</v>
      </c>
      <c r="N764" s="943">
        <f t="shared" si="38"/>
        <v>0</v>
      </c>
      <c r="O764" s="971" t="s">
        <v>922</v>
      </c>
      <c r="P764" s="943"/>
      <c r="Q764" s="944">
        <v>2025</v>
      </c>
      <c r="R764" s="945" t="s">
        <v>1146</v>
      </c>
      <c r="S764" s="946">
        <v>10</v>
      </c>
      <c r="T764" s="943" t="s">
        <v>1147</v>
      </c>
      <c r="U764" s="946">
        <v>1</v>
      </c>
      <c r="V764" s="943" t="s">
        <v>1148</v>
      </c>
      <c r="W764" s="943" t="s">
        <v>249</v>
      </c>
      <c r="X764" s="946">
        <v>10</v>
      </c>
      <c r="Y764" s="943" t="s">
        <v>1147</v>
      </c>
      <c r="Z764" s="946">
        <v>3</v>
      </c>
      <c r="AA764" s="945" t="s">
        <v>67</v>
      </c>
      <c r="AB764" s="1042">
        <f t="shared" si="39"/>
        <v>3</v>
      </c>
      <c r="AC764" s="945" t="s">
        <v>1149</v>
      </c>
      <c r="AD764" s="1043" t="s">
        <v>1571</v>
      </c>
      <c r="AE764" s="1044"/>
      <c r="AF764" s="1045"/>
    </row>
    <row r="765" spans="2:32" ht="20" customHeight="1">
      <c r="B765" s="1270"/>
      <c r="C765" s="1262"/>
      <c r="D765" s="1038" t="s">
        <v>1345</v>
      </c>
      <c r="E765" s="941"/>
      <c r="F765" s="943" t="s">
        <v>1145</v>
      </c>
      <c r="G765" s="1039"/>
      <c r="H765" s="1040" t="s">
        <v>1145</v>
      </c>
      <c r="I765" s="943"/>
      <c r="J765" s="971" t="s">
        <v>1145</v>
      </c>
      <c r="K765" s="941">
        <f t="shared" si="37"/>
        <v>0</v>
      </c>
      <c r="L765" s="943" t="s">
        <v>922</v>
      </c>
      <c r="M765" s="1041">
        <v>4</v>
      </c>
      <c r="N765" s="943">
        <f t="shared" si="38"/>
        <v>0</v>
      </c>
      <c r="O765" s="971" t="s">
        <v>922</v>
      </c>
      <c r="P765" s="943"/>
      <c r="Q765" s="944">
        <v>2025</v>
      </c>
      <c r="R765" s="945" t="s">
        <v>1146</v>
      </c>
      <c r="S765" s="946">
        <v>10</v>
      </c>
      <c r="T765" s="943" t="s">
        <v>1147</v>
      </c>
      <c r="U765" s="946">
        <v>1</v>
      </c>
      <c r="V765" s="943" t="s">
        <v>1148</v>
      </c>
      <c r="W765" s="943" t="s">
        <v>249</v>
      </c>
      <c r="X765" s="946">
        <v>10</v>
      </c>
      <c r="Y765" s="943" t="s">
        <v>1147</v>
      </c>
      <c r="Z765" s="946">
        <v>3</v>
      </c>
      <c r="AA765" s="945" t="s">
        <v>67</v>
      </c>
      <c r="AB765" s="1042">
        <f t="shared" si="39"/>
        <v>3</v>
      </c>
      <c r="AC765" s="945" t="s">
        <v>1149</v>
      </c>
      <c r="AD765" s="1043" t="s">
        <v>1571</v>
      </c>
      <c r="AE765" s="1044"/>
      <c r="AF765" s="1045"/>
    </row>
    <row r="766" spans="2:32" ht="20" customHeight="1">
      <c r="B766" s="1270"/>
      <c r="C766" s="1262"/>
      <c r="D766" s="1038" t="s">
        <v>1565</v>
      </c>
      <c r="E766" s="941">
        <v>1</v>
      </c>
      <c r="F766" s="943" t="s">
        <v>1145</v>
      </c>
      <c r="G766" s="1039"/>
      <c r="H766" s="1040" t="s">
        <v>1145</v>
      </c>
      <c r="I766" s="943">
        <v>1</v>
      </c>
      <c r="J766" s="971" t="s">
        <v>1145</v>
      </c>
      <c r="K766" s="941">
        <f t="shared" si="37"/>
        <v>1</v>
      </c>
      <c r="L766" s="943" t="s">
        <v>922</v>
      </c>
      <c r="M766" s="1041">
        <v>80</v>
      </c>
      <c r="N766" s="943">
        <f t="shared" si="38"/>
        <v>80</v>
      </c>
      <c r="O766" s="971" t="s">
        <v>922</v>
      </c>
      <c r="P766" s="943"/>
      <c r="Q766" s="944">
        <v>2025</v>
      </c>
      <c r="R766" s="945" t="s">
        <v>1146</v>
      </c>
      <c r="S766" s="946">
        <v>10</v>
      </c>
      <c r="T766" s="943" t="s">
        <v>1147</v>
      </c>
      <c r="U766" s="946">
        <v>1</v>
      </c>
      <c r="V766" s="943" t="s">
        <v>1148</v>
      </c>
      <c r="W766" s="943" t="s">
        <v>249</v>
      </c>
      <c r="X766" s="946">
        <v>10</v>
      </c>
      <c r="Y766" s="943" t="s">
        <v>1147</v>
      </c>
      <c r="Z766" s="946">
        <v>3</v>
      </c>
      <c r="AA766" s="945" t="s">
        <v>67</v>
      </c>
      <c r="AB766" s="1042">
        <f t="shared" si="39"/>
        <v>3</v>
      </c>
      <c r="AC766" s="945" t="s">
        <v>1149</v>
      </c>
      <c r="AD766" s="1043" t="s">
        <v>1571</v>
      </c>
      <c r="AE766" s="1044"/>
      <c r="AF766" s="1045"/>
    </row>
    <row r="767" spans="2:32" ht="20" customHeight="1">
      <c r="B767" s="1270"/>
      <c r="C767" s="1262"/>
      <c r="D767" s="1038" t="s">
        <v>1413</v>
      </c>
      <c r="E767" s="941"/>
      <c r="F767" s="943" t="s">
        <v>1145</v>
      </c>
      <c r="G767" s="1039"/>
      <c r="H767" s="1040" t="s">
        <v>1145</v>
      </c>
      <c r="I767" s="943"/>
      <c r="J767" s="971" t="s">
        <v>1145</v>
      </c>
      <c r="K767" s="941">
        <f t="shared" si="37"/>
        <v>0</v>
      </c>
      <c r="L767" s="943" t="s">
        <v>922</v>
      </c>
      <c r="M767" s="1041">
        <v>100</v>
      </c>
      <c r="N767" s="943">
        <f t="shared" si="38"/>
        <v>0</v>
      </c>
      <c r="O767" s="971" t="s">
        <v>922</v>
      </c>
      <c r="P767" s="943"/>
      <c r="Q767" s="944">
        <v>2025</v>
      </c>
      <c r="R767" s="945" t="s">
        <v>1146</v>
      </c>
      <c r="S767" s="946">
        <v>10</v>
      </c>
      <c r="T767" s="943" t="s">
        <v>1147</v>
      </c>
      <c r="U767" s="946">
        <v>1</v>
      </c>
      <c r="V767" s="943" t="s">
        <v>1148</v>
      </c>
      <c r="W767" s="943" t="s">
        <v>249</v>
      </c>
      <c r="X767" s="946">
        <v>10</v>
      </c>
      <c r="Y767" s="943" t="s">
        <v>1147</v>
      </c>
      <c r="Z767" s="946">
        <v>3</v>
      </c>
      <c r="AA767" s="945" t="s">
        <v>67</v>
      </c>
      <c r="AB767" s="1042">
        <f t="shared" si="39"/>
        <v>3</v>
      </c>
      <c r="AC767" s="945" t="s">
        <v>1149</v>
      </c>
      <c r="AD767" s="1043" t="s">
        <v>1572</v>
      </c>
      <c r="AE767" s="1044"/>
      <c r="AF767" s="1045"/>
    </row>
    <row r="768" spans="2:32" ht="35" customHeight="1">
      <c r="B768" s="1270"/>
      <c r="C768" s="1262"/>
      <c r="D768" s="1038" t="s">
        <v>1542</v>
      </c>
      <c r="E768" s="941">
        <v>3.6</v>
      </c>
      <c r="F768" s="943" t="s">
        <v>1145</v>
      </c>
      <c r="G768" s="1039">
        <v>3.1</v>
      </c>
      <c r="H768" s="1040" t="s">
        <v>1145</v>
      </c>
      <c r="I768" s="943">
        <v>5.4</v>
      </c>
      <c r="J768" s="971" t="s">
        <v>1145</v>
      </c>
      <c r="K768" s="941">
        <f t="shared" si="37"/>
        <v>19.440000000000001</v>
      </c>
      <c r="L768" s="943" t="s">
        <v>922</v>
      </c>
      <c r="M768" s="1041">
        <v>1</v>
      </c>
      <c r="N768" s="943">
        <f t="shared" si="38"/>
        <v>19.440000000000001</v>
      </c>
      <c r="O768" s="971" t="s">
        <v>922</v>
      </c>
      <c r="P768" s="943"/>
      <c r="Q768" s="944">
        <v>2025</v>
      </c>
      <c r="R768" s="945" t="s">
        <v>1146</v>
      </c>
      <c r="S768" s="946">
        <v>10</v>
      </c>
      <c r="T768" s="943" t="s">
        <v>1147</v>
      </c>
      <c r="U768" s="946">
        <v>1</v>
      </c>
      <c r="V768" s="943" t="s">
        <v>1148</v>
      </c>
      <c r="W768" s="943" t="s">
        <v>249</v>
      </c>
      <c r="X768" s="946">
        <v>10</v>
      </c>
      <c r="Y768" s="943" t="s">
        <v>1147</v>
      </c>
      <c r="Z768" s="946">
        <v>3</v>
      </c>
      <c r="AA768" s="945" t="s">
        <v>67</v>
      </c>
      <c r="AB768" s="1042">
        <f t="shared" si="39"/>
        <v>3</v>
      </c>
      <c r="AC768" s="945" t="s">
        <v>1149</v>
      </c>
      <c r="AD768" s="1069" t="s">
        <v>1573</v>
      </c>
      <c r="AE768" s="1044"/>
      <c r="AF768" s="1045"/>
    </row>
    <row r="769" spans="2:32" ht="35" customHeight="1">
      <c r="B769" s="1270"/>
      <c r="C769" s="1262"/>
      <c r="D769" s="1038" t="s">
        <v>1237</v>
      </c>
      <c r="E769" s="941"/>
      <c r="F769" s="943" t="s">
        <v>1145</v>
      </c>
      <c r="G769" s="1039"/>
      <c r="H769" s="1040" t="s">
        <v>1145</v>
      </c>
      <c r="I769" s="943"/>
      <c r="J769" s="971" t="s">
        <v>1145</v>
      </c>
      <c r="K769" s="941">
        <f t="shared" si="37"/>
        <v>0</v>
      </c>
      <c r="L769" s="943" t="s">
        <v>922</v>
      </c>
      <c r="M769" s="1041">
        <v>2</v>
      </c>
      <c r="N769" s="943">
        <f t="shared" si="38"/>
        <v>0</v>
      </c>
      <c r="O769" s="971" t="s">
        <v>922</v>
      </c>
      <c r="P769" s="943"/>
      <c r="Q769" s="944">
        <v>2025</v>
      </c>
      <c r="R769" s="945" t="s">
        <v>1146</v>
      </c>
      <c r="S769" s="946">
        <v>10</v>
      </c>
      <c r="T769" s="943" t="s">
        <v>1147</v>
      </c>
      <c r="U769" s="946">
        <v>1</v>
      </c>
      <c r="V769" s="943" t="s">
        <v>1148</v>
      </c>
      <c r="W769" s="943" t="s">
        <v>249</v>
      </c>
      <c r="X769" s="946">
        <v>10</v>
      </c>
      <c r="Y769" s="943" t="s">
        <v>1147</v>
      </c>
      <c r="Z769" s="946">
        <v>3</v>
      </c>
      <c r="AA769" s="945" t="s">
        <v>67</v>
      </c>
      <c r="AB769" s="1042">
        <f t="shared" si="39"/>
        <v>3</v>
      </c>
      <c r="AC769" s="945" t="s">
        <v>1149</v>
      </c>
      <c r="AD769" s="1069" t="s">
        <v>1573</v>
      </c>
      <c r="AE769" s="1044"/>
      <c r="AF769" s="1045"/>
    </row>
    <row r="770" spans="2:32" ht="35" customHeight="1">
      <c r="B770" s="1270"/>
      <c r="C770" s="1262"/>
      <c r="D770" s="1038" t="s">
        <v>1408</v>
      </c>
      <c r="E770" s="941"/>
      <c r="F770" s="943" t="s">
        <v>1145</v>
      </c>
      <c r="G770" s="1039"/>
      <c r="H770" s="1040" t="s">
        <v>1145</v>
      </c>
      <c r="I770" s="943"/>
      <c r="J770" s="971" t="s">
        <v>1145</v>
      </c>
      <c r="K770" s="941">
        <f t="shared" si="37"/>
        <v>0</v>
      </c>
      <c r="L770" s="943" t="s">
        <v>922</v>
      </c>
      <c r="M770" s="1041">
        <v>1</v>
      </c>
      <c r="N770" s="943">
        <f t="shared" si="38"/>
        <v>0</v>
      </c>
      <c r="O770" s="971" t="s">
        <v>922</v>
      </c>
      <c r="P770" s="943"/>
      <c r="Q770" s="944">
        <v>2025</v>
      </c>
      <c r="R770" s="945" t="s">
        <v>1146</v>
      </c>
      <c r="S770" s="946">
        <v>10</v>
      </c>
      <c r="T770" s="943" t="s">
        <v>1147</v>
      </c>
      <c r="U770" s="946">
        <v>1</v>
      </c>
      <c r="V770" s="943" t="s">
        <v>1148</v>
      </c>
      <c r="W770" s="943" t="s">
        <v>249</v>
      </c>
      <c r="X770" s="946">
        <v>10</v>
      </c>
      <c r="Y770" s="943" t="s">
        <v>1147</v>
      </c>
      <c r="Z770" s="946">
        <v>3</v>
      </c>
      <c r="AA770" s="945" t="s">
        <v>67</v>
      </c>
      <c r="AB770" s="1042">
        <f t="shared" si="39"/>
        <v>3</v>
      </c>
      <c r="AC770" s="945" t="s">
        <v>1149</v>
      </c>
      <c r="AD770" s="1069" t="s">
        <v>1573</v>
      </c>
      <c r="AE770" s="1044"/>
      <c r="AF770" s="1045"/>
    </row>
    <row r="771" spans="2:32" ht="35" customHeight="1">
      <c r="B771" s="1270"/>
      <c r="C771" s="1262"/>
      <c r="D771" s="1038" t="s">
        <v>1493</v>
      </c>
      <c r="E771" s="941"/>
      <c r="F771" s="943" t="s">
        <v>1145</v>
      </c>
      <c r="G771" s="1039"/>
      <c r="H771" s="1040" t="s">
        <v>1145</v>
      </c>
      <c r="I771" s="943"/>
      <c r="J771" s="971" t="s">
        <v>1145</v>
      </c>
      <c r="K771" s="941">
        <f t="shared" si="37"/>
        <v>0</v>
      </c>
      <c r="L771" s="943" t="s">
        <v>922</v>
      </c>
      <c r="M771" s="1041">
        <v>2</v>
      </c>
      <c r="N771" s="943">
        <f t="shared" si="38"/>
        <v>0</v>
      </c>
      <c r="O771" s="971" t="s">
        <v>922</v>
      </c>
      <c r="P771" s="943"/>
      <c r="Q771" s="944">
        <v>2025</v>
      </c>
      <c r="R771" s="945" t="s">
        <v>1146</v>
      </c>
      <c r="S771" s="946">
        <v>10</v>
      </c>
      <c r="T771" s="943" t="s">
        <v>1147</v>
      </c>
      <c r="U771" s="946">
        <v>1</v>
      </c>
      <c r="V771" s="943" t="s">
        <v>1148</v>
      </c>
      <c r="W771" s="943" t="s">
        <v>249</v>
      </c>
      <c r="X771" s="946">
        <v>10</v>
      </c>
      <c r="Y771" s="943" t="s">
        <v>1147</v>
      </c>
      <c r="Z771" s="946">
        <v>3</v>
      </c>
      <c r="AA771" s="945" t="s">
        <v>67</v>
      </c>
      <c r="AB771" s="1042">
        <f t="shared" si="39"/>
        <v>3</v>
      </c>
      <c r="AC771" s="945" t="s">
        <v>1149</v>
      </c>
      <c r="AD771" s="1069" t="s">
        <v>1573</v>
      </c>
      <c r="AE771" s="1044"/>
      <c r="AF771" s="1045"/>
    </row>
    <row r="772" spans="2:32" ht="35" customHeight="1">
      <c r="B772" s="1270"/>
      <c r="C772" s="1262"/>
      <c r="D772" s="1038" t="s">
        <v>1221</v>
      </c>
      <c r="E772" s="941"/>
      <c r="F772" s="943" t="s">
        <v>1145</v>
      </c>
      <c r="G772" s="1039"/>
      <c r="H772" s="1040" t="s">
        <v>1145</v>
      </c>
      <c r="I772" s="943"/>
      <c r="J772" s="971" t="s">
        <v>1145</v>
      </c>
      <c r="K772" s="941">
        <f t="shared" si="37"/>
        <v>0</v>
      </c>
      <c r="L772" s="943" t="s">
        <v>922</v>
      </c>
      <c r="M772" s="1041">
        <v>2</v>
      </c>
      <c r="N772" s="943">
        <f t="shared" si="38"/>
        <v>0</v>
      </c>
      <c r="O772" s="971" t="s">
        <v>922</v>
      </c>
      <c r="P772" s="943"/>
      <c r="Q772" s="944">
        <v>2025</v>
      </c>
      <c r="R772" s="945" t="s">
        <v>1146</v>
      </c>
      <c r="S772" s="946">
        <v>10</v>
      </c>
      <c r="T772" s="943" t="s">
        <v>1147</v>
      </c>
      <c r="U772" s="946">
        <v>1</v>
      </c>
      <c r="V772" s="943" t="s">
        <v>1148</v>
      </c>
      <c r="W772" s="943" t="s">
        <v>249</v>
      </c>
      <c r="X772" s="946">
        <v>10</v>
      </c>
      <c r="Y772" s="943" t="s">
        <v>1147</v>
      </c>
      <c r="Z772" s="946">
        <v>3</v>
      </c>
      <c r="AA772" s="945" t="s">
        <v>67</v>
      </c>
      <c r="AB772" s="1042">
        <f t="shared" si="39"/>
        <v>3</v>
      </c>
      <c r="AC772" s="945" t="s">
        <v>1149</v>
      </c>
      <c r="AD772" s="1069" t="s">
        <v>1573</v>
      </c>
      <c r="AE772" s="1044"/>
      <c r="AF772" s="1045"/>
    </row>
    <row r="773" spans="2:32" ht="35" customHeight="1">
      <c r="B773" s="1270"/>
      <c r="C773" s="1262"/>
      <c r="D773" s="1038" t="s">
        <v>1415</v>
      </c>
      <c r="E773" s="941"/>
      <c r="F773" s="943" t="s">
        <v>1145</v>
      </c>
      <c r="G773" s="1039"/>
      <c r="H773" s="1040" t="s">
        <v>1145</v>
      </c>
      <c r="I773" s="943"/>
      <c r="J773" s="971" t="s">
        <v>1145</v>
      </c>
      <c r="K773" s="941">
        <f t="shared" si="37"/>
        <v>0</v>
      </c>
      <c r="L773" s="943" t="s">
        <v>922</v>
      </c>
      <c r="M773" s="1041">
        <v>1</v>
      </c>
      <c r="N773" s="943">
        <f t="shared" si="38"/>
        <v>0</v>
      </c>
      <c r="O773" s="971" t="s">
        <v>922</v>
      </c>
      <c r="P773" s="943"/>
      <c r="Q773" s="944">
        <v>2025</v>
      </c>
      <c r="R773" s="945" t="s">
        <v>1146</v>
      </c>
      <c r="S773" s="946">
        <v>10</v>
      </c>
      <c r="T773" s="943" t="s">
        <v>1147</v>
      </c>
      <c r="U773" s="946">
        <v>1</v>
      </c>
      <c r="V773" s="943" t="s">
        <v>1148</v>
      </c>
      <c r="W773" s="943" t="s">
        <v>249</v>
      </c>
      <c r="X773" s="946">
        <v>10</v>
      </c>
      <c r="Y773" s="943" t="s">
        <v>1147</v>
      </c>
      <c r="Z773" s="946">
        <v>3</v>
      </c>
      <c r="AA773" s="945" t="s">
        <v>67</v>
      </c>
      <c r="AB773" s="1042">
        <f t="shared" si="39"/>
        <v>3</v>
      </c>
      <c r="AC773" s="945" t="s">
        <v>1149</v>
      </c>
      <c r="AD773" s="1069" t="s">
        <v>1573</v>
      </c>
      <c r="AE773" s="1044"/>
      <c r="AF773" s="1045"/>
    </row>
    <row r="774" spans="2:32" ht="35" customHeight="1">
      <c r="B774" s="1270"/>
      <c r="C774" s="1262"/>
      <c r="D774" s="1038" t="s">
        <v>1153</v>
      </c>
      <c r="E774" s="941"/>
      <c r="F774" s="943" t="s">
        <v>1145</v>
      </c>
      <c r="G774" s="1039"/>
      <c r="H774" s="1040" t="s">
        <v>1145</v>
      </c>
      <c r="I774" s="943"/>
      <c r="J774" s="971" t="s">
        <v>1145</v>
      </c>
      <c r="K774" s="941">
        <f t="shared" si="37"/>
        <v>0</v>
      </c>
      <c r="L774" s="943" t="s">
        <v>922</v>
      </c>
      <c r="M774" s="1041">
        <v>1</v>
      </c>
      <c r="N774" s="943">
        <f t="shared" si="38"/>
        <v>0</v>
      </c>
      <c r="O774" s="971" t="s">
        <v>922</v>
      </c>
      <c r="P774" s="943"/>
      <c r="Q774" s="944">
        <v>2025</v>
      </c>
      <c r="R774" s="945" t="s">
        <v>1146</v>
      </c>
      <c r="S774" s="946">
        <v>10</v>
      </c>
      <c r="T774" s="943" t="s">
        <v>1147</v>
      </c>
      <c r="U774" s="946">
        <v>1</v>
      </c>
      <c r="V774" s="943" t="s">
        <v>1148</v>
      </c>
      <c r="W774" s="943" t="s">
        <v>249</v>
      </c>
      <c r="X774" s="946">
        <v>10</v>
      </c>
      <c r="Y774" s="943" t="s">
        <v>1147</v>
      </c>
      <c r="Z774" s="946">
        <v>3</v>
      </c>
      <c r="AA774" s="945" t="s">
        <v>67</v>
      </c>
      <c r="AB774" s="1042">
        <f t="shared" si="39"/>
        <v>3</v>
      </c>
      <c r="AC774" s="945" t="s">
        <v>1149</v>
      </c>
      <c r="AD774" s="1069" t="s">
        <v>1573</v>
      </c>
      <c r="AE774" s="1044"/>
      <c r="AF774" s="1045"/>
    </row>
    <row r="775" spans="2:32" ht="35" customHeight="1">
      <c r="B775" s="1270"/>
      <c r="C775" s="1262"/>
      <c r="D775" s="1038" t="s">
        <v>1506</v>
      </c>
      <c r="E775" s="941"/>
      <c r="F775" s="943" t="s">
        <v>1145</v>
      </c>
      <c r="G775" s="1039"/>
      <c r="H775" s="1040" t="s">
        <v>1145</v>
      </c>
      <c r="I775" s="943"/>
      <c r="J775" s="971" t="s">
        <v>1145</v>
      </c>
      <c r="K775" s="941">
        <f t="shared" si="37"/>
        <v>0</v>
      </c>
      <c r="L775" s="943" t="s">
        <v>922</v>
      </c>
      <c r="M775" s="1041">
        <v>2</v>
      </c>
      <c r="N775" s="943">
        <f t="shared" si="38"/>
        <v>0</v>
      </c>
      <c r="O775" s="971" t="s">
        <v>922</v>
      </c>
      <c r="P775" s="943"/>
      <c r="Q775" s="944">
        <v>2025</v>
      </c>
      <c r="R775" s="945" t="s">
        <v>1146</v>
      </c>
      <c r="S775" s="946">
        <v>10</v>
      </c>
      <c r="T775" s="943" t="s">
        <v>1147</v>
      </c>
      <c r="U775" s="946">
        <v>1</v>
      </c>
      <c r="V775" s="943" t="s">
        <v>1148</v>
      </c>
      <c r="W775" s="943" t="s">
        <v>249</v>
      </c>
      <c r="X775" s="946">
        <v>10</v>
      </c>
      <c r="Y775" s="943" t="s">
        <v>1147</v>
      </c>
      <c r="Z775" s="946">
        <v>3</v>
      </c>
      <c r="AA775" s="945" t="s">
        <v>67</v>
      </c>
      <c r="AB775" s="1042">
        <f t="shared" si="39"/>
        <v>3</v>
      </c>
      <c r="AC775" s="945" t="s">
        <v>1149</v>
      </c>
      <c r="AD775" s="1069" t="s">
        <v>1573</v>
      </c>
      <c r="AE775" s="1044"/>
      <c r="AF775" s="1045"/>
    </row>
    <row r="776" spans="2:32" ht="35" customHeight="1">
      <c r="B776" s="1270"/>
      <c r="C776" s="1262"/>
      <c r="D776" s="1038" t="s">
        <v>1238</v>
      </c>
      <c r="E776" s="941"/>
      <c r="F776" s="943" t="s">
        <v>1145</v>
      </c>
      <c r="G776" s="1039"/>
      <c r="H776" s="1040" t="s">
        <v>1145</v>
      </c>
      <c r="I776" s="943"/>
      <c r="J776" s="971" t="s">
        <v>1145</v>
      </c>
      <c r="K776" s="941">
        <f t="shared" si="37"/>
        <v>0</v>
      </c>
      <c r="L776" s="943" t="s">
        <v>922</v>
      </c>
      <c r="M776" s="1041">
        <v>1</v>
      </c>
      <c r="N776" s="943">
        <f t="shared" si="38"/>
        <v>0</v>
      </c>
      <c r="O776" s="971" t="s">
        <v>922</v>
      </c>
      <c r="P776" s="943"/>
      <c r="Q776" s="944">
        <v>2025</v>
      </c>
      <c r="R776" s="945" t="s">
        <v>1146</v>
      </c>
      <c r="S776" s="946">
        <v>10</v>
      </c>
      <c r="T776" s="943" t="s">
        <v>1147</v>
      </c>
      <c r="U776" s="946">
        <v>1</v>
      </c>
      <c r="V776" s="943" t="s">
        <v>1148</v>
      </c>
      <c r="W776" s="943" t="s">
        <v>249</v>
      </c>
      <c r="X776" s="946">
        <v>10</v>
      </c>
      <c r="Y776" s="943" t="s">
        <v>1147</v>
      </c>
      <c r="Z776" s="946">
        <v>3</v>
      </c>
      <c r="AA776" s="945" t="s">
        <v>67</v>
      </c>
      <c r="AB776" s="1042">
        <f t="shared" si="39"/>
        <v>3</v>
      </c>
      <c r="AC776" s="945" t="s">
        <v>1149</v>
      </c>
      <c r="AD776" s="1069" t="s">
        <v>1573</v>
      </c>
      <c r="AE776" s="1044"/>
      <c r="AF776" s="1045"/>
    </row>
    <row r="777" spans="2:32" ht="20" customHeight="1">
      <c r="B777" s="1270"/>
      <c r="C777" s="1262"/>
      <c r="D777" s="1038" t="s">
        <v>1562</v>
      </c>
      <c r="E777" s="941">
        <v>2.7</v>
      </c>
      <c r="F777" s="943" t="s">
        <v>1145</v>
      </c>
      <c r="G777" s="1039">
        <v>2.8</v>
      </c>
      <c r="H777" s="1040" t="s">
        <v>1145</v>
      </c>
      <c r="I777" s="943">
        <v>3.6</v>
      </c>
      <c r="J777" s="971" t="s">
        <v>1145</v>
      </c>
      <c r="K777" s="941">
        <f t="shared" ref="K777:K840" si="40">E777*I777</f>
        <v>9.7200000000000006</v>
      </c>
      <c r="L777" s="943" t="s">
        <v>922</v>
      </c>
      <c r="M777" s="1041">
        <v>1</v>
      </c>
      <c r="N777" s="943">
        <f t="shared" ref="N777:N840" si="41">K777*M777</f>
        <v>9.7200000000000006</v>
      </c>
      <c r="O777" s="971" t="s">
        <v>922</v>
      </c>
      <c r="P777" s="943"/>
      <c r="Q777" s="944">
        <v>2025</v>
      </c>
      <c r="R777" s="945" t="s">
        <v>1146</v>
      </c>
      <c r="S777" s="946">
        <v>10</v>
      </c>
      <c r="T777" s="943" t="s">
        <v>1147</v>
      </c>
      <c r="U777" s="946">
        <v>1</v>
      </c>
      <c r="V777" s="943" t="s">
        <v>1148</v>
      </c>
      <c r="W777" s="943" t="s">
        <v>249</v>
      </c>
      <c r="X777" s="946">
        <v>10</v>
      </c>
      <c r="Y777" s="943" t="s">
        <v>1147</v>
      </c>
      <c r="Z777" s="946">
        <v>3</v>
      </c>
      <c r="AA777" s="945" t="s">
        <v>67</v>
      </c>
      <c r="AB777" s="1042">
        <f t="shared" si="39"/>
        <v>3</v>
      </c>
      <c r="AC777" s="945" t="s">
        <v>1149</v>
      </c>
      <c r="AD777" s="1043" t="s">
        <v>1574</v>
      </c>
      <c r="AE777" s="1044"/>
      <c r="AF777" s="1045"/>
    </row>
    <row r="778" spans="2:32" ht="20" customHeight="1">
      <c r="B778" s="1270"/>
      <c r="C778" s="1262"/>
      <c r="D778" s="1038" t="s">
        <v>1542</v>
      </c>
      <c r="E778" s="941">
        <v>3.6</v>
      </c>
      <c r="F778" s="943" t="s">
        <v>1145</v>
      </c>
      <c r="G778" s="1039">
        <v>3.1</v>
      </c>
      <c r="H778" s="1040" t="s">
        <v>1145</v>
      </c>
      <c r="I778" s="943">
        <v>5.4</v>
      </c>
      <c r="J778" s="971" t="s">
        <v>1145</v>
      </c>
      <c r="K778" s="941">
        <f t="shared" si="40"/>
        <v>19.440000000000001</v>
      </c>
      <c r="L778" s="943" t="s">
        <v>922</v>
      </c>
      <c r="M778" s="1041">
        <v>1</v>
      </c>
      <c r="N778" s="943">
        <f t="shared" si="41"/>
        <v>19.440000000000001</v>
      </c>
      <c r="O778" s="971" t="s">
        <v>922</v>
      </c>
      <c r="P778" s="943"/>
      <c r="Q778" s="944">
        <v>2025</v>
      </c>
      <c r="R778" s="945" t="s">
        <v>1146</v>
      </c>
      <c r="S778" s="946">
        <v>10</v>
      </c>
      <c r="T778" s="943" t="s">
        <v>1147</v>
      </c>
      <c r="U778" s="946">
        <v>1</v>
      </c>
      <c r="V778" s="943" t="s">
        <v>1148</v>
      </c>
      <c r="W778" s="943" t="s">
        <v>249</v>
      </c>
      <c r="X778" s="946">
        <v>10</v>
      </c>
      <c r="Y778" s="943" t="s">
        <v>1147</v>
      </c>
      <c r="Z778" s="946">
        <v>3</v>
      </c>
      <c r="AA778" s="945" t="s">
        <v>67</v>
      </c>
      <c r="AB778" s="1042">
        <f t="shared" si="39"/>
        <v>3</v>
      </c>
      <c r="AC778" s="945" t="s">
        <v>1149</v>
      </c>
      <c r="AD778" s="1043" t="s">
        <v>1575</v>
      </c>
      <c r="AE778" s="1044"/>
      <c r="AF778" s="1045"/>
    </row>
    <row r="779" spans="2:32" ht="20" customHeight="1">
      <c r="B779" s="1270"/>
      <c r="C779" s="1262"/>
      <c r="D779" s="1038" t="s">
        <v>470</v>
      </c>
      <c r="E779" s="941"/>
      <c r="F779" s="943" t="s">
        <v>1145</v>
      </c>
      <c r="G779" s="1039"/>
      <c r="H779" s="1040" t="s">
        <v>1145</v>
      </c>
      <c r="I779" s="943"/>
      <c r="J779" s="971" t="s">
        <v>1145</v>
      </c>
      <c r="K779" s="941">
        <f t="shared" si="40"/>
        <v>0</v>
      </c>
      <c r="L779" s="943" t="s">
        <v>922</v>
      </c>
      <c r="M779" s="1041">
        <v>1</v>
      </c>
      <c r="N779" s="943">
        <f t="shared" si="41"/>
        <v>0</v>
      </c>
      <c r="O779" s="971" t="s">
        <v>922</v>
      </c>
      <c r="P779" s="943"/>
      <c r="Q779" s="944">
        <v>2025</v>
      </c>
      <c r="R779" s="945" t="s">
        <v>1146</v>
      </c>
      <c r="S779" s="946">
        <v>10</v>
      </c>
      <c r="T779" s="943" t="s">
        <v>1147</v>
      </c>
      <c r="U779" s="946">
        <v>1</v>
      </c>
      <c r="V779" s="943" t="s">
        <v>1148</v>
      </c>
      <c r="W779" s="943" t="s">
        <v>249</v>
      </c>
      <c r="X779" s="946">
        <v>10</v>
      </c>
      <c r="Y779" s="943" t="s">
        <v>1147</v>
      </c>
      <c r="Z779" s="946">
        <v>3</v>
      </c>
      <c r="AA779" s="945" t="s">
        <v>67</v>
      </c>
      <c r="AB779" s="1042">
        <f t="shared" si="39"/>
        <v>3</v>
      </c>
      <c r="AC779" s="945" t="s">
        <v>1149</v>
      </c>
      <c r="AD779" s="1043" t="s">
        <v>1575</v>
      </c>
      <c r="AE779" s="1044"/>
      <c r="AF779" s="1045"/>
    </row>
    <row r="780" spans="2:32" ht="20" customHeight="1">
      <c r="B780" s="1270"/>
      <c r="C780" s="1262"/>
      <c r="D780" s="1038" t="s">
        <v>1491</v>
      </c>
      <c r="E780" s="941">
        <v>0.9</v>
      </c>
      <c r="F780" s="943" t="s">
        <v>1145</v>
      </c>
      <c r="G780" s="1039">
        <v>1.8</v>
      </c>
      <c r="H780" s="1040" t="s">
        <v>1145</v>
      </c>
      <c r="I780" s="943">
        <v>0.45</v>
      </c>
      <c r="J780" s="971" t="s">
        <v>1145</v>
      </c>
      <c r="K780" s="941">
        <f t="shared" si="40"/>
        <v>0.40500000000000003</v>
      </c>
      <c r="L780" s="943" t="s">
        <v>922</v>
      </c>
      <c r="M780" s="1041">
        <v>1</v>
      </c>
      <c r="N780" s="943">
        <f t="shared" si="41"/>
        <v>0.40500000000000003</v>
      </c>
      <c r="O780" s="971" t="s">
        <v>922</v>
      </c>
      <c r="P780" s="943"/>
      <c r="Q780" s="944">
        <v>2025</v>
      </c>
      <c r="R780" s="945" t="s">
        <v>1146</v>
      </c>
      <c r="S780" s="946">
        <v>10</v>
      </c>
      <c r="T780" s="943" t="s">
        <v>1147</v>
      </c>
      <c r="U780" s="946">
        <v>1</v>
      </c>
      <c r="V780" s="943" t="s">
        <v>1148</v>
      </c>
      <c r="W780" s="943" t="s">
        <v>249</v>
      </c>
      <c r="X780" s="946">
        <v>10</v>
      </c>
      <c r="Y780" s="943" t="s">
        <v>1147</v>
      </c>
      <c r="Z780" s="946">
        <v>3</v>
      </c>
      <c r="AA780" s="945" t="s">
        <v>67</v>
      </c>
      <c r="AB780" s="1042">
        <f t="shared" si="39"/>
        <v>3</v>
      </c>
      <c r="AC780" s="945" t="s">
        <v>1149</v>
      </c>
      <c r="AD780" s="1043" t="s">
        <v>1575</v>
      </c>
      <c r="AE780" s="1044"/>
      <c r="AF780" s="1045"/>
    </row>
    <row r="781" spans="2:32" ht="20" customHeight="1">
      <c r="B781" s="1270"/>
      <c r="C781" s="1262"/>
      <c r="D781" s="1038" t="s">
        <v>1493</v>
      </c>
      <c r="E781" s="941"/>
      <c r="F781" s="943" t="s">
        <v>1145</v>
      </c>
      <c r="G781" s="1039"/>
      <c r="H781" s="1040" t="s">
        <v>1145</v>
      </c>
      <c r="I781" s="943"/>
      <c r="J781" s="971" t="s">
        <v>1145</v>
      </c>
      <c r="K781" s="941">
        <f t="shared" si="40"/>
        <v>0</v>
      </c>
      <c r="L781" s="943" t="s">
        <v>922</v>
      </c>
      <c r="M781" s="1041">
        <v>1</v>
      </c>
      <c r="N781" s="943">
        <f t="shared" si="41"/>
        <v>0</v>
      </c>
      <c r="O781" s="971" t="s">
        <v>922</v>
      </c>
      <c r="P781" s="943"/>
      <c r="Q781" s="944">
        <v>2025</v>
      </c>
      <c r="R781" s="945" t="s">
        <v>1146</v>
      </c>
      <c r="S781" s="946">
        <v>10</v>
      </c>
      <c r="T781" s="943" t="s">
        <v>1147</v>
      </c>
      <c r="U781" s="946">
        <v>1</v>
      </c>
      <c r="V781" s="943" t="s">
        <v>1148</v>
      </c>
      <c r="W781" s="943" t="s">
        <v>249</v>
      </c>
      <c r="X781" s="946">
        <v>10</v>
      </c>
      <c r="Y781" s="943" t="s">
        <v>1147</v>
      </c>
      <c r="Z781" s="946">
        <v>3</v>
      </c>
      <c r="AA781" s="945" t="s">
        <v>67</v>
      </c>
      <c r="AB781" s="1042">
        <f t="shared" si="39"/>
        <v>3</v>
      </c>
      <c r="AC781" s="945" t="s">
        <v>1149</v>
      </c>
      <c r="AD781" s="1043" t="s">
        <v>1575</v>
      </c>
      <c r="AE781" s="1044"/>
      <c r="AF781" s="1045"/>
    </row>
    <row r="782" spans="2:32" ht="20" customHeight="1">
      <c r="B782" s="1270"/>
      <c r="C782" s="1262"/>
      <c r="D782" s="1038" t="s">
        <v>1236</v>
      </c>
      <c r="E782" s="941"/>
      <c r="F782" s="943" t="s">
        <v>1145</v>
      </c>
      <c r="G782" s="1039"/>
      <c r="H782" s="1040" t="s">
        <v>1145</v>
      </c>
      <c r="I782" s="943"/>
      <c r="J782" s="971" t="s">
        <v>1145</v>
      </c>
      <c r="K782" s="941">
        <f t="shared" si="40"/>
        <v>0</v>
      </c>
      <c r="L782" s="943" t="s">
        <v>922</v>
      </c>
      <c r="M782" s="1041">
        <v>1</v>
      </c>
      <c r="N782" s="943">
        <f t="shared" si="41"/>
        <v>0</v>
      </c>
      <c r="O782" s="971" t="s">
        <v>922</v>
      </c>
      <c r="P782" s="943"/>
      <c r="Q782" s="944">
        <v>2025</v>
      </c>
      <c r="R782" s="945" t="s">
        <v>1146</v>
      </c>
      <c r="S782" s="946">
        <v>10</v>
      </c>
      <c r="T782" s="943" t="s">
        <v>1147</v>
      </c>
      <c r="U782" s="946">
        <v>1</v>
      </c>
      <c r="V782" s="943" t="s">
        <v>1148</v>
      </c>
      <c r="W782" s="943" t="s">
        <v>249</v>
      </c>
      <c r="X782" s="946">
        <v>10</v>
      </c>
      <c r="Y782" s="943" t="s">
        <v>1147</v>
      </c>
      <c r="Z782" s="946">
        <v>3</v>
      </c>
      <c r="AA782" s="945" t="s">
        <v>67</v>
      </c>
      <c r="AB782" s="1042">
        <f t="shared" si="39"/>
        <v>3</v>
      </c>
      <c r="AC782" s="945" t="s">
        <v>1149</v>
      </c>
      <c r="AD782" s="1043" t="s">
        <v>1575</v>
      </c>
      <c r="AE782" s="1044"/>
      <c r="AF782" s="1045"/>
    </row>
    <row r="783" spans="2:32" ht="35" customHeight="1">
      <c r="B783" s="1270"/>
      <c r="C783" s="1262"/>
      <c r="D783" s="1038" t="s">
        <v>1562</v>
      </c>
      <c r="E783" s="941">
        <v>2.7</v>
      </c>
      <c r="F783" s="943" t="s">
        <v>1145</v>
      </c>
      <c r="G783" s="1039">
        <v>2.82</v>
      </c>
      <c r="H783" s="1040" t="s">
        <v>1145</v>
      </c>
      <c r="I783" s="943">
        <v>3.6</v>
      </c>
      <c r="J783" s="971" t="s">
        <v>1145</v>
      </c>
      <c r="K783" s="941">
        <f t="shared" si="40"/>
        <v>9.7200000000000006</v>
      </c>
      <c r="L783" s="943" t="s">
        <v>922</v>
      </c>
      <c r="M783" s="1041">
        <v>1</v>
      </c>
      <c r="N783" s="943">
        <f t="shared" si="41"/>
        <v>9.7200000000000006</v>
      </c>
      <c r="O783" s="971" t="s">
        <v>922</v>
      </c>
      <c r="P783" s="943"/>
      <c r="Q783" s="944">
        <v>2025</v>
      </c>
      <c r="R783" s="945" t="s">
        <v>1146</v>
      </c>
      <c r="S783" s="946">
        <v>10</v>
      </c>
      <c r="T783" s="943" t="s">
        <v>1147</v>
      </c>
      <c r="U783" s="946">
        <v>1</v>
      </c>
      <c r="V783" s="943" t="s">
        <v>1148</v>
      </c>
      <c r="W783" s="943" t="s">
        <v>249</v>
      </c>
      <c r="X783" s="946">
        <v>10</v>
      </c>
      <c r="Y783" s="943" t="s">
        <v>1147</v>
      </c>
      <c r="Z783" s="946">
        <v>3</v>
      </c>
      <c r="AA783" s="945" t="s">
        <v>67</v>
      </c>
      <c r="AB783" s="1042">
        <f t="shared" si="39"/>
        <v>3</v>
      </c>
      <c r="AC783" s="945" t="s">
        <v>1149</v>
      </c>
      <c r="AD783" s="1069" t="s">
        <v>1576</v>
      </c>
      <c r="AE783" s="1044"/>
      <c r="AF783" s="1045"/>
    </row>
    <row r="784" spans="2:32" ht="20" customHeight="1">
      <c r="B784" s="1270"/>
      <c r="C784" s="1262"/>
      <c r="D784" s="1038" t="s">
        <v>1542</v>
      </c>
      <c r="E784" s="941">
        <v>3.6</v>
      </c>
      <c r="F784" s="943" t="s">
        <v>1145</v>
      </c>
      <c r="G784" s="1039">
        <v>3.1</v>
      </c>
      <c r="H784" s="1040" t="s">
        <v>1145</v>
      </c>
      <c r="I784" s="943">
        <v>5.4</v>
      </c>
      <c r="J784" s="971" t="s">
        <v>1145</v>
      </c>
      <c r="K784" s="941">
        <f t="shared" si="40"/>
        <v>19.440000000000001</v>
      </c>
      <c r="L784" s="943" t="s">
        <v>922</v>
      </c>
      <c r="M784" s="1041">
        <v>1</v>
      </c>
      <c r="N784" s="943">
        <f t="shared" si="41"/>
        <v>19.440000000000001</v>
      </c>
      <c r="O784" s="971" t="s">
        <v>922</v>
      </c>
      <c r="P784" s="943"/>
      <c r="Q784" s="944">
        <v>2025</v>
      </c>
      <c r="R784" s="945" t="s">
        <v>1146</v>
      </c>
      <c r="S784" s="946">
        <v>10</v>
      </c>
      <c r="T784" s="943" t="s">
        <v>1147</v>
      </c>
      <c r="U784" s="946">
        <v>1</v>
      </c>
      <c r="V784" s="943" t="s">
        <v>1148</v>
      </c>
      <c r="W784" s="943" t="s">
        <v>249</v>
      </c>
      <c r="X784" s="946">
        <v>10</v>
      </c>
      <c r="Y784" s="943" t="s">
        <v>1147</v>
      </c>
      <c r="Z784" s="946">
        <v>3</v>
      </c>
      <c r="AA784" s="945" t="s">
        <v>67</v>
      </c>
      <c r="AB784" s="1042">
        <f t="shared" si="39"/>
        <v>3</v>
      </c>
      <c r="AC784" s="945" t="s">
        <v>1149</v>
      </c>
      <c r="AD784" s="1043" t="s">
        <v>1577</v>
      </c>
      <c r="AE784" s="1044"/>
      <c r="AF784" s="1045"/>
    </row>
    <row r="785" spans="2:32" ht="20" customHeight="1">
      <c r="B785" s="1270"/>
      <c r="C785" s="1262"/>
      <c r="D785" s="1038" t="s">
        <v>1542</v>
      </c>
      <c r="E785" s="941">
        <v>3.6</v>
      </c>
      <c r="F785" s="943" t="s">
        <v>1145</v>
      </c>
      <c r="G785" s="1039">
        <v>3.1</v>
      </c>
      <c r="H785" s="1040" t="s">
        <v>1145</v>
      </c>
      <c r="I785" s="943">
        <v>5.4</v>
      </c>
      <c r="J785" s="971" t="s">
        <v>1145</v>
      </c>
      <c r="K785" s="941">
        <f t="shared" si="40"/>
        <v>19.440000000000001</v>
      </c>
      <c r="L785" s="943" t="s">
        <v>922</v>
      </c>
      <c r="M785" s="1041">
        <v>1</v>
      </c>
      <c r="N785" s="943">
        <f t="shared" si="41"/>
        <v>19.440000000000001</v>
      </c>
      <c r="O785" s="971" t="s">
        <v>922</v>
      </c>
      <c r="P785" s="943"/>
      <c r="Q785" s="944">
        <v>2025</v>
      </c>
      <c r="R785" s="945" t="s">
        <v>1146</v>
      </c>
      <c r="S785" s="946">
        <v>10</v>
      </c>
      <c r="T785" s="943" t="s">
        <v>1147</v>
      </c>
      <c r="U785" s="946">
        <v>1</v>
      </c>
      <c r="V785" s="943" t="s">
        <v>1148</v>
      </c>
      <c r="W785" s="943" t="s">
        <v>249</v>
      </c>
      <c r="X785" s="946">
        <v>10</v>
      </c>
      <c r="Y785" s="943" t="s">
        <v>1147</v>
      </c>
      <c r="Z785" s="946">
        <v>3</v>
      </c>
      <c r="AA785" s="945" t="s">
        <v>67</v>
      </c>
      <c r="AB785" s="1042">
        <f t="shared" si="39"/>
        <v>3</v>
      </c>
      <c r="AC785" s="945" t="s">
        <v>1149</v>
      </c>
      <c r="AD785" s="1043" t="s">
        <v>1578</v>
      </c>
      <c r="AE785" s="1044"/>
      <c r="AF785" s="1045"/>
    </row>
    <row r="786" spans="2:32" ht="20" customHeight="1">
      <c r="B786" s="1270"/>
      <c r="C786" s="1262"/>
      <c r="D786" s="1038" t="s">
        <v>1542</v>
      </c>
      <c r="E786" s="941">
        <v>3.6</v>
      </c>
      <c r="F786" s="943" t="s">
        <v>1145</v>
      </c>
      <c r="G786" s="1039">
        <v>3.1</v>
      </c>
      <c r="H786" s="1040" t="s">
        <v>1145</v>
      </c>
      <c r="I786" s="943">
        <v>5.4</v>
      </c>
      <c r="J786" s="971" t="s">
        <v>1145</v>
      </c>
      <c r="K786" s="941">
        <f t="shared" si="40"/>
        <v>19.440000000000001</v>
      </c>
      <c r="L786" s="943" t="s">
        <v>922</v>
      </c>
      <c r="M786" s="1041">
        <v>1</v>
      </c>
      <c r="N786" s="943">
        <f t="shared" si="41"/>
        <v>19.440000000000001</v>
      </c>
      <c r="O786" s="971" t="s">
        <v>922</v>
      </c>
      <c r="P786" s="943"/>
      <c r="Q786" s="944">
        <v>2025</v>
      </c>
      <c r="R786" s="945" t="s">
        <v>1146</v>
      </c>
      <c r="S786" s="946">
        <v>10</v>
      </c>
      <c r="T786" s="943" t="s">
        <v>1147</v>
      </c>
      <c r="U786" s="946">
        <v>1</v>
      </c>
      <c r="V786" s="943" t="s">
        <v>1148</v>
      </c>
      <c r="W786" s="943" t="s">
        <v>249</v>
      </c>
      <c r="X786" s="946">
        <v>10</v>
      </c>
      <c r="Y786" s="943" t="s">
        <v>1147</v>
      </c>
      <c r="Z786" s="946">
        <v>3</v>
      </c>
      <c r="AA786" s="945" t="s">
        <v>67</v>
      </c>
      <c r="AB786" s="1042">
        <f t="shared" si="39"/>
        <v>3</v>
      </c>
      <c r="AC786" s="945" t="s">
        <v>1149</v>
      </c>
      <c r="AD786" s="1043" t="s">
        <v>1579</v>
      </c>
      <c r="AE786" s="1044"/>
      <c r="AF786" s="1045"/>
    </row>
    <row r="787" spans="2:32" ht="20" customHeight="1">
      <c r="B787" s="1270"/>
      <c r="C787" s="1262"/>
      <c r="D787" s="1038" t="s">
        <v>1580</v>
      </c>
      <c r="E787" s="941"/>
      <c r="F787" s="943" t="s">
        <v>1145</v>
      </c>
      <c r="G787" s="1039"/>
      <c r="H787" s="1040" t="s">
        <v>1145</v>
      </c>
      <c r="I787" s="943"/>
      <c r="J787" s="971" t="s">
        <v>1145</v>
      </c>
      <c r="K787" s="941">
        <f t="shared" si="40"/>
        <v>0</v>
      </c>
      <c r="L787" s="943" t="s">
        <v>922</v>
      </c>
      <c r="M787" s="1041">
        <v>5</v>
      </c>
      <c r="N787" s="943">
        <f t="shared" si="41"/>
        <v>0</v>
      </c>
      <c r="O787" s="971" t="s">
        <v>922</v>
      </c>
      <c r="P787" s="943"/>
      <c r="Q787" s="944">
        <v>2025</v>
      </c>
      <c r="R787" s="945" t="s">
        <v>1146</v>
      </c>
      <c r="S787" s="946">
        <v>10</v>
      </c>
      <c r="T787" s="943" t="s">
        <v>1147</v>
      </c>
      <c r="U787" s="946">
        <v>1</v>
      </c>
      <c r="V787" s="943" t="s">
        <v>1148</v>
      </c>
      <c r="W787" s="943" t="s">
        <v>249</v>
      </c>
      <c r="X787" s="946">
        <v>10</v>
      </c>
      <c r="Y787" s="943" t="s">
        <v>1147</v>
      </c>
      <c r="Z787" s="946">
        <v>3</v>
      </c>
      <c r="AA787" s="945" t="s">
        <v>67</v>
      </c>
      <c r="AB787" s="1042">
        <f t="shared" si="39"/>
        <v>3</v>
      </c>
      <c r="AC787" s="945" t="s">
        <v>1149</v>
      </c>
      <c r="AD787" s="1043" t="s">
        <v>1579</v>
      </c>
      <c r="AE787" s="1044"/>
      <c r="AF787" s="1045"/>
    </row>
    <row r="788" spans="2:32" ht="20" customHeight="1">
      <c r="B788" s="1270"/>
      <c r="C788" s="1262"/>
      <c r="D788" s="1038" t="s">
        <v>1168</v>
      </c>
      <c r="E788" s="941"/>
      <c r="F788" s="943" t="s">
        <v>1145</v>
      </c>
      <c r="G788" s="1039"/>
      <c r="H788" s="1040" t="s">
        <v>1145</v>
      </c>
      <c r="I788" s="943"/>
      <c r="J788" s="971" t="s">
        <v>1145</v>
      </c>
      <c r="K788" s="941">
        <f t="shared" si="40"/>
        <v>0</v>
      </c>
      <c r="L788" s="943" t="s">
        <v>922</v>
      </c>
      <c r="M788" s="1041">
        <v>1</v>
      </c>
      <c r="N788" s="943">
        <f t="shared" si="41"/>
        <v>0</v>
      </c>
      <c r="O788" s="971" t="s">
        <v>922</v>
      </c>
      <c r="P788" s="943"/>
      <c r="Q788" s="944">
        <v>2025</v>
      </c>
      <c r="R788" s="945" t="s">
        <v>1146</v>
      </c>
      <c r="S788" s="946">
        <v>10</v>
      </c>
      <c r="T788" s="943" t="s">
        <v>1147</v>
      </c>
      <c r="U788" s="946">
        <v>1</v>
      </c>
      <c r="V788" s="943" t="s">
        <v>1148</v>
      </c>
      <c r="W788" s="943" t="s">
        <v>249</v>
      </c>
      <c r="X788" s="946">
        <v>10</v>
      </c>
      <c r="Y788" s="943" t="s">
        <v>1147</v>
      </c>
      <c r="Z788" s="946">
        <v>3</v>
      </c>
      <c r="AA788" s="945" t="s">
        <v>67</v>
      </c>
      <c r="AB788" s="1042">
        <f t="shared" si="39"/>
        <v>3</v>
      </c>
      <c r="AC788" s="945" t="s">
        <v>1149</v>
      </c>
      <c r="AD788" s="1043" t="s">
        <v>1579</v>
      </c>
      <c r="AE788" s="1044"/>
      <c r="AF788" s="1045"/>
    </row>
    <row r="789" spans="2:32" ht="20" customHeight="1">
      <c r="B789" s="1270"/>
      <c r="C789" s="1262"/>
      <c r="D789" s="1038" t="s">
        <v>1562</v>
      </c>
      <c r="E789" s="941">
        <v>2.7</v>
      </c>
      <c r="F789" s="943" t="s">
        <v>1145</v>
      </c>
      <c r="G789" s="1039">
        <v>2.82</v>
      </c>
      <c r="H789" s="1040" t="s">
        <v>1145</v>
      </c>
      <c r="I789" s="943">
        <v>3.6</v>
      </c>
      <c r="J789" s="971" t="s">
        <v>1145</v>
      </c>
      <c r="K789" s="941">
        <f t="shared" si="40"/>
        <v>9.7200000000000006</v>
      </c>
      <c r="L789" s="943" t="s">
        <v>922</v>
      </c>
      <c r="M789" s="1041">
        <v>1</v>
      </c>
      <c r="N789" s="943">
        <f t="shared" si="41"/>
        <v>9.7200000000000006</v>
      </c>
      <c r="O789" s="971" t="s">
        <v>922</v>
      </c>
      <c r="P789" s="943"/>
      <c r="Q789" s="944">
        <v>2025</v>
      </c>
      <c r="R789" s="945" t="s">
        <v>1146</v>
      </c>
      <c r="S789" s="946">
        <v>10</v>
      </c>
      <c r="T789" s="943" t="s">
        <v>1147</v>
      </c>
      <c r="U789" s="946">
        <v>1</v>
      </c>
      <c r="V789" s="943" t="s">
        <v>1148</v>
      </c>
      <c r="W789" s="943" t="s">
        <v>249</v>
      </c>
      <c r="X789" s="946">
        <v>10</v>
      </c>
      <c r="Y789" s="943" t="s">
        <v>1147</v>
      </c>
      <c r="Z789" s="946">
        <v>3</v>
      </c>
      <c r="AA789" s="945" t="s">
        <v>67</v>
      </c>
      <c r="AB789" s="1042">
        <f t="shared" si="39"/>
        <v>3</v>
      </c>
      <c r="AC789" s="945" t="s">
        <v>1149</v>
      </c>
      <c r="AD789" s="1043" t="s">
        <v>1581</v>
      </c>
      <c r="AE789" s="1044"/>
      <c r="AF789" s="1045"/>
    </row>
    <row r="790" spans="2:32" ht="20" customHeight="1">
      <c r="B790" s="1270"/>
      <c r="C790" s="1262"/>
      <c r="D790" s="1038" t="s">
        <v>1170</v>
      </c>
      <c r="E790" s="941"/>
      <c r="F790" s="943" t="s">
        <v>1145</v>
      </c>
      <c r="G790" s="1039"/>
      <c r="H790" s="1040" t="s">
        <v>1145</v>
      </c>
      <c r="I790" s="943"/>
      <c r="J790" s="971" t="s">
        <v>1145</v>
      </c>
      <c r="K790" s="941">
        <f t="shared" si="40"/>
        <v>0</v>
      </c>
      <c r="L790" s="943" t="s">
        <v>922</v>
      </c>
      <c r="M790" s="1041">
        <v>2</v>
      </c>
      <c r="N790" s="943">
        <f t="shared" si="41"/>
        <v>0</v>
      </c>
      <c r="O790" s="971" t="s">
        <v>922</v>
      </c>
      <c r="P790" s="943"/>
      <c r="Q790" s="944">
        <v>2025</v>
      </c>
      <c r="R790" s="945" t="s">
        <v>1146</v>
      </c>
      <c r="S790" s="946">
        <v>10</v>
      </c>
      <c r="T790" s="943" t="s">
        <v>1147</v>
      </c>
      <c r="U790" s="946">
        <v>1</v>
      </c>
      <c r="V790" s="943" t="s">
        <v>1148</v>
      </c>
      <c r="W790" s="943" t="s">
        <v>249</v>
      </c>
      <c r="X790" s="946">
        <v>10</v>
      </c>
      <c r="Y790" s="943" t="s">
        <v>1147</v>
      </c>
      <c r="Z790" s="946">
        <v>3</v>
      </c>
      <c r="AA790" s="945" t="s">
        <v>67</v>
      </c>
      <c r="AB790" s="1042">
        <f t="shared" si="39"/>
        <v>3</v>
      </c>
      <c r="AC790" s="945" t="s">
        <v>1149</v>
      </c>
      <c r="AD790" s="1043" t="s">
        <v>1581</v>
      </c>
      <c r="AE790" s="1044"/>
      <c r="AF790" s="1045"/>
    </row>
    <row r="791" spans="2:32" ht="20" customHeight="1">
      <c r="B791" s="1270"/>
      <c r="C791" s="1262"/>
      <c r="D791" s="1038" t="s">
        <v>1582</v>
      </c>
      <c r="E791" s="941"/>
      <c r="F791" s="943" t="s">
        <v>1145</v>
      </c>
      <c r="G791" s="1039"/>
      <c r="H791" s="1040" t="s">
        <v>1145</v>
      </c>
      <c r="I791" s="943"/>
      <c r="J791" s="971" t="s">
        <v>1145</v>
      </c>
      <c r="K791" s="941">
        <f t="shared" si="40"/>
        <v>0</v>
      </c>
      <c r="L791" s="943" t="s">
        <v>922</v>
      </c>
      <c r="M791" s="1041">
        <v>1</v>
      </c>
      <c r="N791" s="943">
        <f t="shared" si="41"/>
        <v>0</v>
      </c>
      <c r="O791" s="971" t="s">
        <v>922</v>
      </c>
      <c r="P791" s="943"/>
      <c r="Q791" s="944">
        <v>2025</v>
      </c>
      <c r="R791" s="945" t="s">
        <v>1146</v>
      </c>
      <c r="S791" s="946">
        <v>10</v>
      </c>
      <c r="T791" s="943" t="s">
        <v>1147</v>
      </c>
      <c r="U791" s="946">
        <v>1</v>
      </c>
      <c r="V791" s="943" t="s">
        <v>1148</v>
      </c>
      <c r="W791" s="943" t="s">
        <v>249</v>
      </c>
      <c r="X791" s="946">
        <v>10</v>
      </c>
      <c r="Y791" s="943" t="s">
        <v>1147</v>
      </c>
      <c r="Z791" s="946">
        <v>3</v>
      </c>
      <c r="AA791" s="945" t="s">
        <v>67</v>
      </c>
      <c r="AB791" s="1042">
        <f t="shared" si="39"/>
        <v>3</v>
      </c>
      <c r="AC791" s="945" t="s">
        <v>1149</v>
      </c>
      <c r="AD791" s="1043" t="s">
        <v>1581</v>
      </c>
      <c r="AE791" s="1044"/>
      <c r="AF791" s="1045"/>
    </row>
    <row r="792" spans="2:32" ht="20" customHeight="1">
      <c r="B792" s="1270"/>
      <c r="C792" s="1262"/>
      <c r="D792" s="1038" t="s">
        <v>1252</v>
      </c>
      <c r="E792" s="941"/>
      <c r="F792" s="943" t="s">
        <v>1145</v>
      </c>
      <c r="G792" s="1039"/>
      <c r="H792" s="1040" t="s">
        <v>1145</v>
      </c>
      <c r="I792" s="943"/>
      <c r="J792" s="971" t="s">
        <v>1145</v>
      </c>
      <c r="K792" s="941">
        <f t="shared" si="40"/>
        <v>0</v>
      </c>
      <c r="L792" s="943" t="s">
        <v>922</v>
      </c>
      <c r="M792" s="1041">
        <v>1</v>
      </c>
      <c r="N792" s="943">
        <f t="shared" si="41"/>
        <v>0</v>
      </c>
      <c r="O792" s="971" t="s">
        <v>922</v>
      </c>
      <c r="P792" s="943"/>
      <c r="Q792" s="944">
        <v>2025</v>
      </c>
      <c r="R792" s="945" t="s">
        <v>1146</v>
      </c>
      <c r="S792" s="946">
        <v>10</v>
      </c>
      <c r="T792" s="943" t="s">
        <v>1147</v>
      </c>
      <c r="U792" s="946">
        <v>1</v>
      </c>
      <c r="V792" s="943" t="s">
        <v>1148</v>
      </c>
      <c r="W792" s="943" t="s">
        <v>249</v>
      </c>
      <c r="X792" s="946">
        <v>10</v>
      </c>
      <c r="Y792" s="943" t="s">
        <v>1147</v>
      </c>
      <c r="Z792" s="946">
        <v>3</v>
      </c>
      <c r="AA792" s="945" t="s">
        <v>67</v>
      </c>
      <c r="AB792" s="1042">
        <f t="shared" si="39"/>
        <v>3</v>
      </c>
      <c r="AC792" s="945" t="s">
        <v>1149</v>
      </c>
      <c r="AD792" s="1043" t="s">
        <v>1581</v>
      </c>
      <c r="AE792" s="1044"/>
      <c r="AF792" s="1045"/>
    </row>
    <row r="793" spans="2:32" ht="20" customHeight="1">
      <c r="B793" s="1270"/>
      <c r="C793" s="1262"/>
      <c r="D793" s="1038" t="s">
        <v>1562</v>
      </c>
      <c r="E793" s="941">
        <v>2.7</v>
      </c>
      <c r="F793" s="943" t="s">
        <v>1145</v>
      </c>
      <c r="G793" s="1039">
        <v>2.82</v>
      </c>
      <c r="H793" s="1040" t="s">
        <v>1145</v>
      </c>
      <c r="I793" s="943">
        <v>3.6</v>
      </c>
      <c r="J793" s="971" t="s">
        <v>1145</v>
      </c>
      <c r="K793" s="941">
        <f t="shared" si="40"/>
        <v>9.7200000000000006</v>
      </c>
      <c r="L793" s="943" t="s">
        <v>922</v>
      </c>
      <c r="M793" s="1041">
        <v>1</v>
      </c>
      <c r="N793" s="943">
        <f t="shared" si="41"/>
        <v>9.7200000000000006</v>
      </c>
      <c r="O793" s="971" t="s">
        <v>922</v>
      </c>
      <c r="P793" s="943"/>
      <c r="Q793" s="944">
        <v>2025</v>
      </c>
      <c r="R793" s="945" t="s">
        <v>1146</v>
      </c>
      <c r="S793" s="946">
        <v>10</v>
      </c>
      <c r="T793" s="943" t="s">
        <v>1147</v>
      </c>
      <c r="U793" s="946">
        <v>1</v>
      </c>
      <c r="V793" s="943" t="s">
        <v>1148</v>
      </c>
      <c r="W793" s="943" t="s">
        <v>249</v>
      </c>
      <c r="X793" s="946">
        <v>10</v>
      </c>
      <c r="Y793" s="943" t="s">
        <v>1147</v>
      </c>
      <c r="Z793" s="946">
        <v>3</v>
      </c>
      <c r="AA793" s="945" t="s">
        <v>67</v>
      </c>
      <c r="AB793" s="1042">
        <f t="shared" si="39"/>
        <v>3</v>
      </c>
      <c r="AC793" s="945" t="s">
        <v>1149</v>
      </c>
      <c r="AD793" s="1043" t="s">
        <v>1583</v>
      </c>
      <c r="AE793" s="1044"/>
      <c r="AF793" s="1045"/>
    </row>
    <row r="794" spans="2:32" ht="20" customHeight="1">
      <c r="B794" s="1270"/>
      <c r="C794" s="1262"/>
      <c r="D794" s="1038" t="s">
        <v>1238</v>
      </c>
      <c r="E794" s="941"/>
      <c r="F794" s="943" t="s">
        <v>1145</v>
      </c>
      <c r="G794" s="1039"/>
      <c r="H794" s="1040" t="s">
        <v>1145</v>
      </c>
      <c r="I794" s="943"/>
      <c r="J794" s="971" t="s">
        <v>1145</v>
      </c>
      <c r="K794" s="941">
        <f t="shared" si="40"/>
        <v>0</v>
      </c>
      <c r="L794" s="943" t="s">
        <v>922</v>
      </c>
      <c r="M794" s="1041">
        <v>1</v>
      </c>
      <c r="N794" s="943">
        <f t="shared" si="41"/>
        <v>0</v>
      </c>
      <c r="O794" s="971" t="s">
        <v>922</v>
      </c>
      <c r="P794" s="943"/>
      <c r="Q794" s="944">
        <v>2025</v>
      </c>
      <c r="R794" s="945" t="s">
        <v>1146</v>
      </c>
      <c r="S794" s="946">
        <v>10</v>
      </c>
      <c r="T794" s="943" t="s">
        <v>1147</v>
      </c>
      <c r="U794" s="946">
        <v>1</v>
      </c>
      <c r="V794" s="943" t="s">
        <v>1148</v>
      </c>
      <c r="W794" s="943" t="s">
        <v>249</v>
      </c>
      <c r="X794" s="946">
        <v>10</v>
      </c>
      <c r="Y794" s="943" t="s">
        <v>1147</v>
      </c>
      <c r="Z794" s="946">
        <v>3</v>
      </c>
      <c r="AA794" s="945" t="s">
        <v>67</v>
      </c>
      <c r="AB794" s="1042">
        <f t="shared" si="39"/>
        <v>3</v>
      </c>
      <c r="AC794" s="945" t="s">
        <v>1149</v>
      </c>
      <c r="AD794" s="1043" t="s">
        <v>1583</v>
      </c>
      <c r="AE794" s="1044"/>
      <c r="AF794" s="1045"/>
    </row>
    <row r="795" spans="2:32" ht="20" customHeight="1">
      <c r="B795" s="1270"/>
      <c r="C795" s="1262"/>
      <c r="D795" s="1038" t="s">
        <v>1542</v>
      </c>
      <c r="E795" s="941">
        <v>3.6</v>
      </c>
      <c r="F795" s="943" t="s">
        <v>1145</v>
      </c>
      <c r="G795" s="1039">
        <v>3.1</v>
      </c>
      <c r="H795" s="1040" t="s">
        <v>1145</v>
      </c>
      <c r="I795" s="943">
        <v>5.4</v>
      </c>
      <c r="J795" s="971" t="s">
        <v>1145</v>
      </c>
      <c r="K795" s="941">
        <f t="shared" si="40"/>
        <v>19.440000000000001</v>
      </c>
      <c r="L795" s="943" t="s">
        <v>922</v>
      </c>
      <c r="M795" s="1041">
        <v>1</v>
      </c>
      <c r="N795" s="943">
        <f t="shared" si="41"/>
        <v>19.440000000000001</v>
      </c>
      <c r="O795" s="971" t="s">
        <v>922</v>
      </c>
      <c r="P795" s="943"/>
      <c r="Q795" s="944">
        <v>2025</v>
      </c>
      <c r="R795" s="945" t="s">
        <v>1146</v>
      </c>
      <c r="S795" s="946">
        <v>10</v>
      </c>
      <c r="T795" s="943" t="s">
        <v>1147</v>
      </c>
      <c r="U795" s="946">
        <v>1</v>
      </c>
      <c r="V795" s="943" t="s">
        <v>1148</v>
      </c>
      <c r="W795" s="943" t="s">
        <v>249</v>
      </c>
      <c r="X795" s="946">
        <v>10</v>
      </c>
      <c r="Y795" s="943" t="s">
        <v>1147</v>
      </c>
      <c r="Z795" s="946">
        <v>3</v>
      </c>
      <c r="AA795" s="945" t="s">
        <v>67</v>
      </c>
      <c r="AB795" s="1042">
        <f t="shared" si="39"/>
        <v>3</v>
      </c>
      <c r="AC795" s="945" t="s">
        <v>1149</v>
      </c>
      <c r="AD795" s="1043" t="s">
        <v>1584</v>
      </c>
      <c r="AE795" s="1044"/>
      <c r="AF795" s="1045"/>
    </row>
    <row r="796" spans="2:32" ht="20" customHeight="1">
      <c r="B796" s="1270"/>
      <c r="C796" s="1262"/>
      <c r="D796" s="1038" t="s">
        <v>1491</v>
      </c>
      <c r="E796" s="941">
        <v>0.9</v>
      </c>
      <c r="F796" s="943" t="s">
        <v>1145</v>
      </c>
      <c r="G796" s="1039">
        <v>1.8</v>
      </c>
      <c r="H796" s="1040" t="s">
        <v>1145</v>
      </c>
      <c r="I796" s="943">
        <v>0.45</v>
      </c>
      <c r="J796" s="971" t="s">
        <v>1145</v>
      </c>
      <c r="K796" s="941">
        <f t="shared" si="40"/>
        <v>0.40500000000000003</v>
      </c>
      <c r="L796" s="943" t="s">
        <v>922</v>
      </c>
      <c r="M796" s="1041">
        <v>1</v>
      </c>
      <c r="N796" s="943">
        <f t="shared" si="41"/>
        <v>0.40500000000000003</v>
      </c>
      <c r="O796" s="971" t="s">
        <v>922</v>
      </c>
      <c r="P796" s="943"/>
      <c r="Q796" s="944">
        <v>2025</v>
      </c>
      <c r="R796" s="945" t="s">
        <v>1146</v>
      </c>
      <c r="S796" s="946">
        <v>10</v>
      </c>
      <c r="T796" s="943" t="s">
        <v>1147</v>
      </c>
      <c r="U796" s="946">
        <v>1</v>
      </c>
      <c r="V796" s="943" t="s">
        <v>1148</v>
      </c>
      <c r="W796" s="943" t="s">
        <v>249</v>
      </c>
      <c r="X796" s="946">
        <v>10</v>
      </c>
      <c r="Y796" s="943" t="s">
        <v>1147</v>
      </c>
      <c r="Z796" s="946">
        <v>3</v>
      </c>
      <c r="AA796" s="945" t="s">
        <v>67</v>
      </c>
      <c r="AB796" s="1042">
        <f t="shared" si="39"/>
        <v>3</v>
      </c>
      <c r="AC796" s="945" t="s">
        <v>1149</v>
      </c>
      <c r="AD796" s="1043" t="s">
        <v>1584</v>
      </c>
      <c r="AE796" s="1044"/>
      <c r="AF796" s="1045"/>
    </row>
    <row r="797" spans="2:32" ht="20" customHeight="1">
      <c r="B797" s="1270"/>
      <c r="C797" s="1262"/>
      <c r="D797" s="1038" t="s">
        <v>1585</v>
      </c>
      <c r="E797" s="941"/>
      <c r="F797" s="943" t="s">
        <v>1145</v>
      </c>
      <c r="G797" s="1039"/>
      <c r="H797" s="1040" t="s">
        <v>1145</v>
      </c>
      <c r="I797" s="943"/>
      <c r="J797" s="971" t="s">
        <v>1145</v>
      </c>
      <c r="K797" s="941">
        <f t="shared" si="40"/>
        <v>0</v>
      </c>
      <c r="L797" s="943" t="s">
        <v>922</v>
      </c>
      <c r="M797" s="1041">
        <v>10</v>
      </c>
      <c r="N797" s="943">
        <f t="shared" si="41"/>
        <v>0</v>
      </c>
      <c r="O797" s="971" t="s">
        <v>922</v>
      </c>
      <c r="P797" s="943"/>
      <c r="Q797" s="944">
        <v>2025</v>
      </c>
      <c r="R797" s="945" t="s">
        <v>1146</v>
      </c>
      <c r="S797" s="946">
        <v>10</v>
      </c>
      <c r="T797" s="943" t="s">
        <v>1147</v>
      </c>
      <c r="U797" s="946">
        <v>1</v>
      </c>
      <c r="V797" s="943" t="s">
        <v>1148</v>
      </c>
      <c r="W797" s="943" t="s">
        <v>249</v>
      </c>
      <c r="X797" s="946">
        <v>10</v>
      </c>
      <c r="Y797" s="943" t="s">
        <v>1147</v>
      </c>
      <c r="Z797" s="946">
        <v>3</v>
      </c>
      <c r="AA797" s="945" t="s">
        <v>67</v>
      </c>
      <c r="AB797" s="1042">
        <f t="shared" si="39"/>
        <v>3</v>
      </c>
      <c r="AC797" s="945" t="s">
        <v>1149</v>
      </c>
      <c r="AD797" s="1043" t="s">
        <v>1584</v>
      </c>
      <c r="AE797" s="1044"/>
      <c r="AF797" s="1045"/>
    </row>
    <row r="798" spans="2:32" ht="20" customHeight="1">
      <c r="B798" s="1270"/>
      <c r="C798" s="1262"/>
      <c r="D798" s="1038" t="s">
        <v>698</v>
      </c>
      <c r="E798" s="941"/>
      <c r="F798" s="943" t="s">
        <v>1145</v>
      </c>
      <c r="G798" s="1039"/>
      <c r="H798" s="1040" t="s">
        <v>1145</v>
      </c>
      <c r="I798" s="943"/>
      <c r="J798" s="971" t="s">
        <v>1145</v>
      </c>
      <c r="K798" s="941">
        <f t="shared" si="40"/>
        <v>0</v>
      </c>
      <c r="L798" s="943" t="s">
        <v>922</v>
      </c>
      <c r="M798" s="1041">
        <v>50</v>
      </c>
      <c r="N798" s="943">
        <f t="shared" si="41"/>
        <v>0</v>
      </c>
      <c r="O798" s="971" t="s">
        <v>922</v>
      </c>
      <c r="P798" s="943"/>
      <c r="Q798" s="944">
        <v>2025</v>
      </c>
      <c r="R798" s="945" t="s">
        <v>1146</v>
      </c>
      <c r="S798" s="946">
        <v>10</v>
      </c>
      <c r="T798" s="943" t="s">
        <v>1147</v>
      </c>
      <c r="U798" s="946">
        <v>1</v>
      </c>
      <c r="V798" s="943" t="s">
        <v>1148</v>
      </c>
      <c r="W798" s="943" t="s">
        <v>249</v>
      </c>
      <c r="X798" s="946">
        <v>10</v>
      </c>
      <c r="Y798" s="943" t="s">
        <v>1147</v>
      </c>
      <c r="Z798" s="946">
        <v>3</v>
      </c>
      <c r="AA798" s="945" t="s">
        <v>67</v>
      </c>
      <c r="AB798" s="1042">
        <f t="shared" si="39"/>
        <v>3</v>
      </c>
      <c r="AC798" s="945" t="s">
        <v>1149</v>
      </c>
      <c r="AD798" s="1043" t="s">
        <v>1584</v>
      </c>
      <c r="AE798" s="1044"/>
      <c r="AF798" s="1045"/>
    </row>
    <row r="799" spans="2:32" ht="20" customHeight="1">
      <c r="B799" s="1270"/>
      <c r="C799" s="1262"/>
      <c r="D799" s="1038" t="s">
        <v>701</v>
      </c>
      <c r="E799" s="941"/>
      <c r="F799" s="943" t="s">
        <v>1145</v>
      </c>
      <c r="G799" s="1039"/>
      <c r="H799" s="1040" t="s">
        <v>1145</v>
      </c>
      <c r="I799" s="943"/>
      <c r="J799" s="971" t="s">
        <v>1145</v>
      </c>
      <c r="K799" s="941">
        <f t="shared" si="40"/>
        <v>0</v>
      </c>
      <c r="L799" s="943" t="s">
        <v>922</v>
      </c>
      <c r="M799" s="1041">
        <v>50</v>
      </c>
      <c r="N799" s="943">
        <f t="shared" si="41"/>
        <v>0</v>
      </c>
      <c r="O799" s="971" t="s">
        <v>922</v>
      </c>
      <c r="P799" s="943"/>
      <c r="Q799" s="944">
        <v>2025</v>
      </c>
      <c r="R799" s="945" t="s">
        <v>1146</v>
      </c>
      <c r="S799" s="946">
        <v>10</v>
      </c>
      <c r="T799" s="943" t="s">
        <v>1147</v>
      </c>
      <c r="U799" s="946">
        <v>1</v>
      </c>
      <c r="V799" s="943" t="s">
        <v>1148</v>
      </c>
      <c r="W799" s="943" t="s">
        <v>249</v>
      </c>
      <c r="X799" s="946">
        <v>10</v>
      </c>
      <c r="Y799" s="943" t="s">
        <v>1147</v>
      </c>
      <c r="Z799" s="946">
        <v>3</v>
      </c>
      <c r="AA799" s="945" t="s">
        <v>67</v>
      </c>
      <c r="AB799" s="1042">
        <f t="shared" si="39"/>
        <v>3</v>
      </c>
      <c r="AC799" s="945" t="s">
        <v>1149</v>
      </c>
      <c r="AD799" s="1043" t="s">
        <v>1584</v>
      </c>
      <c r="AE799" s="1044"/>
      <c r="AF799" s="1045"/>
    </row>
    <row r="800" spans="2:32" ht="20" customHeight="1">
      <c r="B800" s="1270"/>
      <c r="C800" s="1262"/>
      <c r="D800" s="1038" t="s">
        <v>591</v>
      </c>
      <c r="E800" s="941"/>
      <c r="F800" s="943" t="s">
        <v>1145</v>
      </c>
      <c r="G800" s="1039"/>
      <c r="H800" s="1040" t="s">
        <v>1145</v>
      </c>
      <c r="I800" s="943"/>
      <c r="J800" s="971" t="s">
        <v>1145</v>
      </c>
      <c r="K800" s="941">
        <f t="shared" si="40"/>
        <v>0</v>
      </c>
      <c r="L800" s="943" t="s">
        <v>922</v>
      </c>
      <c r="M800" s="1041">
        <v>1</v>
      </c>
      <c r="N800" s="943">
        <f t="shared" si="41"/>
        <v>0</v>
      </c>
      <c r="O800" s="971" t="s">
        <v>922</v>
      </c>
      <c r="P800" s="943"/>
      <c r="Q800" s="944">
        <v>2025</v>
      </c>
      <c r="R800" s="945" t="s">
        <v>1146</v>
      </c>
      <c r="S800" s="946">
        <v>10</v>
      </c>
      <c r="T800" s="943" t="s">
        <v>1147</v>
      </c>
      <c r="U800" s="946">
        <v>1</v>
      </c>
      <c r="V800" s="943" t="s">
        <v>1148</v>
      </c>
      <c r="W800" s="943" t="s">
        <v>249</v>
      </c>
      <c r="X800" s="946">
        <v>10</v>
      </c>
      <c r="Y800" s="943" t="s">
        <v>1147</v>
      </c>
      <c r="Z800" s="946">
        <v>3</v>
      </c>
      <c r="AA800" s="945" t="s">
        <v>67</v>
      </c>
      <c r="AB800" s="1042">
        <f t="shared" si="39"/>
        <v>3</v>
      </c>
      <c r="AC800" s="945" t="s">
        <v>1149</v>
      </c>
      <c r="AD800" s="1043" t="s">
        <v>1584</v>
      </c>
      <c r="AE800" s="1044"/>
      <c r="AF800" s="1045"/>
    </row>
    <row r="801" spans="2:32" ht="20" customHeight="1">
      <c r="B801" s="1270"/>
      <c r="C801" s="1262"/>
      <c r="D801" s="1038" t="s">
        <v>1586</v>
      </c>
      <c r="E801" s="941"/>
      <c r="F801" s="943" t="s">
        <v>1145</v>
      </c>
      <c r="G801" s="1039"/>
      <c r="H801" s="1040" t="s">
        <v>1145</v>
      </c>
      <c r="I801" s="943"/>
      <c r="J801" s="971" t="s">
        <v>1145</v>
      </c>
      <c r="K801" s="941">
        <f t="shared" si="40"/>
        <v>0</v>
      </c>
      <c r="L801" s="943" t="s">
        <v>922</v>
      </c>
      <c r="M801" s="1041">
        <v>1</v>
      </c>
      <c r="N801" s="943">
        <f t="shared" si="41"/>
        <v>0</v>
      </c>
      <c r="O801" s="971" t="s">
        <v>922</v>
      </c>
      <c r="P801" s="943"/>
      <c r="Q801" s="944">
        <v>2025</v>
      </c>
      <c r="R801" s="945" t="s">
        <v>1146</v>
      </c>
      <c r="S801" s="946">
        <v>10</v>
      </c>
      <c r="T801" s="943" t="s">
        <v>1147</v>
      </c>
      <c r="U801" s="946">
        <v>1</v>
      </c>
      <c r="V801" s="943" t="s">
        <v>1148</v>
      </c>
      <c r="W801" s="943" t="s">
        <v>249</v>
      </c>
      <c r="X801" s="946">
        <v>10</v>
      </c>
      <c r="Y801" s="943" t="s">
        <v>1147</v>
      </c>
      <c r="Z801" s="946">
        <v>3</v>
      </c>
      <c r="AA801" s="945" t="s">
        <v>67</v>
      </c>
      <c r="AB801" s="1042">
        <f t="shared" si="39"/>
        <v>3</v>
      </c>
      <c r="AC801" s="945" t="s">
        <v>1149</v>
      </c>
      <c r="AD801" s="1043" t="s">
        <v>1584</v>
      </c>
      <c r="AE801" s="1044"/>
      <c r="AF801" s="1045"/>
    </row>
    <row r="802" spans="2:32" ht="20" customHeight="1">
      <c r="B802" s="1270"/>
      <c r="C802" s="1262"/>
      <c r="D802" s="1038" t="s">
        <v>1153</v>
      </c>
      <c r="E802" s="941"/>
      <c r="F802" s="943" t="s">
        <v>1145</v>
      </c>
      <c r="G802" s="1039"/>
      <c r="H802" s="1040" t="s">
        <v>1145</v>
      </c>
      <c r="I802" s="943"/>
      <c r="J802" s="971" t="s">
        <v>1145</v>
      </c>
      <c r="K802" s="941">
        <f t="shared" si="40"/>
        <v>0</v>
      </c>
      <c r="L802" s="943" t="s">
        <v>922</v>
      </c>
      <c r="M802" s="1041">
        <v>1</v>
      </c>
      <c r="N802" s="943">
        <f t="shared" si="41"/>
        <v>0</v>
      </c>
      <c r="O802" s="971" t="s">
        <v>922</v>
      </c>
      <c r="P802" s="943"/>
      <c r="Q802" s="944">
        <v>2025</v>
      </c>
      <c r="R802" s="945" t="s">
        <v>1146</v>
      </c>
      <c r="S802" s="946">
        <v>10</v>
      </c>
      <c r="T802" s="943" t="s">
        <v>1147</v>
      </c>
      <c r="U802" s="946">
        <v>1</v>
      </c>
      <c r="V802" s="943" t="s">
        <v>1148</v>
      </c>
      <c r="W802" s="943" t="s">
        <v>249</v>
      </c>
      <c r="X802" s="946">
        <v>10</v>
      </c>
      <c r="Y802" s="943" t="s">
        <v>1147</v>
      </c>
      <c r="Z802" s="946">
        <v>3</v>
      </c>
      <c r="AA802" s="945" t="s">
        <v>67</v>
      </c>
      <c r="AB802" s="1042">
        <f t="shared" si="39"/>
        <v>3</v>
      </c>
      <c r="AC802" s="945" t="s">
        <v>1149</v>
      </c>
      <c r="AD802" s="1043" t="s">
        <v>1584</v>
      </c>
      <c r="AE802" s="1044"/>
      <c r="AF802" s="1045"/>
    </row>
    <row r="803" spans="2:32" ht="20" customHeight="1">
      <c r="B803" s="1270"/>
      <c r="C803" s="1262"/>
      <c r="D803" s="1038" t="s">
        <v>1587</v>
      </c>
      <c r="E803" s="941"/>
      <c r="F803" s="943" t="s">
        <v>1145</v>
      </c>
      <c r="G803" s="1039"/>
      <c r="H803" s="1040" t="s">
        <v>1145</v>
      </c>
      <c r="I803" s="943"/>
      <c r="J803" s="971" t="s">
        <v>1145</v>
      </c>
      <c r="K803" s="941">
        <f t="shared" si="40"/>
        <v>0</v>
      </c>
      <c r="L803" s="943" t="s">
        <v>922</v>
      </c>
      <c r="M803" s="1041">
        <v>4</v>
      </c>
      <c r="N803" s="943">
        <f t="shared" si="41"/>
        <v>0</v>
      </c>
      <c r="O803" s="971" t="s">
        <v>922</v>
      </c>
      <c r="P803" s="943"/>
      <c r="Q803" s="944">
        <v>2025</v>
      </c>
      <c r="R803" s="945" t="s">
        <v>1146</v>
      </c>
      <c r="S803" s="946">
        <v>10</v>
      </c>
      <c r="T803" s="943" t="s">
        <v>1147</v>
      </c>
      <c r="U803" s="946">
        <v>1</v>
      </c>
      <c r="V803" s="943" t="s">
        <v>1148</v>
      </c>
      <c r="W803" s="943" t="s">
        <v>249</v>
      </c>
      <c r="X803" s="946">
        <v>10</v>
      </c>
      <c r="Y803" s="943" t="s">
        <v>1147</v>
      </c>
      <c r="Z803" s="946">
        <v>3</v>
      </c>
      <c r="AA803" s="945" t="s">
        <v>67</v>
      </c>
      <c r="AB803" s="1042">
        <f t="shared" si="39"/>
        <v>3</v>
      </c>
      <c r="AC803" s="945" t="s">
        <v>1149</v>
      </c>
      <c r="AD803" s="1043" t="s">
        <v>1584</v>
      </c>
      <c r="AE803" s="1044"/>
      <c r="AF803" s="1045"/>
    </row>
    <row r="804" spans="2:32" ht="20" customHeight="1">
      <c r="B804" s="1270"/>
      <c r="C804" s="1262"/>
      <c r="D804" s="1038" t="s">
        <v>1452</v>
      </c>
      <c r="E804" s="941"/>
      <c r="F804" s="943" t="s">
        <v>1145</v>
      </c>
      <c r="G804" s="1039"/>
      <c r="H804" s="1040" t="s">
        <v>1145</v>
      </c>
      <c r="I804" s="943"/>
      <c r="J804" s="971" t="s">
        <v>1145</v>
      </c>
      <c r="K804" s="941">
        <f t="shared" si="40"/>
        <v>0</v>
      </c>
      <c r="L804" s="943" t="s">
        <v>922</v>
      </c>
      <c r="M804" s="1041">
        <v>1</v>
      </c>
      <c r="N804" s="943">
        <f t="shared" si="41"/>
        <v>0</v>
      </c>
      <c r="O804" s="971" t="s">
        <v>922</v>
      </c>
      <c r="P804" s="943"/>
      <c r="Q804" s="944">
        <v>2025</v>
      </c>
      <c r="R804" s="945" t="s">
        <v>1146</v>
      </c>
      <c r="S804" s="946">
        <v>10</v>
      </c>
      <c r="T804" s="943" t="s">
        <v>1147</v>
      </c>
      <c r="U804" s="946">
        <v>1</v>
      </c>
      <c r="V804" s="943" t="s">
        <v>1148</v>
      </c>
      <c r="W804" s="943" t="s">
        <v>249</v>
      </c>
      <c r="X804" s="946">
        <v>10</v>
      </c>
      <c r="Y804" s="943" t="s">
        <v>1147</v>
      </c>
      <c r="Z804" s="946">
        <v>3</v>
      </c>
      <c r="AA804" s="945" t="s">
        <v>67</v>
      </c>
      <c r="AB804" s="1042">
        <f t="shared" si="39"/>
        <v>3</v>
      </c>
      <c r="AC804" s="945" t="s">
        <v>1149</v>
      </c>
      <c r="AD804" s="1043" t="s">
        <v>1584</v>
      </c>
      <c r="AE804" s="1044"/>
      <c r="AF804" s="1045"/>
    </row>
    <row r="805" spans="2:32" ht="20" customHeight="1">
      <c r="B805" s="1270"/>
      <c r="C805" s="1262"/>
      <c r="D805" s="1038" t="s">
        <v>1188</v>
      </c>
      <c r="E805" s="941"/>
      <c r="F805" s="943" t="s">
        <v>1145</v>
      </c>
      <c r="G805" s="1039"/>
      <c r="H805" s="1040" t="s">
        <v>1145</v>
      </c>
      <c r="I805" s="943"/>
      <c r="J805" s="971" t="s">
        <v>1145</v>
      </c>
      <c r="K805" s="941">
        <f t="shared" si="40"/>
        <v>0</v>
      </c>
      <c r="L805" s="943" t="s">
        <v>922</v>
      </c>
      <c r="M805" s="1041">
        <v>5</v>
      </c>
      <c r="N805" s="943">
        <f t="shared" si="41"/>
        <v>0</v>
      </c>
      <c r="O805" s="971" t="s">
        <v>922</v>
      </c>
      <c r="P805" s="943"/>
      <c r="Q805" s="944">
        <v>2025</v>
      </c>
      <c r="R805" s="945" t="s">
        <v>1146</v>
      </c>
      <c r="S805" s="946">
        <v>10</v>
      </c>
      <c r="T805" s="943" t="s">
        <v>1147</v>
      </c>
      <c r="U805" s="946">
        <v>1</v>
      </c>
      <c r="V805" s="943" t="s">
        <v>1148</v>
      </c>
      <c r="W805" s="943" t="s">
        <v>249</v>
      </c>
      <c r="X805" s="946">
        <v>10</v>
      </c>
      <c r="Y805" s="943" t="s">
        <v>1147</v>
      </c>
      <c r="Z805" s="946">
        <v>3</v>
      </c>
      <c r="AA805" s="945" t="s">
        <v>67</v>
      </c>
      <c r="AB805" s="1042">
        <f t="shared" si="39"/>
        <v>3</v>
      </c>
      <c r="AC805" s="945" t="s">
        <v>1149</v>
      </c>
      <c r="AD805" s="1043" t="s">
        <v>1584</v>
      </c>
      <c r="AE805" s="1044"/>
      <c r="AF805" s="1045"/>
    </row>
    <row r="806" spans="2:32" ht="20" customHeight="1">
      <c r="B806" s="1270"/>
      <c r="C806" s="1262"/>
      <c r="D806" s="1038" t="s">
        <v>1542</v>
      </c>
      <c r="E806" s="941">
        <v>3.6</v>
      </c>
      <c r="F806" s="943" t="s">
        <v>1145</v>
      </c>
      <c r="G806" s="1039">
        <v>3.1</v>
      </c>
      <c r="H806" s="1040" t="s">
        <v>1145</v>
      </c>
      <c r="I806" s="943">
        <v>5.4</v>
      </c>
      <c r="J806" s="971" t="s">
        <v>1145</v>
      </c>
      <c r="K806" s="941">
        <f t="shared" si="40"/>
        <v>19.440000000000001</v>
      </c>
      <c r="L806" s="943" t="s">
        <v>922</v>
      </c>
      <c r="M806" s="1041">
        <v>1</v>
      </c>
      <c r="N806" s="943">
        <f t="shared" si="41"/>
        <v>19.440000000000001</v>
      </c>
      <c r="O806" s="971" t="s">
        <v>922</v>
      </c>
      <c r="P806" s="943"/>
      <c r="Q806" s="944">
        <v>2025</v>
      </c>
      <c r="R806" s="945" t="s">
        <v>1146</v>
      </c>
      <c r="S806" s="946">
        <v>10</v>
      </c>
      <c r="T806" s="943" t="s">
        <v>1147</v>
      </c>
      <c r="U806" s="946">
        <v>1</v>
      </c>
      <c r="V806" s="943" t="s">
        <v>1148</v>
      </c>
      <c r="W806" s="943" t="s">
        <v>249</v>
      </c>
      <c r="X806" s="946">
        <v>10</v>
      </c>
      <c r="Y806" s="943" t="s">
        <v>1147</v>
      </c>
      <c r="Z806" s="946">
        <v>3</v>
      </c>
      <c r="AA806" s="945" t="s">
        <v>67</v>
      </c>
      <c r="AB806" s="1042">
        <f t="shared" si="39"/>
        <v>3</v>
      </c>
      <c r="AC806" s="945" t="s">
        <v>1149</v>
      </c>
      <c r="AD806" s="1043" t="s">
        <v>1588</v>
      </c>
      <c r="AE806" s="1044"/>
      <c r="AF806" s="1045"/>
    </row>
    <row r="807" spans="2:32" ht="20" customHeight="1">
      <c r="B807" s="1270"/>
      <c r="C807" s="1262"/>
      <c r="D807" s="1038" t="s">
        <v>1589</v>
      </c>
      <c r="E807" s="941"/>
      <c r="F807" s="943" t="s">
        <v>1145</v>
      </c>
      <c r="G807" s="1039"/>
      <c r="H807" s="1040" t="s">
        <v>1145</v>
      </c>
      <c r="I807" s="943"/>
      <c r="J807" s="971" t="s">
        <v>1145</v>
      </c>
      <c r="K807" s="941">
        <f t="shared" si="40"/>
        <v>0</v>
      </c>
      <c r="L807" s="943" t="s">
        <v>922</v>
      </c>
      <c r="M807" s="1041">
        <v>1</v>
      </c>
      <c r="N807" s="943">
        <f t="shared" si="41"/>
        <v>0</v>
      </c>
      <c r="O807" s="971" t="s">
        <v>922</v>
      </c>
      <c r="P807" s="943"/>
      <c r="Q807" s="944">
        <v>2025</v>
      </c>
      <c r="R807" s="945" t="s">
        <v>1146</v>
      </c>
      <c r="S807" s="946">
        <v>10</v>
      </c>
      <c r="T807" s="943" t="s">
        <v>1147</v>
      </c>
      <c r="U807" s="946">
        <v>1</v>
      </c>
      <c r="V807" s="943" t="s">
        <v>1148</v>
      </c>
      <c r="W807" s="943" t="s">
        <v>249</v>
      </c>
      <c r="X807" s="946">
        <v>10</v>
      </c>
      <c r="Y807" s="943" t="s">
        <v>1147</v>
      </c>
      <c r="Z807" s="946">
        <v>3</v>
      </c>
      <c r="AA807" s="945" t="s">
        <v>67</v>
      </c>
      <c r="AB807" s="1042">
        <f t="shared" si="39"/>
        <v>3</v>
      </c>
      <c r="AC807" s="945" t="s">
        <v>1149</v>
      </c>
      <c r="AD807" s="1043" t="s">
        <v>1588</v>
      </c>
      <c r="AE807" s="1044"/>
      <c r="AF807" s="1045"/>
    </row>
    <row r="808" spans="2:32" ht="20" customHeight="1">
      <c r="B808" s="1270"/>
      <c r="C808" s="1262"/>
      <c r="D808" s="1038" t="s">
        <v>470</v>
      </c>
      <c r="E808" s="941"/>
      <c r="F808" s="943" t="s">
        <v>1145</v>
      </c>
      <c r="G808" s="1039"/>
      <c r="H808" s="1040" t="s">
        <v>1145</v>
      </c>
      <c r="I808" s="943"/>
      <c r="J808" s="971" t="s">
        <v>1145</v>
      </c>
      <c r="K808" s="941">
        <f t="shared" si="40"/>
        <v>0</v>
      </c>
      <c r="L808" s="943" t="s">
        <v>922</v>
      </c>
      <c r="M808" s="1041">
        <v>1</v>
      </c>
      <c r="N808" s="943">
        <f t="shared" si="41"/>
        <v>0</v>
      </c>
      <c r="O808" s="971" t="s">
        <v>922</v>
      </c>
      <c r="P808" s="943"/>
      <c r="Q808" s="944">
        <v>2025</v>
      </c>
      <c r="R808" s="945" t="s">
        <v>1146</v>
      </c>
      <c r="S808" s="946">
        <v>10</v>
      </c>
      <c r="T808" s="943" t="s">
        <v>1147</v>
      </c>
      <c r="U808" s="946">
        <v>1</v>
      </c>
      <c r="V808" s="943" t="s">
        <v>1148</v>
      </c>
      <c r="W808" s="943" t="s">
        <v>249</v>
      </c>
      <c r="X808" s="946">
        <v>10</v>
      </c>
      <c r="Y808" s="943" t="s">
        <v>1147</v>
      </c>
      <c r="Z808" s="946">
        <v>3</v>
      </c>
      <c r="AA808" s="945" t="s">
        <v>67</v>
      </c>
      <c r="AB808" s="1042">
        <f t="shared" si="39"/>
        <v>3</v>
      </c>
      <c r="AC808" s="945" t="s">
        <v>1149</v>
      </c>
      <c r="AD808" s="1043" t="s">
        <v>1588</v>
      </c>
      <c r="AE808" s="1044"/>
      <c r="AF808" s="1045"/>
    </row>
    <row r="809" spans="2:32" ht="20" customHeight="1">
      <c r="B809" s="1270"/>
      <c r="C809" s="1262"/>
      <c r="D809" s="1038" t="s">
        <v>1491</v>
      </c>
      <c r="E809" s="941">
        <v>0.9</v>
      </c>
      <c r="F809" s="943" t="s">
        <v>1145</v>
      </c>
      <c r="G809" s="1039">
        <v>1.8</v>
      </c>
      <c r="H809" s="1040" t="s">
        <v>1145</v>
      </c>
      <c r="I809" s="943">
        <v>0.45</v>
      </c>
      <c r="J809" s="971" t="s">
        <v>1145</v>
      </c>
      <c r="K809" s="941">
        <f t="shared" si="40"/>
        <v>0.40500000000000003</v>
      </c>
      <c r="L809" s="943" t="s">
        <v>922</v>
      </c>
      <c r="M809" s="1041">
        <v>1</v>
      </c>
      <c r="N809" s="943">
        <f t="shared" si="41"/>
        <v>0.40500000000000003</v>
      </c>
      <c r="O809" s="971" t="s">
        <v>922</v>
      </c>
      <c r="P809" s="943"/>
      <c r="Q809" s="944">
        <v>2025</v>
      </c>
      <c r="R809" s="945" t="s">
        <v>1146</v>
      </c>
      <c r="S809" s="946">
        <v>10</v>
      </c>
      <c r="T809" s="943" t="s">
        <v>1147</v>
      </c>
      <c r="U809" s="946">
        <v>1</v>
      </c>
      <c r="V809" s="943" t="s">
        <v>1148</v>
      </c>
      <c r="W809" s="943" t="s">
        <v>249</v>
      </c>
      <c r="X809" s="946">
        <v>10</v>
      </c>
      <c r="Y809" s="943" t="s">
        <v>1147</v>
      </c>
      <c r="Z809" s="946">
        <v>3</v>
      </c>
      <c r="AA809" s="945" t="s">
        <v>67</v>
      </c>
      <c r="AB809" s="1042">
        <f t="shared" si="39"/>
        <v>3</v>
      </c>
      <c r="AC809" s="945" t="s">
        <v>1149</v>
      </c>
      <c r="AD809" s="1043" t="s">
        <v>1588</v>
      </c>
      <c r="AE809" s="1044"/>
      <c r="AF809" s="1045"/>
    </row>
    <row r="810" spans="2:32" ht="20" customHeight="1">
      <c r="B810" s="1270"/>
      <c r="C810" s="1262"/>
      <c r="D810" s="1038" t="s">
        <v>1585</v>
      </c>
      <c r="E810" s="941"/>
      <c r="F810" s="943" t="s">
        <v>1145</v>
      </c>
      <c r="G810" s="1039"/>
      <c r="H810" s="1040" t="s">
        <v>1145</v>
      </c>
      <c r="I810" s="943"/>
      <c r="J810" s="971" t="s">
        <v>1145</v>
      </c>
      <c r="K810" s="941">
        <f t="shared" si="40"/>
        <v>0</v>
      </c>
      <c r="L810" s="943" t="s">
        <v>922</v>
      </c>
      <c r="M810" s="1041">
        <v>10</v>
      </c>
      <c r="N810" s="943">
        <f t="shared" si="41"/>
        <v>0</v>
      </c>
      <c r="O810" s="971" t="s">
        <v>922</v>
      </c>
      <c r="P810" s="943"/>
      <c r="Q810" s="944">
        <v>2025</v>
      </c>
      <c r="R810" s="945" t="s">
        <v>1146</v>
      </c>
      <c r="S810" s="946">
        <v>10</v>
      </c>
      <c r="T810" s="943" t="s">
        <v>1147</v>
      </c>
      <c r="U810" s="946">
        <v>1</v>
      </c>
      <c r="V810" s="943" t="s">
        <v>1148</v>
      </c>
      <c r="W810" s="943" t="s">
        <v>249</v>
      </c>
      <c r="X810" s="946">
        <v>10</v>
      </c>
      <c r="Y810" s="943" t="s">
        <v>1147</v>
      </c>
      <c r="Z810" s="946">
        <v>3</v>
      </c>
      <c r="AA810" s="945" t="s">
        <v>67</v>
      </c>
      <c r="AB810" s="1042">
        <f t="shared" si="39"/>
        <v>3</v>
      </c>
      <c r="AC810" s="945" t="s">
        <v>1149</v>
      </c>
      <c r="AD810" s="1043" t="s">
        <v>1588</v>
      </c>
      <c r="AE810" s="1044"/>
      <c r="AF810" s="1045"/>
    </row>
    <row r="811" spans="2:32" ht="20" customHeight="1">
      <c r="B811" s="1270"/>
      <c r="C811" s="1262"/>
      <c r="D811" s="1038" t="s">
        <v>698</v>
      </c>
      <c r="E811" s="941"/>
      <c r="F811" s="943" t="s">
        <v>1145</v>
      </c>
      <c r="G811" s="1039"/>
      <c r="H811" s="1040" t="s">
        <v>1145</v>
      </c>
      <c r="I811" s="943"/>
      <c r="J811" s="971" t="s">
        <v>1145</v>
      </c>
      <c r="K811" s="941">
        <f t="shared" si="40"/>
        <v>0</v>
      </c>
      <c r="L811" s="943" t="s">
        <v>922</v>
      </c>
      <c r="M811" s="1041">
        <v>50</v>
      </c>
      <c r="N811" s="943">
        <f t="shared" si="41"/>
        <v>0</v>
      </c>
      <c r="O811" s="971" t="s">
        <v>922</v>
      </c>
      <c r="P811" s="943"/>
      <c r="Q811" s="944">
        <v>2025</v>
      </c>
      <c r="R811" s="945" t="s">
        <v>1146</v>
      </c>
      <c r="S811" s="946">
        <v>10</v>
      </c>
      <c r="T811" s="943" t="s">
        <v>1147</v>
      </c>
      <c r="U811" s="946">
        <v>1</v>
      </c>
      <c r="V811" s="943" t="s">
        <v>1148</v>
      </c>
      <c r="W811" s="943" t="s">
        <v>249</v>
      </c>
      <c r="X811" s="946">
        <v>10</v>
      </c>
      <c r="Y811" s="943" t="s">
        <v>1147</v>
      </c>
      <c r="Z811" s="946">
        <v>3</v>
      </c>
      <c r="AA811" s="945" t="s">
        <v>67</v>
      </c>
      <c r="AB811" s="1042">
        <f t="shared" si="39"/>
        <v>3</v>
      </c>
      <c r="AC811" s="945" t="s">
        <v>1149</v>
      </c>
      <c r="AD811" s="1043" t="s">
        <v>1588</v>
      </c>
      <c r="AE811" s="1044"/>
      <c r="AF811" s="1045"/>
    </row>
    <row r="812" spans="2:32" ht="20" customHeight="1">
      <c r="B812" s="1270"/>
      <c r="C812" s="1262"/>
      <c r="D812" s="1038" t="s">
        <v>701</v>
      </c>
      <c r="E812" s="941"/>
      <c r="F812" s="943" t="s">
        <v>1145</v>
      </c>
      <c r="G812" s="1039"/>
      <c r="H812" s="1040" t="s">
        <v>1145</v>
      </c>
      <c r="I812" s="943"/>
      <c r="J812" s="971" t="s">
        <v>1145</v>
      </c>
      <c r="K812" s="941">
        <f t="shared" si="40"/>
        <v>0</v>
      </c>
      <c r="L812" s="943" t="s">
        <v>922</v>
      </c>
      <c r="M812" s="1041">
        <v>50</v>
      </c>
      <c r="N812" s="943">
        <f t="shared" si="41"/>
        <v>0</v>
      </c>
      <c r="O812" s="971" t="s">
        <v>922</v>
      </c>
      <c r="P812" s="943"/>
      <c r="Q812" s="944">
        <v>2025</v>
      </c>
      <c r="R812" s="945" t="s">
        <v>1146</v>
      </c>
      <c r="S812" s="946">
        <v>10</v>
      </c>
      <c r="T812" s="943" t="s">
        <v>1147</v>
      </c>
      <c r="U812" s="946">
        <v>1</v>
      </c>
      <c r="V812" s="943" t="s">
        <v>1148</v>
      </c>
      <c r="W812" s="943" t="s">
        <v>249</v>
      </c>
      <c r="X812" s="946">
        <v>10</v>
      </c>
      <c r="Y812" s="943" t="s">
        <v>1147</v>
      </c>
      <c r="Z812" s="946">
        <v>3</v>
      </c>
      <c r="AA812" s="945" t="s">
        <v>67</v>
      </c>
      <c r="AB812" s="1042">
        <f t="shared" si="39"/>
        <v>3</v>
      </c>
      <c r="AC812" s="945" t="s">
        <v>1149</v>
      </c>
      <c r="AD812" s="1043" t="s">
        <v>1588</v>
      </c>
      <c r="AE812" s="1044"/>
      <c r="AF812" s="1045"/>
    </row>
    <row r="813" spans="2:32" ht="20" customHeight="1">
      <c r="B813" s="1270"/>
      <c r="C813" s="1262"/>
      <c r="D813" s="1038" t="s">
        <v>591</v>
      </c>
      <c r="E813" s="941"/>
      <c r="F813" s="943" t="s">
        <v>1145</v>
      </c>
      <c r="G813" s="1039"/>
      <c r="H813" s="1040" t="s">
        <v>1145</v>
      </c>
      <c r="I813" s="943"/>
      <c r="J813" s="971" t="s">
        <v>1145</v>
      </c>
      <c r="K813" s="941">
        <f t="shared" si="40"/>
        <v>0</v>
      </c>
      <c r="L813" s="943" t="s">
        <v>922</v>
      </c>
      <c r="M813" s="1041">
        <v>1</v>
      </c>
      <c r="N813" s="943">
        <f t="shared" si="41"/>
        <v>0</v>
      </c>
      <c r="O813" s="971" t="s">
        <v>922</v>
      </c>
      <c r="P813" s="943"/>
      <c r="Q813" s="944">
        <v>2025</v>
      </c>
      <c r="R813" s="945" t="s">
        <v>1146</v>
      </c>
      <c r="S813" s="946">
        <v>10</v>
      </c>
      <c r="T813" s="943" t="s">
        <v>1147</v>
      </c>
      <c r="U813" s="946">
        <v>1</v>
      </c>
      <c r="V813" s="943" t="s">
        <v>1148</v>
      </c>
      <c r="W813" s="943" t="s">
        <v>249</v>
      </c>
      <c r="X813" s="946">
        <v>10</v>
      </c>
      <c r="Y813" s="943" t="s">
        <v>1147</v>
      </c>
      <c r="Z813" s="946">
        <v>3</v>
      </c>
      <c r="AA813" s="945" t="s">
        <v>67</v>
      </c>
      <c r="AB813" s="1042">
        <f t="shared" si="39"/>
        <v>3</v>
      </c>
      <c r="AC813" s="945" t="s">
        <v>1149</v>
      </c>
      <c r="AD813" s="1043" t="s">
        <v>1588</v>
      </c>
      <c r="AE813" s="1044"/>
      <c r="AF813" s="1045"/>
    </row>
    <row r="814" spans="2:32" ht="20" customHeight="1">
      <c r="B814" s="1270"/>
      <c r="C814" s="1262"/>
      <c r="D814" s="1038" t="s">
        <v>1586</v>
      </c>
      <c r="E814" s="941"/>
      <c r="F814" s="943" t="s">
        <v>1145</v>
      </c>
      <c r="G814" s="1039"/>
      <c r="H814" s="1040" t="s">
        <v>1145</v>
      </c>
      <c r="I814" s="943"/>
      <c r="J814" s="971" t="s">
        <v>1145</v>
      </c>
      <c r="K814" s="941">
        <f t="shared" si="40"/>
        <v>0</v>
      </c>
      <c r="L814" s="943" t="s">
        <v>922</v>
      </c>
      <c r="M814" s="1041">
        <v>1</v>
      </c>
      <c r="N814" s="943">
        <f t="shared" si="41"/>
        <v>0</v>
      </c>
      <c r="O814" s="971" t="s">
        <v>922</v>
      </c>
      <c r="P814" s="943"/>
      <c r="Q814" s="944">
        <v>2025</v>
      </c>
      <c r="R814" s="945" t="s">
        <v>1146</v>
      </c>
      <c r="S814" s="946">
        <v>10</v>
      </c>
      <c r="T814" s="943" t="s">
        <v>1147</v>
      </c>
      <c r="U814" s="946">
        <v>1</v>
      </c>
      <c r="V814" s="943" t="s">
        <v>1148</v>
      </c>
      <c r="W814" s="943" t="s">
        <v>249</v>
      </c>
      <c r="X814" s="946">
        <v>10</v>
      </c>
      <c r="Y814" s="943" t="s">
        <v>1147</v>
      </c>
      <c r="Z814" s="946">
        <v>3</v>
      </c>
      <c r="AA814" s="945" t="s">
        <v>67</v>
      </c>
      <c r="AB814" s="1042">
        <f t="shared" si="39"/>
        <v>3</v>
      </c>
      <c r="AC814" s="945" t="s">
        <v>1149</v>
      </c>
      <c r="AD814" s="1043" t="s">
        <v>1588</v>
      </c>
      <c r="AE814" s="1044"/>
      <c r="AF814" s="1045"/>
    </row>
    <row r="815" spans="2:32" ht="20" customHeight="1">
      <c r="B815" s="1270"/>
      <c r="C815" s="1262"/>
      <c r="D815" s="1038" t="s">
        <v>1153</v>
      </c>
      <c r="E815" s="941"/>
      <c r="F815" s="943" t="s">
        <v>1145</v>
      </c>
      <c r="G815" s="1039"/>
      <c r="H815" s="1040" t="s">
        <v>1145</v>
      </c>
      <c r="I815" s="943"/>
      <c r="J815" s="971" t="s">
        <v>1145</v>
      </c>
      <c r="K815" s="941">
        <f t="shared" si="40"/>
        <v>0</v>
      </c>
      <c r="L815" s="943" t="s">
        <v>922</v>
      </c>
      <c r="M815" s="1041">
        <v>1</v>
      </c>
      <c r="N815" s="943">
        <f t="shared" si="41"/>
        <v>0</v>
      </c>
      <c r="O815" s="971" t="s">
        <v>922</v>
      </c>
      <c r="P815" s="943"/>
      <c r="Q815" s="944">
        <v>2025</v>
      </c>
      <c r="R815" s="945" t="s">
        <v>1146</v>
      </c>
      <c r="S815" s="946">
        <v>10</v>
      </c>
      <c r="T815" s="943" t="s">
        <v>1147</v>
      </c>
      <c r="U815" s="946">
        <v>1</v>
      </c>
      <c r="V815" s="943" t="s">
        <v>1148</v>
      </c>
      <c r="W815" s="943" t="s">
        <v>249</v>
      </c>
      <c r="X815" s="946">
        <v>10</v>
      </c>
      <c r="Y815" s="943" t="s">
        <v>1147</v>
      </c>
      <c r="Z815" s="946">
        <v>3</v>
      </c>
      <c r="AA815" s="945" t="s">
        <v>67</v>
      </c>
      <c r="AB815" s="1042">
        <f t="shared" si="39"/>
        <v>3</v>
      </c>
      <c r="AC815" s="945" t="s">
        <v>1149</v>
      </c>
      <c r="AD815" s="1043" t="s">
        <v>1588</v>
      </c>
      <c r="AE815" s="1044"/>
      <c r="AF815" s="1045"/>
    </row>
    <row r="816" spans="2:32" ht="20" customHeight="1">
      <c r="B816" s="1270"/>
      <c r="C816" s="1262"/>
      <c r="D816" s="1038" t="s">
        <v>1452</v>
      </c>
      <c r="E816" s="941"/>
      <c r="F816" s="943" t="s">
        <v>1145</v>
      </c>
      <c r="G816" s="1039"/>
      <c r="H816" s="1040" t="s">
        <v>1145</v>
      </c>
      <c r="I816" s="943"/>
      <c r="J816" s="971" t="s">
        <v>1145</v>
      </c>
      <c r="K816" s="941">
        <f t="shared" si="40"/>
        <v>0</v>
      </c>
      <c r="L816" s="943" t="s">
        <v>922</v>
      </c>
      <c r="M816" s="1041">
        <v>1</v>
      </c>
      <c r="N816" s="943">
        <f t="shared" si="41"/>
        <v>0</v>
      </c>
      <c r="O816" s="971" t="s">
        <v>922</v>
      </c>
      <c r="P816" s="943"/>
      <c r="Q816" s="944">
        <v>2025</v>
      </c>
      <c r="R816" s="945" t="s">
        <v>1146</v>
      </c>
      <c r="S816" s="946">
        <v>10</v>
      </c>
      <c r="T816" s="943" t="s">
        <v>1147</v>
      </c>
      <c r="U816" s="946">
        <v>1</v>
      </c>
      <c r="V816" s="943" t="s">
        <v>1148</v>
      </c>
      <c r="W816" s="943" t="s">
        <v>249</v>
      </c>
      <c r="X816" s="946">
        <v>10</v>
      </c>
      <c r="Y816" s="943" t="s">
        <v>1147</v>
      </c>
      <c r="Z816" s="946">
        <v>3</v>
      </c>
      <c r="AA816" s="945" t="s">
        <v>67</v>
      </c>
      <c r="AB816" s="1042">
        <f t="shared" si="39"/>
        <v>3</v>
      </c>
      <c r="AC816" s="945" t="s">
        <v>1149</v>
      </c>
      <c r="AD816" s="1043" t="s">
        <v>1588</v>
      </c>
      <c r="AE816" s="1044"/>
      <c r="AF816" s="1045"/>
    </row>
    <row r="817" spans="2:32" ht="20" customHeight="1">
      <c r="B817" s="1270"/>
      <c r="C817" s="1262"/>
      <c r="D817" s="1038" t="s">
        <v>1532</v>
      </c>
      <c r="E817" s="941"/>
      <c r="F817" s="943" t="s">
        <v>1145</v>
      </c>
      <c r="G817" s="1039"/>
      <c r="H817" s="1040" t="s">
        <v>1145</v>
      </c>
      <c r="I817" s="943"/>
      <c r="J817" s="971" t="s">
        <v>1145</v>
      </c>
      <c r="K817" s="941">
        <f t="shared" si="40"/>
        <v>0</v>
      </c>
      <c r="L817" s="943" t="s">
        <v>922</v>
      </c>
      <c r="M817" s="1041">
        <v>10</v>
      </c>
      <c r="N817" s="943">
        <f t="shared" si="41"/>
        <v>0</v>
      </c>
      <c r="O817" s="971" t="s">
        <v>922</v>
      </c>
      <c r="P817" s="943"/>
      <c r="Q817" s="944">
        <v>2025</v>
      </c>
      <c r="R817" s="945" t="s">
        <v>1146</v>
      </c>
      <c r="S817" s="946">
        <v>10</v>
      </c>
      <c r="T817" s="943" t="s">
        <v>1147</v>
      </c>
      <c r="U817" s="946">
        <v>1</v>
      </c>
      <c r="V817" s="943" t="s">
        <v>1148</v>
      </c>
      <c r="W817" s="943" t="s">
        <v>249</v>
      </c>
      <c r="X817" s="946">
        <v>10</v>
      </c>
      <c r="Y817" s="943" t="s">
        <v>1147</v>
      </c>
      <c r="Z817" s="946">
        <v>3</v>
      </c>
      <c r="AA817" s="945" t="s">
        <v>67</v>
      </c>
      <c r="AB817" s="1042">
        <f t="shared" si="39"/>
        <v>3</v>
      </c>
      <c r="AC817" s="945" t="s">
        <v>1149</v>
      </c>
      <c r="AD817" s="1043" t="s">
        <v>1588</v>
      </c>
      <c r="AE817" s="1044"/>
      <c r="AF817" s="1045"/>
    </row>
    <row r="818" spans="2:32" ht="20" customHeight="1">
      <c r="B818" s="1270"/>
      <c r="C818" s="1262"/>
      <c r="D818" s="1038" t="s">
        <v>1590</v>
      </c>
      <c r="E818" s="941"/>
      <c r="F818" s="943" t="s">
        <v>1145</v>
      </c>
      <c r="G818" s="1039"/>
      <c r="H818" s="1040" t="s">
        <v>1145</v>
      </c>
      <c r="I818" s="943"/>
      <c r="J818" s="971" t="s">
        <v>1145</v>
      </c>
      <c r="K818" s="941">
        <f t="shared" si="40"/>
        <v>0</v>
      </c>
      <c r="L818" s="943" t="s">
        <v>922</v>
      </c>
      <c r="M818" s="1041">
        <v>1</v>
      </c>
      <c r="N818" s="943">
        <f t="shared" si="41"/>
        <v>0</v>
      </c>
      <c r="O818" s="971" t="s">
        <v>922</v>
      </c>
      <c r="P818" s="943"/>
      <c r="Q818" s="944">
        <v>2025</v>
      </c>
      <c r="R818" s="945" t="s">
        <v>1146</v>
      </c>
      <c r="S818" s="946">
        <v>10</v>
      </c>
      <c r="T818" s="943" t="s">
        <v>1147</v>
      </c>
      <c r="U818" s="946">
        <v>1</v>
      </c>
      <c r="V818" s="943" t="s">
        <v>1148</v>
      </c>
      <c r="W818" s="943" t="s">
        <v>249</v>
      </c>
      <c r="X818" s="946">
        <v>10</v>
      </c>
      <c r="Y818" s="943" t="s">
        <v>1147</v>
      </c>
      <c r="Z818" s="946">
        <v>3</v>
      </c>
      <c r="AA818" s="945" t="s">
        <v>67</v>
      </c>
      <c r="AB818" s="1042">
        <f t="shared" si="39"/>
        <v>3</v>
      </c>
      <c r="AC818" s="945" t="s">
        <v>1149</v>
      </c>
      <c r="AD818" s="1043" t="s">
        <v>1591</v>
      </c>
      <c r="AE818" s="1044"/>
      <c r="AF818" s="1045"/>
    </row>
    <row r="819" spans="2:32" ht="20" customHeight="1">
      <c r="B819" s="1270"/>
      <c r="C819" s="1262"/>
      <c r="D819" s="1038" t="s">
        <v>698</v>
      </c>
      <c r="E819" s="941"/>
      <c r="F819" s="943" t="s">
        <v>1145</v>
      </c>
      <c r="G819" s="1039"/>
      <c r="H819" s="1040" t="s">
        <v>1145</v>
      </c>
      <c r="I819" s="943"/>
      <c r="J819" s="971" t="s">
        <v>1145</v>
      </c>
      <c r="K819" s="941">
        <f t="shared" si="40"/>
        <v>0</v>
      </c>
      <c r="L819" s="943" t="s">
        <v>922</v>
      </c>
      <c r="M819" s="1041">
        <v>20</v>
      </c>
      <c r="N819" s="943">
        <f t="shared" si="41"/>
        <v>0</v>
      </c>
      <c r="O819" s="971" t="s">
        <v>922</v>
      </c>
      <c r="P819" s="943"/>
      <c r="Q819" s="944">
        <v>2025</v>
      </c>
      <c r="R819" s="945" t="s">
        <v>1146</v>
      </c>
      <c r="S819" s="946">
        <v>10</v>
      </c>
      <c r="T819" s="943" t="s">
        <v>1147</v>
      </c>
      <c r="U819" s="946">
        <v>1</v>
      </c>
      <c r="V819" s="943" t="s">
        <v>1148</v>
      </c>
      <c r="W819" s="943" t="s">
        <v>249</v>
      </c>
      <c r="X819" s="946">
        <v>10</v>
      </c>
      <c r="Y819" s="943" t="s">
        <v>1147</v>
      </c>
      <c r="Z819" s="946">
        <v>3</v>
      </c>
      <c r="AA819" s="945" t="s">
        <v>67</v>
      </c>
      <c r="AB819" s="1042">
        <f t="shared" si="39"/>
        <v>3</v>
      </c>
      <c r="AC819" s="945" t="s">
        <v>1149</v>
      </c>
      <c r="AD819" s="1043" t="s">
        <v>1591</v>
      </c>
      <c r="AE819" s="1044"/>
      <c r="AF819" s="1045"/>
    </row>
    <row r="820" spans="2:32" ht="20" customHeight="1">
      <c r="B820" s="1270"/>
      <c r="C820" s="1262"/>
      <c r="D820" s="1038" t="s">
        <v>701</v>
      </c>
      <c r="E820" s="941"/>
      <c r="F820" s="943" t="s">
        <v>1145</v>
      </c>
      <c r="G820" s="1039"/>
      <c r="H820" s="1040" t="s">
        <v>1145</v>
      </c>
      <c r="I820" s="943"/>
      <c r="J820" s="971" t="s">
        <v>1145</v>
      </c>
      <c r="K820" s="941">
        <f t="shared" si="40"/>
        <v>0</v>
      </c>
      <c r="L820" s="943" t="s">
        <v>922</v>
      </c>
      <c r="M820" s="1041">
        <v>20</v>
      </c>
      <c r="N820" s="943">
        <f t="shared" si="41"/>
        <v>0</v>
      </c>
      <c r="O820" s="971" t="s">
        <v>922</v>
      </c>
      <c r="P820" s="943"/>
      <c r="Q820" s="944">
        <v>2025</v>
      </c>
      <c r="R820" s="945" t="s">
        <v>1146</v>
      </c>
      <c r="S820" s="946">
        <v>10</v>
      </c>
      <c r="T820" s="943" t="s">
        <v>1147</v>
      </c>
      <c r="U820" s="946">
        <v>1</v>
      </c>
      <c r="V820" s="943" t="s">
        <v>1148</v>
      </c>
      <c r="W820" s="943" t="s">
        <v>249</v>
      </c>
      <c r="X820" s="946">
        <v>10</v>
      </c>
      <c r="Y820" s="943" t="s">
        <v>1147</v>
      </c>
      <c r="Z820" s="946">
        <v>3</v>
      </c>
      <c r="AA820" s="945" t="s">
        <v>67</v>
      </c>
      <c r="AB820" s="1042">
        <f t="shared" si="39"/>
        <v>3</v>
      </c>
      <c r="AC820" s="945" t="s">
        <v>1149</v>
      </c>
      <c r="AD820" s="1043" t="s">
        <v>1591</v>
      </c>
      <c r="AE820" s="1044"/>
      <c r="AF820" s="1045"/>
    </row>
    <row r="821" spans="2:32" ht="35" customHeight="1">
      <c r="B821" s="1270"/>
      <c r="C821" s="1262"/>
      <c r="D821" s="1038" t="s">
        <v>1542</v>
      </c>
      <c r="E821" s="941">
        <v>3.6</v>
      </c>
      <c r="F821" s="943" t="s">
        <v>1145</v>
      </c>
      <c r="G821" s="1039">
        <v>3.1</v>
      </c>
      <c r="H821" s="1040" t="s">
        <v>1145</v>
      </c>
      <c r="I821" s="943">
        <v>5.4</v>
      </c>
      <c r="J821" s="971" t="s">
        <v>1145</v>
      </c>
      <c r="K821" s="941">
        <f t="shared" si="40"/>
        <v>19.440000000000001</v>
      </c>
      <c r="L821" s="943" t="s">
        <v>922</v>
      </c>
      <c r="M821" s="1041">
        <v>1</v>
      </c>
      <c r="N821" s="943">
        <f t="shared" si="41"/>
        <v>19.440000000000001</v>
      </c>
      <c r="O821" s="971" t="s">
        <v>922</v>
      </c>
      <c r="P821" s="943"/>
      <c r="Q821" s="944">
        <v>2025</v>
      </c>
      <c r="R821" s="945" t="s">
        <v>1146</v>
      </c>
      <c r="S821" s="946">
        <v>10</v>
      </c>
      <c r="T821" s="943" t="s">
        <v>1147</v>
      </c>
      <c r="U821" s="946">
        <v>1</v>
      </c>
      <c r="V821" s="943" t="s">
        <v>1148</v>
      </c>
      <c r="W821" s="943" t="s">
        <v>249</v>
      </c>
      <c r="X821" s="946">
        <v>10</v>
      </c>
      <c r="Y821" s="943" t="s">
        <v>1147</v>
      </c>
      <c r="Z821" s="946">
        <v>3</v>
      </c>
      <c r="AA821" s="945" t="s">
        <v>67</v>
      </c>
      <c r="AB821" s="1042">
        <f t="shared" si="39"/>
        <v>3</v>
      </c>
      <c r="AC821" s="945" t="s">
        <v>1149</v>
      </c>
      <c r="AD821" s="1069" t="s">
        <v>1592</v>
      </c>
      <c r="AE821" s="1044"/>
      <c r="AF821" s="1045"/>
    </row>
    <row r="822" spans="2:32" ht="35" customHeight="1">
      <c r="B822" s="1270"/>
      <c r="C822" s="1262"/>
      <c r="D822" s="1038" t="s">
        <v>470</v>
      </c>
      <c r="E822" s="941"/>
      <c r="F822" s="943" t="s">
        <v>1145</v>
      </c>
      <c r="G822" s="1039"/>
      <c r="H822" s="1040" t="s">
        <v>1145</v>
      </c>
      <c r="I822" s="943"/>
      <c r="J822" s="971" t="s">
        <v>1145</v>
      </c>
      <c r="K822" s="941">
        <f t="shared" si="40"/>
        <v>0</v>
      </c>
      <c r="L822" s="943" t="s">
        <v>922</v>
      </c>
      <c r="M822" s="1041">
        <v>1</v>
      </c>
      <c r="N822" s="943">
        <f t="shared" si="41"/>
        <v>0</v>
      </c>
      <c r="O822" s="971" t="s">
        <v>922</v>
      </c>
      <c r="P822" s="943"/>
      <c r="Q822" s="944">
        <v>2025</v>
      </c>
      <c r="R822" s="945" t="s">
        <v>1146</v>
      </c>
      <c r="S822" s="946">
        <v>10</v>
      </c>
      <c r="T822" s="943" t="s">
        <v>1147</v>
      </c>
      <c r="U822" s="946">
        <v>1</v>
      </c>
      <c r="V822" s="943" t="s">
        <v>1148</v>
      </c>
      <c r="W822" s="943" t="s">
        <v>249</v>
      </c>
      <c r="X822" s="946">
        <v>10</v>
      </c>
      <c r="Y822" s="943" t="s">
        <v>1147</v>
      </c>
      <c r="Z822" s="946">
        <v>3</v>
      </c>
      <c r="AA822" s="945" t="s">
        <v>67</v>
      </c>
      <c r="AB822" s="1042">
        <f t="shared" si="39"/>
        <v>3</v>
      </c>
      <c r="AC822" s="945" t="s">
        <v>1149</v>
      </c>
      <c r="AD822" s="1069" t="s">
        <v>1592</v>
      </c>
      <c r="AE822" s="1044"/>
      <c r="AF822" s="1045"/>
    </row>
    <row r="823" spans="2:32" ht="35" customHeight="1">
      <c r="B823" s="1270"/>
      <c r="C823" s="1262"/>
      <c r="D823" s="1038" t="s">
        <v>1499</v>
      </c>
      <c r="E823" s="941"/>
      <c r="F823" s="943" t="s">
        <v>1145</v>
      </c>
      <c r="G823" s="1039"/>
      <c r="H823" s="1040" t="s">
        <v>1145</v>
      </c>
      <c r="I823" s="943"/>
      <c r="J823" s="971" t="s">
        <v>1145</v>
      </c>
      <c r="K823" s="941">
        <f t="shared" si="40"/>
        <v>0</v>
      </c>
      <c r="L823" s="943" t="s">
        <v>922</v>
      </c>
      <c r="M823" s="1041">
        <v>4</v>
      </c>
      <c r="N823" s="943">
        <f t="shared" si="41"/>
        <v>0</v>
      </c>
      <c r="O823" s="971" t="s">
        <v>922</v>
      </c>
      <c r="P823" s="943"/>
      <c r="Q823" s="944">
        <v>2025</v>
      </c>
      <c r="R823" s="945" t="s">
        <v>1146</v>
      </c>
      <c r="S823" s="946">
        <v>10</v>
      </c>
      <c r="T823" s="943" t="s">
        <v>1147</v>
      </c>
      <c r="U823" s="946">
        <v>1</v>
      </c>
      <c r="V823" s="943" t="s">
        <v>1148</v>
      </c>
      <c r="W823" s="943" t="s">
        <v>249</v>
      </c>
      <c r="X823" s="946">
        <v>10</v>
      </c>
      <c r="Y823" s="943" t="s">
        <v>1147</v>
      </c>
      <c r="Z823" s="946">
        <v>3</v>
      </c>
      <c r="AA823" s="945" t="s">
        <v>67</v>
      </c>
      <c r="AB823" s="1042">
        <f t="shared" si="39"/>
        <v>3</v>
      </c>
      <c r="AC823" s="945" t="s">
        <v>1149</v>
      </c>
      <c r="AD823" s="1069" t="s">
        <v>1592</v>
      </c>
      <c r="AE823" s="1044"/>
      <c r="AF823" s="1045"/>
    </row>
    <row r="824" spans="2:32" ht="35" customHeight="1">
      <c r="B824" s="1270"/>
      <c r="C824" s="1262"/>
      <c r="D824" s="1038" t="s">
        <v>1495</v>
      </c>
      <c r="E824" s="941"/>
      <c r="F824" s="943" t="s">
        <v>1145</v>
      </c>
      <c r="G824" s="1039"/>
      <c r="H824" s="1040" t="s">
        <v>1145</v>
      </c>
      <c r="I824" s="943"/>
      <c r="J824" s="971" t="s">
        <v>1145</v>
      </c>
      <c r="K824" s="941">
        <f t="shared" si="40"/>
        <v>0</v>
      </c>
      <c r="L824" s="943" t="s">
        <v>922</v>
      </c>
      <c r="M824" s="1041">
        <v>4</v>
      </c>
      <c r="N824" s="943">
        <f t="shared" si="41"/>
        <v>0</v>
      </c>
      <c r="O824" s="971" t="s">
        <v>922</v>
      </c>
      <c r="P824" s="943"/>
      <c r="Q824" s="944">
        <v>2025</v>
      </c>
      <c r="R824" s="945" t="s">
        <v>1146</v>
      </c>
      <c r="S824" s="946">
        <v>10</v>
      </c>
      <c r="T824" s="943" t="s">
        <v>1147</v>
      </c>
      <c r="U824" s="946">
        <v>1</v>
      </c>
      <c r="V824" s="943" t="s">
        <v>1148</v>
      </c>
      <c r="W824" s="943" t="s">
        <v>249</v>
      </c>
      <c r="X824" s="946">
        <v>10</v>
      </c>
      <c r="Y824" s="943" t="s">
        <v>1147</v>
      </c>
      <c r="Z824" s="946">
        <v>3</v>
      </c>
      <c r="AA824" s="945" t="s">
        <v>67</v>
      </c>
      <c r="AB824" s="1042">
        <f t="shared" si="39"/>
        <v>3</v>
      </c>
      <c r="AC824" s="945" t="s">
        <v>1149</v>
      </c>
      <c r="AD824" s="1069" t="s">
        <v>1592</v>
      </c>
      <c r="AE824" s="1044"/>
      <c r="AF824" s="1045"/>
    </row>
    <row r="825" spans="2:32" ht="35" customHeight="1">
      <c r="B825" s="1270"/>
      <c r="C825" s="1262"/>
      <c r="D825" s="1038" t="s">
        <v>1155</v>
      </c>
      <c r="E825" s="941"/>
      <c r="F825" s="943" t="s">
        <v>1145</v>
      </c>
      <c r="G825" s="1039"/>
      <c r="H825" s="1040" t="s">
        <v>1145</v>
      </c>
      <c r="I825" s="943"/>
      <c r="J825" s="971" t="s">
        <v>1145</v>
      </c>
      <c r="K825" s="941">
        <f t="shared" si="40"/>
        <v>0</v>
      </c>
      <c r="L825" s="943" t="s">
        <v>922</v>
      </c>
      <c r="M825" s="1041">
        <v>6</v>
      </c>
      <c r="N825" s="943">
        <f t="shared" si="41"/>
        <v>0</v>
      </c>
      <c r="O825" s="971" t="s">
        <v>922</v>
      </c>
      <c r="P825" s="943"/>
      <c r="Q825" s="944">
        <v>2025</v>
      </c>
      <c r="R825" s="945" t="s">
        <v>1146</v>
      </c>
      <c r="S825" s="946">
        <v>10</v>
      </c>
      <c r="T825" s="943" t="s">
        <v>1147</v>
      </c>
      <c r="U825" s="946">
        <v>1</v>
      </c>
      <c r="V825" s="943" t="s">
        <v>1148</v>
      </c>
      <c r="W825" s="943" t="s">
        <v>249</v>
      </c>
      <c r="X825" s="946">
        <v>10</v>
      </c>
      <c r="Y825" s="943" t="s">
        <v>1147</v>
      </c>
      <c r="Z825" s="946">
        <v>3</v>
      </c>
      <c r="AA825" s="945" t="s">
        <v>67</v>
      </c>
      <c r="AB825" s="1042">
        <f t="shared" si="39"/>
        <v>3</v>
      </c>
      <c r="AC825" s="945" t="s">
        <v>1149</v>
      </c>
      <c r="AD825" s="1069" t="s">
        <v>1593</v>
      </c>
      <c r="AE825" s="1044"/>
      <c r="AF825" s="1045"/>
    </row>
    <row r="826" spans="2:32" ht="20" customHeight="1">
      <c r="B826" s="1270"/>
      <c r="C826" s="1262"/>
      <c r="D826" s="1038" t="s">
        <v>1413</v>
      </c>
      <c r="E826" s="941"/>
      <c r="F826" s="943" t="s">
        <v>1145</v>
      </c>
      <c r="G826" s="1039"/>
      <c r="H826" s="1040" t="s">
        <v>1145</v>
      </c>
      <c r="I826" s="943"/>
      <c r="J826" s="971" t="s">
        <v>1145</v>
      </c>
      <c r="K826" s="941">
        <f t="shared" si="40"/>
        <v>0</v>
      </c>
      <c r="L826" s="943" t="s">
        <v>922</v>
      </c>
      <c r="M826" s="1041">
        <v>70</v>
      </c>
      <c r="N826" s="943">
        <f t="shared" si="41"/>
        <v>0</v>
      </c>
      <c r="O826" s="971" t="s">
        <v>922</v>
      </c>
      <c r="P826" s="943"/>
      <c r="Q826" s="944">
        <v>2025</v>
      </c>
      <c r="R826" s="945" t="s">
        <v>1146</v>
      </c>
      <c r="S826" s="946">
        <v>10</v>
      </c>
      <c r="T826" s="943" t="s">
        <v>1147</v>
      </c>
      <c r="U826" s="946">
        <v>1</v>
      </c>
      <c r="V826" s="943" t="s">
        <v>1148</v>
      </c>
      <c r="W826" s="943" t="s">
        <v>249</v>
      </c>
      <c r="X826" s="946">
        <v>10</v>
      </c>
      <c r="Y826" s="943" t="s">
        <v>1147</v>
      </c>
      <c r="Z826" s="946">
        <v>3</v>
      </c>
      <c r="AA826" s="945" t="s">
        <v>67</v>
      </c>
      <c r="AB826" s="1042">
        <f t="shared" ref="AB826:AB889" si="42">_xlfn.DAYS(DATE(2024,X826,Z826),DATE(2024,S826,U826))+1</f>
        <v>3</v>
      </c>
      <c r="AC826" s="945" t="s">
        <v>1149</v>
      </c>
      <c r="AD826" s="1043" t="s">
        <v>1594</v>
      </c>
      <c r="AE826" s="1044"/>
      <c r="AF826" s="1045"/>
    </row>
    <row r="827" spans="2:32" ht="20" customHeight="1">
      <c r="B827" s="1270"/>
      <c r="C827" s="1262"/>
      <c r="D827" s="1038" t="s">
        <v>1595</v>
      </c>
      <c r="E827" s="941"/>
      <c r="F827" s="943" t="s">
        <v>1145</v>
      </c>
      <c r="G827" s="1039"/>
      <c r="H827" s="1040" t="s">
        <v>1145</v>
      </c>
      <c r="I827" s="943"/>
      <c r="J827" s="971" t="s">
        <v>1145</v>
      </c>
      <c r="K827" s="941">
        <f t="shared" si="40"/>
        <v>0</v>
      </c>
      <c r="L827" s="943" t="s">
        <v>922</v>
      </c>
      <c r="M827" s="1041">
        <v>2</v>
      </c>
      <c r="N827" s="943">
        <f t="shared" si="41"/>
        <v>0</v>
      </c>
      <c r="O827" s="971" t="s">
        <v>922</v>
      </c>
      <c r="P827" s="943"/>
      <c r="Q827" s="944">
        <v>2025</v>
      </c>
      <c r="R827" s="945" t="s">
        <v>1146</v>
      </c>
      <c r="S827" s="946">
        <v>10</v>
      </c>
      <c r="T827" s="943" t="s">
        <v>1147</v>
      </c>
      <c r="U827" s="946">
        <v>1</v>
      </c>
      <c r="V827" s="943" t="s">
        <v>1148</v>
      </c>
      <c r="W827" s="943" t="s">
        <v>249</v>
      </c>
      <c r="X827" s="946">
        <v>10</v>
      </c>
      <c r="Y827" s="943" t="s">
        <v>1147</v>
      </c>
      <c r="Z827" s="946">
        <v>3</v>
      </c>
      <c r="AA827" s="945" t="s">
        <v>67</v>
      </c>
      <c r="AB827" s="1042">
        <f t="shared" si="42"/>
        <v>3</v>
      </c>
      <c r="AC827" s="945" t="s">
        <v>1149</v>
      </c>
      <c r="AD827" s="1043" t="s">
        <v>1596</v>
      </c>
      <c r="AE827" s="1044"/>
      <c r="AF827" s="1045"/>
    </row>
    <row r="828" spans="2:32" ht="20" customHeight="1">
      <c r="B828" s="1270"/>
      <c r="C828" s="1262"/>
      <c r="D828" s="1038" t="s">
        <v>1597</v>
      </c>
      <c r="E828" s="941"/>
      <c r="F828" s="943" t="s">
        <v>1145</v>
      </c>
      <c r="G828" s="1039"/>
      <c r="H828" s="1040" t="s">
        <v>1145</v>
      </c>
      <c r="I828" s="943"/>
      <c r="J828" s="971" t="s">
        <v>1145</v>
      </c>
      <c r="K828" s="941">
        <f t="shared" si="40"/>
        <v>0</v>
      </c>
      <c r="L828" s="943" t="s">
        <v>922</v>
      </c>
      <c r="M828" s="1041">
        <v>6</v>
      </c>
      <c r="N828" s="943">
        <f t="shared" si="41"/>
        <v>0</v>
      </c>
      <c r="O828" s="971" t="s">
        <v>922</v>
      </c>
      <c r="P828" s="943"/>
      <c r="Q828" s="944">
        <v>2025</v>
      </c>
      <c r="R828" s="945" t="s">
        <v>1146</v>
      </c>
      <c r="S828" s="946">
        <v>10</v>
      </c>
      <c r="T828" s="943" t="s">
        <v>1147</v>
      </c>
      <c r="U828" s="946">
        <v>1</v>
      </c>
      <c r="V828" s="943" t="s">
        <v>1148</v>
      </c>
      <c r="W828" s="943" t="s">
        <v>249</v>
      </c>
      <c r="X828" s="946">
        <v>10</v>
      </c>
      <c r="Y828" s="943" t="s">
        <v>1147</v>
      </c>
      <c r="Z828" s="946">
        <v>3</v>
      </c>
      <c r="AA828" s="945" t="s">
        <v>67</v>
      </c>
      <c r="AB828" s="1042">
        <f t="shared" si="42"/>
        <v>3</v>
      </c>
      <c r="AC828" s="945" t="s">
        <v>1149</v>
      </c>
      <c r="AD828" s="1043" t="s">
        <v>1596</v>
      </c>
      <c r="AE828" s="1044"/>
      <c r="AF828" s="1045"/>
    </row>
    <row r="829" spans="2:32" ht="20" customHeight="1">
      <c r="B829" s="1270"/>
      <c r="C829" s="1262"/>
      <c r="D829" s="1038" t="s">
        <v>1598</v>
      </c>
      <c r="E829" s="941"/>
      <c r="F829" s="943" t="s">
        <v>1145</v>
      </c>
      <c r="G829" s="1039"/>
      <c r="H829" s="1040" t="s">
        <v>1145</v>
      </c>
      <c r="I829" s="943"/>
      <c r="J829" s="971" t="s">
        <v>1145</v>
      </c>
      <c r="K829" s="941">
        <f t="shared" si="40"/>
        <v>0</v>
      </c>
      <c r="L829" s="943" t="s">
        <v>922</v>
      </c>
      <c r="M829" s="1041">
        <v>4</v>
      </c>
      <c r="N829" s="943">
        <f t="shared" si="41"/>
        <v>0</v>
      </c>
      <c r="O829" s="971" t="s">
        <v>922</v>
      </c>
      <c r="P829" s="943"/>
      <c r="Q829" s="944">
        <v>2025</v>
      </c>
      <c r="R829" s="945" t="s">
        <v>1146</v>
      </c>
      <c r="S829" s="946">
        <v>10</v>
      </c>
      <c r="T829" s="943" t="s">
        <v>1147</v>
      </c>
      <c r="U829" s="946">
        <v>1</v>
      </c>
      <c r="V829" s="943" t="s">
        <v>1148</v>
      </c>
      <c r="W829" s="943" t="s">
        <v>249</v>
      </c>
      <c r="X829" s="946">
        <v>10</v>
      </c>
      <c r="Y829" s="943" t="s">
        <v>1147</v>
      </c>
      <c r="Z829" s="946">
        <v>3</v>
      </c>
      <c r="AA829" s="945" t="s">
        <v>67</v>
      </c>
      <c r="AB829" s="1042">
        <f t="shared" si="42"/>
        <v>3</v>
      </c>
      <c r="AC829" s="945" t="s">
        <v>1149</v>
      </c>
      <c r="AD829" s="1043" t="s">
        <v>1596</v>
      </c>
      <c r="AE829" s="1044"/>
      <c r="AF829" s="1045"/>
    </row>
    <row r="830" spans="2:32" ht="20" customHeight="1">
      <c r="B830" s="1270"/>
      <c r="C830" s="1262"/>
      <c r="D830" s="1038" t="s">
        <v>1599</v>
      </c>
      <c r="E830" s="941"/>
      <c r="F830" s="943" t="s">
        <v>1145</v>
      </c>
      <c r="G830" s="1039"/>
      <c r="H830" s="1040" t="s">
        <v>1145</v>
      </c>
      <c r="I830" s="943"/>
      <c r="J830" s="971" t="s">
        <v>1145</v>
      </c>
      <c r="K830" s="941">
        <f t="shared" si="40"/>
        <v>0</v>
      </c>
      <c r="L830" s="943" t="s">
        <v>922</v>
      </c>
      <c r="M830" s="1041">
        <v>27</v>
      </c>
      <c r="N830" s="943">
        <f t="shared" si="41"/>
        <v>0</v>
      </c>
      <c r="O830" s="971" t="s">
        <v>922</v>
      </c>
      <c r="P830" s="943"/>
      <c r="Q830" s="944">
        <v>2025</v>
      </c>
      <c r="R830" s="945" t="s">
        <v>1146</v>
      </c>
      <c r="S830" s="946">
        <v>10</v>
      </c>
      <c r="T830" s="943" t="s">
        <v>1147</v>
      </c>
      <c r="U830" s="946">
        <v>1</v>
      </c>
      <c r="V830" s="943" t="s">
        <v>1148</v>
      </c>
      <c r="W830" s="943" t="s">
        <v>249</v>
      </c>
      <c r="X830" s="946">
        <v>10</v>
      </c>
      <c r="Y830" s="943" t="s">
        <v>1147</v>
      </c>
      <c r="Z830" s="946">
        <v>3</v>
      </c>
      <c r="AA830" s="945" t="s">
        <v>67</v>
      </c>
      <c r="AB830" s="1042">
        <f t="shared" si="42"/>
        <v>3</v>
      </c>
      <c r="AC830" s="945" t="s">
        <v>1149</v>
      </c>
      <c r="AD830" s="1043" t="s">
        <v>1596</v>
      </c>
      <c r="AE830" s="1044"/>
      <c r="AF830" s="1045"/>
    </row>
    <row r="831" spans="2:32" ht="20" customHeight="1">
      <c r="B831" s="1270"/>
      <c r="C831" s="1262"/>
      <c r="D831" s="1038" t="s">
        <v>698</v>
      </c>
      <c r="E831" s="941"/>
      <c r="F831" s="943" t="s">
        <v>1145</v>
      </c>
      <c r="G831" s="1039"/>
      <c r="H831" s="1040" t="s">
        <v>1145</v>
      </c>
      <c r="I831" s="943"/>
      <c r="J831" s="971" t="s">
        <v>1145</v>
      </c>
      <c r="K831" s="941">
        <f t="shared" si="40"/>
        <v>0</v>
      </c>
      <c r="L831" s="943" t="s">
        <v>922</v>
      </c>
      <c r="M831" s="1041">
        <v>11</v>
      </c>
      <c r="N831" s="943">
        <f t="shared" si="41"/>
        <v>0</v>
      </c>
      <c r="O831" s="971" t="s">
        <v>922</v>
      </c>
      <c r="P831" s="943"/>
      <c r="Q831" s="944">
        <v>2025</v>
      </c>
      <c r="R831" s="945" t="s">
        <v>1146</v>
      </c>
      <c r="S831" s="946">
        <v>10</v>
      </c>
      <c r="T831" s="943" t="s">
        <v>1147</v>
      </c>
      <c r="U831" s="946">
        <v>1</v>
      </c>
      <c r="V831" s="943" t="s">
        <v>1148</v>
      </c>
      <c r="W831" s="943" t="s">
        <v>249</v>
      </c>
      <c r="X831" s="946">
        <v>10</v>
      </c>
      <c r="Y831" s="943" t="s">
        <v>1147</v>
      </c>
      <c r="Z831" s="946">
        <v>3</v>
      </c>
      <c r="AA831" s="945" t="s">
        <v>67</v>
      </c>
      <c r="AB831" s="1042">
        <f t="shared" si="42"/>
        <v>3</v>
      </c>
      <c r="AC831" s="945" t="s">
        <v>1149</v>
      </c>
      <c r="AD831" s="1043" t="s">
        <v>1600</v>
      </c>
      <c r="AE831" s="1044"/>
      <c r="AF831" s="1045"/>
    </row>
    <row r="832" spans="2:32" ht="20" customHeight="1">
      <c r="B832" s="1270"/>
      <c r="C832" s="1262"/>
      <c r="D832" s="1038" t="s">
        <v>701</v>
      </c>
      <c r="E832" s="941"/>
      <c r="F832" s="943" t="s">
        <v>1145</v>
      </c>
      <c r="G832" s="1039"/>
      <c r="H832" s="1040" t="s">
        <v>1145</v>
      </c>
      <c r="I832" s="943"/>
      <c r="J832" s="971" t="s">
        <v>1145</v>
      </c>
      <c r="K832" s="941">
        <f t="shared" si="40"/>
        <v>0</v>
      </c>
      <c r="L832" s="943" t="s">
        <v>922</v>
      </c>
      <c r="M832" s="1041">
        <v>10</v>
      </c>
      <c r="N832" s="943">
        <f t="shared" si="41"/>
        <v>0</v>
      </c>
      <c r="O832" s="971" t="s">
        <v>922</v>
      </c>
      <c r="P832" s="943"/>
      <c r="Q832" s="944">
        <v>2025</v>
      </c>
      <c r="R832" s="945" t="s">
        <v>1146</v>
      </c>
      <c r="S832" s="946">
        <v>10</v>
      </c>
      <c r="T832" s="943" t="s">
        <v>1147</v>
      </c>
      <c r="U832" s="946">
        <v>1</v>
      </c>
      <c r="V832" s="943" t="s">
        <v>1148</v>
      </c>
      <c r="W832" s="943" t="s">
        <v>249</v>
      </c>
      <c r="X832" s="946">
        <v>10</v>
      </c>
      <c r="Y832" s="943" t="s">
        <v>1147</v>
      </c>
      <c r="Z832" s="946">
        <v>3</v>
      </c>
      <c r="AA832" s="945" t="s">
        <v>67</v>
      </c>
      <c r="AB832" s="1042">
        <f t="shared" si="42"/>
        <v>3</v>
      </c>
      <c r="AC832" s="945" t="s">
        <v>1149</v>
      </c>
      <c r="AD832" s="1043" t="s">
        <v>1600</v>
      </c>
      <c r="AE832" s="1044"/>
      <c r="AF832" s="1045"/>
    </row>
    <row r="833" spans="2:32" ht="20" customHeight="1">
      <c r="B833" s="1270"/>
      <c r="C833" s="1262"/>
      <c r="D833" s="1038" t="s">
        <v>1192</v>
      </c>
      <c r="E833" s="941">
        <v>15</v>
      </c>
      <c r="F833" s="943" t="s">
        <v>1145</v>
      </c>
      <c r="G833" s="1039"/>
      <c r="H833" s="1040" t="s">
        <v>1145</v>
      </c>
      <c r="I833" s="943"/>
      <c r="J833" s="971" t="s">
        <v>1145</v>
      </c>
      <c r="K833" s="941">
        <f t="shared" si="40"/>
        <v>0</v>
      </c>
      <c r="L833" s="943" t="s">
        <v>922</v>
      </c>
      <c r="M833" s="1041"/>
      <c r="N833" s="943">
        <f t="shared" si="41"/>
        <v>0</v>
      </c>
      <c r="O833" s="971" t="s">
        <v>922</v>
      </c>
      <c r="P833" s="943"/>
      <c r="Q833" s="944">
        <v>2025</v>
      </c>
      <c r="R833" s="945" t="s">
        <v>1146</v>
      </c>
      <c r="S833" s="946">
        <v>10</v>
      </c>
      <c r="T833" s="943" t="s">
        <v>1147</v>
      </c>
      <c r="U833" s="946">
        <v>1</v>
      </c>
      <c r="V833" s="943" t="s">
        <v>1148</v>
      </c>
      <c r="W833" s="943" t="s">
        <v>249</v>
      </c>
      <c r="X833" s="946">
        <v>10</v>
      </c>
      <c r="Y833" s="943" t="s">
        <v>1147</v>
      </c>
      <c r="Z833" s="946">
        <v>3</v>
      </c>
      <c r="AA833" s="945" t="s">
        <v>67</v>
      </c>
      <c r="AB833" s="1042">
        <f t="shared" si="42"/>
        <v>3</v>
      </c>
      <c r="AC833" s="945" t="s">
        <v>1149</v>
      </c>
      <c r="AD833" s="1043" t="s">
        <v>1601</v>
      </c>
      <c r="AE833" s="1044"/>
      <c r="AF833" s="1045"/>
    </row>
    <row r="834" spans="2:32" ht="20" customHeight="1">
      <c r="B834" s="1270"/>
      <c r="C834" s="1262"/>
      <c r="D834" s="1038" t="s">
        <v>1247</v>
      </c>
      <c r="E834" s="941">
        <v>9</v>
      </c>
      <c r="F834" s="943" t="s">
        <v>1145</v>
      </c>
      <c r="G834" s="1039"/>
      <c r="H834" s="1040" t="s">
        <v>1145</v>
      </c>
      <c r="I834" s="943"/>
      <c r="J834" s="971" t="s">
        <v>1145</v>
      </c>
      <c r="K834" s="941">
        <f t="shared" si="40"/>
        <v>0</v>
      </c>
      <c r="L834" s="943" t="s">
        <v>922</v>
      </c>
      <c r="M834" s="1041"/>
      <c r="N834" s="943">
        <f t="shared" si="41"/>
        <v>0</v>
      </c>
      <c r="O834" s="971" t="s">
        <v>922</v>
      </c>
      <c r="P834" s="943"/>
      <c r="Q834" s="944">
        <v>2025</v>
      </c>
      <c r="R834" s="945" t="s">
        <v>1146</v>
      </c>
      <c r="S834" s="946">
        <v>10</v>
      </c>
      <c r="T834" s="943" t="s">
        <v>1147</v>
      </c>
      <c r="U834" s="946">
        <v>1</v>
      </c>
      <c r="V834" s="943" t="s">
        <v>1148</v>
      </c>
      <c r="W834" s="943" t="s">
        <v>249</v>
      </c>
      <c r="X834" s="946">
        <v>10</v>
      </c>
      <c r="Y834" s="943" t="s">
        <v>1147</v>
      </c>
      <c r="Z834" s="946">
        <v>3</v>
      </c>
      <c r="AA834" s="945" t="s">
        <v>67</v>
      </c>
      <c r="AB834" s="1042">
        <f t="shared" si="42"/>
        <v>3</v>
      </c>
      <c r="AC834" s="945" t="s">
        <v>1149</v>
      </c>
      <c r="AD834" s="1043" t="s">
        <v>1601</v>
      </c>
      <c r="AE834" s="1044"/>
      <c r="AF834" s="1045"/>
    </row>
    <row r="835" spans="2:32" ht="20" customHeight="1">
      <c r="B835" s="1270"/>
      <c r="C835" s="1262"/>
      <c r="D835" s="1038" t="s">
        <v>1247</v>
      </c>
      <c r="E835" s="941">
        <v>78</v>
      </c>
      <c r="F835" s="943" t="s">
        <v>1145</v>
      </c>
      <c r="G835" s="1039"/>
      <c r="H835" s="1040" t="s">
        <v>1145</v>
      </c>
      <c r="I835" s="943"/>
      <c r="J835" s="971" t="s">
        <v>1145</v>
      </c>
      <c r="K835" s="941">
        <f t="shared" si="40"/>
        <v>0</v>
      </c>
      <c r="L835" s="943" t="s">
        <v>922</v>
      </c>
      <c r="M835" s="1041"/>
      <c r="N835" s="943">
        <f t="shared" si="41"/>
        <v>0</v>
      </c>
      <c r="O835" s="971" t="s">
        <v>922</v>
      </c>
      <c r="P835" s="943"/>
      <c r="Q835" s="944">
        <v>2025</v>
      </c>
      <c r="R835" s="945" t="s">
        <v>1146</v>
      </c>
      <c r="S835" s="946">
        <v>10</v>
      </c>
      <c r="T835" s="943" t="s">
        <v>1147</v>
      </c>
      <c r="U835" s="946">
        <v>1</v>
      </c>
      <c r="V835" s="943" t="s">
        <v>1148</v>
      </c>
      <c r="W835" s="943" t="s">
        <v>249</v>
      </c>
      <c r="X835" s="946">
        <v>10</v>
      </c>
      <c r="Y835" s="943" t="s">
        <v>1147</v>
      </c>
      <c r="Z835" s="946">
        <v>3</v>
      </c>
      <c r="AA835" s="945" t="s">
        <v>67</v>
      </c>
      <c r="AB835" s="1042">
        <f t="shared" si="42"/>
        <v>3</v>
      </c>
      <c r="AC835" s="945" t="s">
        <v>1149</v>
      </c>
      <c r="AD835" s="1043" t="s">
        <v>1601</v>
      </c>
      <c r="AE835" s="1044"/>
      <c r="AF835" s="1045"/>
    </row>
    <row r="836" spans="2:32" ht="20" customHeight="1">
      <c r="B836" s="1270"/>
      <c r="C836" s="1262"/>
      <c r="D836" s="1038" t="s">
        <v>1247</v>
      </c>
      <c r="E836" s="941">
        <v>575</v>
      </c>
      <c r="F836" s="943" t="s">
        <v>1145</v>
      </c>
      <c r="G836" s="1039"/>
      <c r="H836" s="1040" t="s">
        <v>1145</v>
      </c>
      <c r="I836" s="943"/>
      <c r="J836" s="971" t="s">
        <v>1145</v>
      </c>
      <c r="K836" s="941">
        <f t="shared" si="40"/>
        <v>0</v>
      </c>
      <c r="L836" s="943" t="s">
        <v>922</v>
      </c>
      <c r="M836" s="1041"/>
      <c r="N836" s="943">
        <f t="shared" si="41"/>
        <v>0</v>
      </c>
      <c r="O836" s="971" t="s">
        <v>922</v>
      </c>
      <c r="P836" s="943"/>
      <c r="Q836" s="944">
        <v>2025</v>
      </c>
      <c r="R836" s="945" t="s">
        <v>1146</v>
      </c>
      <c r="S836" s="946">
        <v>10</v>
      </c>
      <c r="T836" s="943" t="s">
        <v>1147</v>
      </c>
      <c r="U836" s="946">
        <v>1</v>
      </c>
      <c r="V836" s="943" t="s">
        <v>1148</v>
      </c>
      <c r="W836" s="943" t="s">
        <v>249</v>
      </c>
      <c r="X836" s="946">
        <v>10</v>
      </c>
      <c r="Y836" s="943" t="s">
        <v>1147</v>
      </c>
      <c r="Z836" s="946">
        <v>3</v>
      </c>
      <c r="AA836" s="945" t="s">
        <v>67</v>
      </c>
      <c r="AB836" s="1042">
        <f t="shared" si="42"/>
        <v>3</v>
      </c>
      <c r="AC836" s="945" t="s">
        <v>1149</v>
      </c>
      <c r="AD836" s="1043" t="s">
        <v>1601</v>
      </c>
      <c r="AE836" s="1044"/>
      <c r="AF836" s="1045"/>
    </row>
    <row r="837" spans="2:32" ht="20" customHeight="1">
      <c r="B837" s="1270"/>
      <c r="C837" s="1262"/>
      <c r="D837" s="1038" t="s">
        <v>1248</v>
      </c>
      <c r="E837" s="941">
        <v>98</v>
      </c>
      <c r="F837" s="943" t="s">
        <v>1145</v>
      </c>
      <c r="G837" s="1039"/>
      <c r="H837" s="1040" t="s">
        <v>1145</v>
      </c>
      <c r="I837" s="943"/>
      <c r="J837" s="971" t="s">
        <v>1145</v>
      </c>
      <c r="K837" s="941">
        <f t="shared" si="40"/>
        <v>0</v>
      </c>
      <c r="L837" s="943" t="s">
        <v>922</v>
      </c>
      <c r="M837" s="1041"/>
      <c r="N837" s="943">
        <f t="shared" si="41"/>
        <v>0</v>
      </c>
      <c r="O837" s="971" t="s">
        <v>922</v>
      </c>
      <c r="P837" s="943"/>
      <c r="Q837" s="944">
        <v>2025</v>
      </c>
      <c r="R837" s="945" t="s">
        <v>1146</v>
      </c>
      <c r="S837" s="946">
        <v>10</v>
      </c>
      <c r="T837" s="943" t="s">
        <v>1147</v>
      </c>
      <c r="U837" s="946">
        <v>1</v>
      </c>
      <c r="V837" s="943" t="s">
        <v>1148</v>
      </c>
      <c r="W837" s="943" t="s">
        <v>249</v>
      </c>
      <c r="X837" s="946">
        <v>10</v>
      </c>
      <c r="Y837" s="943" t="s">
        <v>1147</v>
      </c>
      <c r="Z837" s="946">
        <v>3</v>
      </c>
      <c r="AA837" s="945" t="s">
        <v>67</v>
      </c>
      <c r="AB837" s="1042">
        <f t="shared" si="42"/>
        <v>3</v>
      </c>
      <c r="AC837" s="945" t="s">
        <v>1149</v>
      </c>
      <c r="AD837" s="1043" t="s">
        <v>1601</v>
      </c>
      <c r="AE837" s="1044"/>
      <c r="AF837" s="1045"/>
    </row>
    <row r="838" spans="2:32" ht="20" customHeight="1">
      <c r="B838" s="1270"/>
      <c r="C838" s="1262"/>
      <c r="D838" s="1038" t="s">
        <v>1197</v>
      </c>
      <c r="E838" s="941"/>
      <c r="F838" s="943" t="s">
        <v>1145</v>
      </c>
      <c r="G838" s="1039"/>
      <c r="H838" s="1040" t="s">
        <v>1145</v>
      </c>
      <c r="I838" s="943"/>
      <c r="J838" s="971" t="s">
        <v>1145</v>
      </c>
      <c r="K838" s="941">
        <f t="shared" si="40"/>
        <v>0</v>
      </c>
      <c r="L838" s="943" t="s">
        <v>922</v>
      </c>
      <c r="M838" s="1041">
        <v>1</v>
      </c>
      <c r="N838" s="943">
        <f t="shared" si="41"/>
        <v>0</v>
      </c>
      <c r="O838" s="971" t="s">
        <v>922</v>
      </c>
      <c r="P838" s="943"/>
      <c r="Q838" s="944">
        <v>2025</v>
      </c>
      <c r="R838" s="945" t="s">
        <v>1146</v>
      </c>
      <c r="S838" s="946">
        <v>10</v>
      </c>
      <c r="T838" s="943" t="s">
        <v>1147</v>
      </c>
      <c r="U838" s="946">
        <v>1</v>
      </c>
      <c r="V838" s="943" t="s">
        <v>1148</v>
      </c>
      <c r="W838" s="943" t="s">
        <v>249</v>
      </c>
      <c r="X838" s="946">
        <v>10</v>
      </c>
      <c r="Y838" s="943" t="s">
        <v>1147</v>
      </c>
      <c r="Z838" s="946">
        <v>3</v>
      </c>
      <c r="AA838" s="945" t="s">
        <v>67</v>
      </c>
      <c r="AB838" s="1042">
        <f t="shared" si="42"/>
        <v>3</v>
      </c>
      <c r="AC838" s="945" t="s">
        <v>1149</v>
      </c>
      <c r="AD838" s="1043" t="s">
        <v>1601</v>
      </c>
      <c r="AE838" s="1044"/>
      <c r="AF838" s="1045"/>
    </row>
    <row r="839" spans="2:32" ht="20" customHeight="1">
      <c r="B839" s="1270"/>
      <c r="C839" s="1262"/>
      <c r="D839" s="1038" t="s">
        <v>1197</v>
      </c>
      <c r="E839" s="941"/>
      <c r="F839" s="943" t="s">
        <v>1145</v>
      </c>
      <c r="G839" s="1039"/>
      <c r="H839" s="1040" t="s">
        <v>1145</v>
      </c>
      <c r="I839" s="943"/>
      <c r="J839" s="971" t="s">
        <v>1145</v>
      </c>
      <c r="K839" s="941">
        <f t="shared" si="40"/>
        <v>0</v>
      </c>
      <c r="L839" s="943" t="s">
        <v>922</v>
      </c>
      <c r="M839" s="1041">
        <v>1</v>
      </c>
      <c r="N839" s="943">
        <f t="shared" si="41"/>
        <v>0</v>
      </c>
      <c r="O839" s="971" t="s">
        <v>922</v>
      </c>
      <c r="P839" s="943"/>
      <c r="Q839" s="944">
        <v>2025</v>
      </c>
      <c r="R839" s="945" t="s">
        <v>1146</v>
      </c>
      <c r="S839" s="946">
        <v>10</v>
      </c>
      <c r="T839" s="943" t="s">
        <v>1147</v>
      </c>
      <c r="U839" s="946">
        <v>1</v>
      </c>
      <c r="V839" s="943" t="s">
        <v>1148</v>
      </c>
      <c r="W839" s="943" t="s">
        <v>249</v>
      </c>
      <c r="X839" s="946">
        <v>10</v>
      </c>
      <c r="Y839" s="943" t="s">
        <v>1147</v>
      </c>
      <c r="Z839" s="946">
        <v>3</v>
      </c>
      <c r="AA839" s="945" t="s">
        <v>67</v>
      </c>
      <c r="AB839" s="1042">
        <f t="shared" si="42"/>
        <v>3</v>
      </c>
      <c r="AC839" s="945" t="s">
        <v>1149</v>
      </c>
      <c r="AD839" s="1043" t="s">
        <v>1601</v>
      </c>
      <c r="AE839" s="1044"/>
      <c r="AF839" s="1045"/>
    </row>
    <row r="840" spans="2:32" ht="20" customHeight="1">
      <c r="B840" s="1270"/>
      <c r="C840" s="1262"/>
      <c r="D840" s="1038" t="s">
        <v>1249</v>
      </c>
      <c r="E840" s="941"/>
      <c r="F840" s="943" t="s">
        <v>1145</v>
      </c>
      <c r="G840" s="1039"/>
      <c r="H840" s="1040" t="s">
        <v>1145</v>
      </c>
      <c r="I840" s="943"/>
      <c r="J840" s="971" t="s">
        <v>1145</v>
      </c>
      <c r="K840" s="941">
        <f t="shared" si="40"/>
        <v>0</v>
      </c>
      <c r="L840" s="943" t="s">
        <v>922</v>
      </c>
      <c r="M840" s="1041">
        <v>27</v>
      </c>
      <c r="N840" s="943">
        <f t="shared" si="41"/>
        <v>0</v>
      </c>
      <c r="O840" s="971" t="s">
        <v>922</v>
      </c>
      <c r="P840" s="943"/>
      <c r="Q840" s="944">
        <v>2025</v>
      </c>
      <c r="R840" s="945" t="s">
        <v>1146</v>
      </c>
      <c r="S840" s="946">
        <v>10</v>
      </c>
      <c r="T840" s="943" t="s">
        <v>1147</v>
      </c>
      <c r="U840" s="946">
        <v>1</v>
      </c>
      <c r="V840" s="943" t="s">
        <v>1148</v>
      </c>
      <c r="W840" s="943" t="s">
        <v>249</v>
      </c>
      <c r="X840" s="946">
        <v>10</v>
      </c>
      <c r="Y840" s="943" t="s">
        <v>1147</v>
      </c>
      <c r="Z840" s="946">
        <v>3</v>
      </c>
      <c r="AA840" s="945" t="s">
        <v>67</v>
      </c>
      <c r="AB840" s="1042">
        <f t="shared" si="42"/>
        <v>3</v>
      </c>
      <c r="AC840" s="945" t="s">
        <v>1149</v>
      </c>
      <c r="AD840" s="1043" t="s">
        <v>1601</v>
      </c>
      <c r="AE840" s="1044"/>
      <c r="AF840" s="1045"/>
    </row>
    <row r="841" spans="2:32" ht="20" customHeight="1">
      <c r="B841" s="1270"/>
      <c r="C841" s="1262"/>
      <c r="D841" s="1038" t="s">
        <v>1250</v>
      </c>
      <c r="E841" s="941"/>
      <c r="F841" s="943" t="s">
        <v>1145</v>
      </c>
      <c r="G841" s="1039"/>
      <c r="H841" s="1040" t="s">
        <v>1145</v>
      </c>
      <c r="I841" s="943"/>
      <c r="J841" s="971" t="s">
        <v>1145</v>
      </c>
      <c r="K841" s="941">
        <f t="shared" ref="K841:K905" si="43">E841*I841</f>
        <v>0</v>
      </c>
      <c r="L841" s="943" t="s">
        <v>922</v>
      </c>
      <c r="M841" s="1041">
        <v>1</v>
      </c>
      <c r="N841" s="943">
        <f t="shared" ref="N841:N905" si="44">K841*M841</f>
        <v>0</v>
      </c>
      <c r="O841" s="971" t="s">
        <v>922</v>
      </c>
      <c r="P841" s="943"/>
      <c r="Q841" s="944">
        <v>2025</v>
      </c>
      <c r="R841" s="945" t="s">
        <v>1146</v>
      </c>
      <c r="S841" s="946">
        <v>10</v>
      </c>
      <c r="T841" s="943" t="s">
        <v>1147</v>
      </c>
      <c r="U841" s="946">
        <v>1</v>
      </c>
      <c r="V841" s="943" t="s">
        <v>1148</v>
      </c>
      <c r="W841" s="943" t="s">
        <v>249</v>
      </c>
      <c r="X841" s="946">
        <v>10</v>
      </c>
      <c r="Y841" s="943" t="s">
        <v>1147</v>
      </c>
      <c r="Z841" s="946">
        <v>3</v>
      </c>
      <c r="AA841" s="945" t="s">
        <v>67</v>
      </c>
      <c r="AB841" s="1042">
        <f t="shared" si="42"/>
        <v>3</v>
      </c>
      <c r="AC841" s="945" t="s">
        <v>1149</v>
      </c>
      <c r="AD841" s="1043" t="s">
        <v>1601</v>
      </c>
      <c r="AE841" s="1044"/>
      <c r="AF841" s="1045"/>
    </row>
    <row r="842" spans="2:32" ht="20" customHeight="1">
      <c r="B842" s="1270"/>
      <c r="C842" s="1262"/>
      <c r="D842" s="1038" t="s">
        <v>1250</v>
      </c>
      <c r="E842" s="941"/>
      <c r="F842" s="943" t="s">
        <v>1145</v>
      </c>
      <c r="G842" s="1039"/>
      <c r="H842" s="1040" t="s">
        <v>1145</v>
      </c>
      <c r="I842" s="943"/>
      <c r="J842" s="971" t="s">
        <v>1145</v>
      </c>
      <c r="K842" s="941">
        <f t="shared" si="43"/>
        <v>0</v>
      </c>
      <c r="L842" s="943" t="s">
        <v>922</v>
      </c>
      <c r="M842" s="1041">
        <v>1</v>
      </c>
      <c r="N842" s="943">
        <f t="shared" si="44"/>
        <v>0</v>
      </c>
      <c r="O842" s="971" t="s">
        <v>922</v>
      </c>
      <c r="P842" s="943"/>
      <c r="Q842" s="944">
        <v>2025</v>
      </c>
      <c r="R842" s="945" t="s">
        <v>1146</v>
      </c>
      <c r="S842" s="946">
        <v>10</v>
      </c>
      <c r="T842" s="943" t="s">
        <v>1147</v>
      </c>
      <c r="U842" s="946">
        <v>1</v>
      </c>
      <c r="V842" s="943" t="s">
        <v>1148</v>
      </c>
      <c r="W842" s="943" t="s">
        <v>249</v>
      </c>
      <c r="X842" s="946">
        <v>10</v>
      </c>
      <c r="Y842" s="943" t="s">
        <v>1147</v>
      </c>
      <c r="Z842" s="946">
        <v>3</v>
      </c>
      <c r="AA842" s="945" t="s">
        <v>67</v>
      </c>
      <c r="AB842" s="1042">
        <f t="shared" si="42"/>
        <v>3</v>
      </c>
      <c r="AC842" s="945" t="s">
        <v>1149</v>
      </c>
      <c r="AD842" s="1043" t="s">
        <v>1601</v>
      </c>
      <c r="AE842" s="1044"/>
      <c r="AF842" s="1045"/>
    </row>
    <row r="843" spans="2:32" ht="20" customHeight="1">
      <c r="B843" s="1270"/>
      <c r="C843" s="1262"/>
      <c r="D843" s="1038" t="s">
        <v>1250</v>
      </c>
      <c r="E843" s="941"/>
      <c r="F843" s="943" t="s">
        <v>1145</v>
      </c>
      <c r="G843" s="1039"/>
      <c r="H843" s="1040" t="s">
        <v>1145</v>
      </c>
      <c r="I843" s="943"/>
      <c r="J843" s="971" t="s">
        <v>1145</v>
      </c>
      <c r="K843" s="941">
        <f t="shared" si="43"/>
        <v>0</v>
      </c>
      <c r="L843" s="943" t="s">
        <v>922</v>
      </c>
      <c r="M843" s="1041">
        <v>1</v>
      </c>
      <c r="N843" s="943">
        <f t="shared" si="44"/>
        <v>0</v>
      </c>
      <c r="O843" s="971" t="s">
        <v>922</v>
      </c>
      <c r="P843" s="943"/>
      <c r="Q843" s="944">
        <v>2025</v>
      </c>
      <c r="R843" s="945" t="s">
        <v>1146</v>
      </c>
      <c r="S843" s="946">
        <v>10</v>
      </c>
      <c r="T843" s="943" t="s">
        <v>1147</v>
      </c>
      <c r="U843" s="946">
        <v>1</v>
      </c>
      <c r="V843" s="943" t="s">
        <v>1148</v>
      </c>
      <c r="W843" s="943" t="s">
        <v>249</v>
      </c>
      <c r="X843" s="946">
        <v>10</v>
      </c>
      <c r="Y843" s="943" t="s">
        <v>1147</v>
      </c>
      <c r="Z843" s="946">
        <v>3</v>
      </c>
      <c r="AA843" s="945" t="s">
        <v>67</v>
      </c>
      <c r="AB843" s="1042">
        <f t="shared" si="42"/>
        <v>3</v>
      </c>
      <c r="AC843" s="945" t="s">
        <v>1149</v>
      </c>
      <c r="AD843" s="1043" t="s">
        <v>1601</v>
      </c>
      <c r="AE843" s="1044"/>
      <c r="AF843" s="1045"/>
    </row>
    <row r="844" spans="2:32" ht="20" customHeight="1">
      <c r="B844" s="1270"/>
      <c r="C844" s="1262"/>
      <c r="D844" s="1038" t="s">
        <v>1251</v>
      </c>
      <c r="E844" s="941"/>
      <c r="F844" s="943" t="s">
        <v>1145</v>
      </c>
      <c r="G844" s="1039"/>
      <c r="H844" s="1040" t="s">
        <v>1145</v>
      </c>
      <c r="I844" s="943"/>
      <c r="J844" s="971" t="s">
        <v>1145</v>
      </c>
      <c r="K844" s="941">
        <f t="shared" si="43"/>
        <v>0</v>
      </c>
      <c r="L844" s="943" t="s">
        <v>922</v>
      </c>
      <c r="M844" s="1041">
        <v>5</v>
      </c>
      <c r="N844" s="943">
        <f t="shared" si="44"/>
        <v>0</v>
      </c>
      <c r="O844" s="971" t="s">
        <v>922</v>
      </c>
      <c r="P844" s="943"/>
      <c r="Q844" s="944">
        <v>2025</v>
      </c>
      <c r="R844" s="945" t="s">
        <v>1146</v>
      </c>
      <c r="S844" s="946">
        <v>10</v>
      </c>
      <c r="T844" s="943" t="s">
        <v>1147</v>
      </c>
      <c r="U844" s="946">
        <v>1</v>
      </c>
      <c r="V844" s="943" t="s">
        <v>1148</v>
      </c>
      <c r="W844" s="943" t="s">
        <v>249</v>
      </c>
      <c r="X844" s="946">
        <v>10</v>
      </c>
      <c r="Y844" s="943" t="s">
        <v>1147</v>
      </c>
      <c r="Z844" s="946">
        <v>3</v>
      </c>
      <c r="AA844" s="945" t="s">
        <v>67</v>
      </c>
      <c r="AB844" s="1042">
        <f t="shared" si="42"/>
        <v>3</v>
      </c>
      <c r="AC844" s="945" t="s">
        <v>1149</v>
      </c>
      <c r="AD844" s="1043" t="s">
        <v>1601</v>
      </c>
      <c r="AE844" s="1044"/>
      <c r="AF844" s="1045"/>
    </row>
    <row r="845" spans="2:32" ht="20" customHeight="1">
      <c r="B845" s="1270"/>
      <c r="C845" s="1262"/>
      <c r="D845" s="1038" t="s">
        <v>1252</v>
      </c>
      <c r="E845" s="941"/>
      <c r="F845" s="943" t="s">
        <v>1145</v>
      </c>
      <c r="G845" s="1039"/>
      <c r="H845" s="1040" t="s">
        <v>1145</v>
      </c>
      <c r="I845" s="943"/>
      <c r="J845" s="971" t="s">
        <v>1145</v>
      </c>
      <c r="K845" s="941">
        <f t="shared" si="43"/>
        <v>0</v>
      </c>
      <c r="L845" s="943" t="s">
        <v>922</v>
      </c>
      <c r="M845" s="1041">
        <v>2</v>
      </c>
      <c r="N845" s="943">
        <f t="shared" si="44"/>
        <v>0</v>
      </c>
      <c r="O845" s="971" t="s">
        <v>922</v>
      </c>
      <c r="P845" s="943"/>
      <c r="Q845" s="944">
        <v>2025</v>
      </c>
      <c r="R845" s="945" t="s">
        <v>1146</v>
      </c>
      <c r="S845" s="946">
        <v>10</v>
      </c>
      <c r="T845" s="943" t="s">
        <v>1147</v>
      </c>
      <c r="U845" s="946">
        <v>1</v>
      </c>
      <c r="V845" s="943" t="s">
        <v>1148</v>
      </c>
      <c r="W845" s="943" t="s">
        <v>249</v>
      </c>
      <c r="X845" s="946">
        <v>10</v>
      </c>
      <c r="Y845" s="943" t="s">
        <v>1147</v>
      </c>
      <c r="Z845" s="946">
        <v>3</v>
      </c>
      <c r="AA845" s="945" t="s">
        <v>67</v>
      </c>
      <c r="AB845" s="1042">
        <f t="shared" si="42"/>
        <v>3</v>
      </c>
      <c r="AC845" s="945" t="s">
        <v>1149</v>
      </c>
      <c r="AD845" s="1043" t="s">
        <v>1601</v>
      </c>
      <c r="AE845" s="1044"/>
      <c r="AF845" s="1045"/>
    </row>
    <row r="846" spans="2:32" ht="20" customHeight="1">
      <c r="B846" s="1270"/>
      <c r="C846" s="1262"/>
      <c r="D846" s="1038" t="s">
        <v>1602</v>
      </c>
      <c r="E846" s="941"/>
      <c r="F846" s="943" t="s">
        <v>1145</v>
      </c>
      <c r="G846" s="1039"/>
      <c r="H846" s="1040" t="s">
        <v>1145</v>
      </c>
      <c r="I846" s="943"/>
      <c r="J846" s="971" t="s">
        <v>1145</v>
      </c>
      <c r="K846" s="941">
        <f t="shared" si="43"/>
        <v>0</v>
      </c>
      <c r="L846" s="943" t="s">
        <v>922</v>
      </c>
      <c r="M846" s="1041">
        <v>1</v>
      </c>
      <c r="N846" s="943">
        <f t="shared" si="44"/>
        <v>0</v>
      </c>
      <c r="O846" s="971" t="s">
        <v>922</v>
      </c>
      <c r="P846" s="943"/>
      <c r="Q846" s="944">
        <v>2025</v>
      </c>
      <c r="R846" s="945" t="s">
        <v>1146</v>
      </c>
      <c r="S846" s="946">
        <v>10</v>
      </c>
      <c r="T846" s="943" t="s">
        <v>1147</v>
      </c>
      <c r="U846" s="946">
        <v>1</v>
      </c>
      <c r="V846" s="943" t="s">
        <v>1148</v>
      </c>
      <c r="W846" s="943" t="s">
        <v>249</v>
      </c>
      <c r="X846" s="946">
        <v>10</v>
      </c>
      <c r="Y846" s="943" t="s">
        <v>1147</v>
      </c>
      <c r="Z846" s="946">
        <v>3</v>
      </c>
      <c r="AA846" s="945" t="s">
        <v>67</v>
      </c>
      <c r="AB846" s="1042">
        <f t="shared" si="42"/>
        <v>3</v>
      </c>
      <c r="AC846" s="945" t="s">
        <v>1149</v>
      </c>
      <c r="AD846" s="1043" t="s">
        <v>1601</v>
      </c>
      <c r="AE846" s="1044"/>
      <c r="AF846" s="1045"/>
    </row>
    <row r="847" spans="2:32" ht="20" customHeight="1">
      <c r="B847" s="1270"/>
      <c r="C847" s="1262"/>
      <c r="D847" s="1038" t="s">
        <v>1513</v>
      </c>
      <c r="E847" s="941"/>
      <c r="F847" s="943" t="s">
        <v>1145</v>
      </c>
      <c r="G847" s="1039"/>
      <c r="H847" s="1040" t="s">
        <v>1145</v>
      </c>
      <c r="I847" s="943"/>
      <c r="J847" s="971" t="s">
        <v>1145</v>
      </c>
      <c r="K847" s="941">
        <f t="shared" si="43"/>
        <v>0</v>
      </c>
      <c r="L847" s="943" t="s">
        <v>922</v>
      </c>
      <c r="M847" s="1041">
        <v>1</v>
      </c>
      <c r="N847" s="943">
        <f t="shared" si="44"/>
        <v>0</v>
      </c>
      <c r="O847" s="971" t="s">
        <v>922</v>
      </c>
      <c r="P847" s="943"/>
      <c r="Q847" s="944">
        <v>2025</v>
      </c>
      <c r="R847" s="945" t="s">
        <v>1146</v>
      </c>
      <c r="S847" s="946">
        <v>10</v>
      </c>
      <c r="T847" s="943" t="s">
        <v>1147</v>
      </c>
      <c r="U847" s="946">
        <v>1</v>
      </c>
      <c r="V847" s="943" t="s">
        <v>1148</v>
      </c>
      <c r="W847" s="943" t="s">
        <v>249</v>
      </c>
      <c r="X847" s="946">
        <v>10</v>
      </c>
      <c r="Y847" s="943" t="s">
        <v>1147</v>
      </c>
      <c r="Z847" s="946">
        <v>3</v>
      </c>
      <c r="AA847" s="945" t="s">
        <v>67</v>
      </c>
      <c r="AB847" s="1042">
        <f t="shared" si="42"/>
        <v>3</v>
      </c>
      <c r="AC847" s="945" t="s">
        <v>1149</v>
      </c>
      <c r="AD847" s="1043" t="s">
        <v>1601</v>
      </c>
      <c r="AE847" s="1044"/>
      <c r="AF847" s="1045"/>
    </row>
    <row r="848" spans="2:32" ht="20" customHeight="1">
      <c r="B848" s="1270"/>
      <c r="C848" s="1262"/>
      <c r="D848" s="1038" t="s">
        <v>1603</v>
      </c>
      <c r="E848" s="941"/>
      <c r="F848" s="943" t="s">
        <v>1145</v>
      </c>
      <c r="G848" s="1039"/>
      <c r="H848" s="1040" t="s">
        <v>1145</v>
      </c>
      <c r="I848" s="943"/>
      <c r="J848" s="971" t="s">
        <v>1145</v>
      </c>
      <c r="K848" s="941">
        <f t="shared" si="43"/>
        <v>0</v>
      </c>
      <c r="L848" s="943" t="s">
        <v>922</v>
      </c>
      <c r="M848" s="1041">
        <v>4</v>
      </c>
      <c r="N848" s="943">
        <f t="shared" si="44"/>
        <v>0</v>
      </c>
      <c r="O848" s="971" t="s">
        <v>922</v>
      </c>
      <c r="P848" s="943"/>
      <c r="Q848" s="944">
        <v>2025</v>
      </c>
      <c r="R848" s="945" t="s">
        <v>1146</v>
      </c>
      <c r="S848" s="946">
        <v>10</v>
      </c>
      <c r="T848" s="943" t="s">
        <v>1147</v>
      </c>
      <c r="U848" s="946">
        <v>1</v>
      </c>
      <c r="V848" s="943" t="s">
        <v>1148</v>
      </c>
      <c r="W848" s="943" t="s">
        <v>249</v>
      </c>
      <c r="X848" s="946">
        <v>10</v>
      </c>
      <c r="Y848" s="943" t="s">
        <v>1147</v>
      </c>
      <c r="Z848" s="946">
        <v>3</v>
      </c>
      <c r="AA848" s="945" t="s">
        <v>67</v>
      </c>
      <c r="AB848" s="1042">
        <f t="shared" si="42"/>
        <v>3</v>
      </c>
      <c r="AC848" s="945" t="s">
        <v>1149</v>
      </c>
      <c r="AD848" s="1043" t="s">
        <v>1604</v>
      </c>
      <c r="AE848" s="1044"/>
      <c r="AF848" s="1045"/>
    </row>
    <row r="849" spans="2:32" ht="20" customHeight="1">
      <c r="B849" s="1270"/>
      <c r="C849" s="1262"/>
      <c r="D849" s="1038" t="s">
        <v>1173</v>
      </c>
      <c r="E849" s="941"/>
      <c r="F849" s="943" t="s">
        <v>1145</v>
      </c>
      <c r="G849" s="1039"/>
      <c r="H849" s="1040" t="s">
        <v>1145</v>
      </c>
      <c r="I849" s="943"/>
      <c r="J849" s="971" t="s">
        <v>1145</v>
      </c>
      <c r="K849" s="941">
        <f t="shared" si="43"/>
        <v>0</v>
      </c>
      <c r="L849" s="943" t="s">
        <v>922</v>
      </c>
      <c r="M849" s="1041">
        <v>4</v>
      </c>
      <c r="N849" s="943">
        <f t="shared" si="44"/>
        <v>0</v>
      </c>
      <c r="O849" s="971" t="s">
        <v>922</v>
      </c>
      <c r="P849" s="943"/>
      <c r="Q849" s="944">
        <v>2025</v>
      </c>
      <c r="R849" s="945" t="s">
        <v>1146</v>
      </c>
      <c r="S849" s="946">
        <v>10</v>
      </c>
      <c r="T849" s="943" t="s">
        <v>1147</v>
      </c>
      <c r="U849" s="946">
        <v>1</v>
      </c>
      <c r="V849" s="943" t="s">
        <v>1148</v>
      </c>
      <c r="W849" s="943" t="s">
        <v>249</v>
      </c>
      <c r="X849" s="946">
        <v>10</v>
      </c>
      <c r="Y849" s="943" t="s">
        <v>1147</v>
      </c>
      <c r="Z849" s="946">
        <v>3</v>
      </c>
      <c r="AA849" s="945" t="s">
        <v>67</v>
      </c>
      <c r="AB849" s="1042">
        <f t="shared" si="42"/>
        <v>3</v>
      </c>
      <c r="AC849" s="945" t="s">
        <v>1149</v>
      </c>
      <c r="AD849" s="1043" t="s">
        <v>1604</v>
      </c>
      <c r="AE849" s="1044"/>
      <c r="AF849" s="1045"/>
    </row>
    <row r="850" spans="2:32" ht="20" customHeight="1">
      <c r="B850" s="1270"/>
      <c r="C850" s="1262"/>
      <c r="D850" s="1038" t="s">
        <v>858</v>
      </c>
      <c r="E850" s="941"/>
      <c r="F850" s="943" t="s">
        <v>1145</v>
      </c>
      <c r="G850" s="1039"/>
      <c r="H850" s="1040" t="s">
        <v>1145</v>
      </c>
      <c r="I850" s="943"/>
      <c r="J850" s="971" t="s">
        <v>1145</v>
      </c>
      <c r="K850" s="941">
        <f t="shared" si="43"/>
        <v>0</v>
      </c>
      <c r="L850" s="943" t="s">
        <v>922</v>
      </c>
      <c r="M850" s="1041">
        <v>2</v>
      </c>
      <c r="N850" s="943">
        <f t="shared" si="44"/>
        <v>0</v>
      </c>
      <c r="O850" s="971" t="s">
        <v>922</v>
      </c>
      <c r="P850" s="943"/>
      <c r="Q850" s="944">
        <v>2025</v>
      </c>
      <c r="R850" s="945" t="s">
        <v>1146</v>
      </c>
      <c r="S850" s="946">
        <v>10</v>
      </c>
      <c r="T850" s="943" t="s">
        <v>1147</v>
      </c>
      <c r="U850" s="946">
        <v>1</v>
      </c>
      <c r="V850" s="943" t="s">
        <v>1148</v>
      </c>
      <c r="W850" s="943" t="s">
        <v>249</v>
      </c>
      <c r="X850" s="946">
        <v>10</v>
      </c>
      <c r="Y850" s="943" t="s">
        <v>1147</v>
      </c>
      <c r="Z850" s="946">
        <v>3</v>
      </c>
      <c r="AA850" s="945" t="s">
        <v>67</v>
      </c>
      <c r="AB850" s="1042">
        <f t="shared" si="42"/>
        <v>3</v>
      </c>
      <c r="AC850" s="945" t="s">
        <v>1149</v>
      </c>
      <c r="AD850" s="1043" t="s">
        <v>1604</v>
      </c>
      <c r="AE850" s="1044"/>
      <c r="AF850" s="1045"/>
    </row>
    <row r="851" spans="2:32" ht="20" customHeight="1">
      <c r="B851" s="1270"/>
      <c r="C851" s="1262"/>
      <c r="D851" s="1038" t="s">
        <v>1262</v>
      </c>
      <c r="E851" s="941"/>
      <c r="F851" s="943" t="s">
        <v>1145</v>
      </c>
      <c r="G851" s="1039"/>
      <c r="H851" s="1040" t="s">
        <v>1145</v>
      </c>
      <c r="I851" s="943"/>
      <c r="J851" s="971" t="s">
        <v>1145</v>
      </c>
      <c r="K851" s="941">
        <f t="shared" si="43"/>
        <v>0</v>
      </c>
      <c r="L851" s="943" t="s">
        <v>922</v>
      </c>
      <c r="M851" s="1041">
        <v>2</v>
      </c>
      <c r="N851" s="943">
        <f t="shared" si="44"/>
        <v>0</v>
      </c>
      <c r="O851" s="971" t="s">
        <v>922</v>
      </c>
      <c r="P851" s="943"/>
      <c r="Q851" s="944">
        <v>2025</v>
      </c>
      <c r="R851" s="945" t="s">
        <v>1146</v>
      </c>
      <c r="S851" s="946">
        <v>10</v>
      </c>
      <c r="T851" s="943" t="s">
        <v>1147</v>
      </c>
      <c r="U851" s="946">
        <v>1</v>
      </c>
      <c r="V851" s="943" t="s">
        <v>1148</v>
      </c>
      <c r="W851" s="943" t="s">
        <v>249</v>
      </c>
      <c r="X851" s="946">
        <v>10</v>
      </c>
      <c r="Y851" s="943" t="s">
        <v>1147</v>
      </c>
      <c r="Z851" s="946">
        <v>3</v>
      </c>
      <c r="AA851" s="945" t="s">
        <v>67</v>
      </c>
      <c r="AB851" s="1042">
        <f t="shared" si="42"/>
        <v>3</v>
      </c>
      <c r="AC851" s="945" t="s">
        <v>1149</v>
      </c>
      <c r="AD851" s="1043" t="s">
        <v>1604</v>
      </c>
      <c r="AE851" s="1044"/>
      <c r="AF851" s="1045"/>
    </row>
    <row r="852" spans="2:32" ht="20" customHeight="1">
      <c r="B852" s="1270"/>
      <c r="C852" s="1262"/>
      <c r="D852" s="1038" t="s">
        <v>860</v>
      </c>
      <c r="E852" s="941"/>
      <c r="F852" s="943" t="s">
        <v>1145</v>
      </c>
      <c r="G852" s="1039"/>
      <c r="H852" s="1040" t="s">
        <v>1145</v>
      </c>
      <c r="I852" s="943"/>
      <c r="J852" s="971" t="s">
        <v>1145</v>
      </c>
      <c r="K852" s="941">
        <f t="shared" si="43"/>
        <v>0</v>
      </c>
      <c r="L852" s="943" t="s">
        <v>922</v>
      </c>
      <c r="M852" s="1041">
        <v>1</v>
      </c>
      <c r="N852" s="943">
        <f t="shared" si="44"/>
        <v>0</v>
      </c>
      <c r="O852" s="971" t="s">
        <v>922</v>
      </c>
      <c r="P852" s="943"/>
      <c r="Q852" s="944">
        <v>2025</v>
      </c>
      <c r="R852" s="945" t="s">
        <v>1146</v>
      </c>
      <c r="S852" s="946">
        <v>10</v>
      </c>
      <c r="T852" s="943" t="s">
        <v>1147</v>
      </c>
      <c r="U852" s="946">
        <v>1</v>
      </c>
      <c r="V852" s="943" t="s">
        <v>1148</v>
      </c>
      <c r="W852" s="943" t="s">
        <v>249</v>
      </c>
      <c r="X852" s="946">
        <v>10</v>
      </c>
      <c r="Y852" s="943" t="s">
        <v>1147</v>
      </c>
      <c r="Z852" s="946">
        <v>3</v>
      </c>
      <c r="AA852" s="945" t="s">
        <v>67</v>
      </c>
      <c r="AB852" s="1042">
        <f t="shared" si="42"/>
        <v>3</v>
      </c>
      <c r="AC852" s="945" t="s">
        <v>1149</v>
      </c>
      <c r="AD852" s="1043" t="s">
        <v>1604</v>
      </c>
      <c r="AE852" s="1044"/>
      <c r="AF852" s="1045"/>
    </row>
    <row r="853" spans="2:32" ht="20" customHeight="1">
      <c r="B853" s="1270"/>
      <c r="C853" s="1262"/>
      <c r="D853" s="1038" t="s">
        <v>1258</v>
      </c>
      <c r="E853" s="941"/>
      <c r="F853" s="943" t="s">
        <v>1145</v>
      </c>
      <c r="G853" s="1039"/>
      <c r="H853" s="1040" t="s">
        <v>1145</v>
      </c>
      <c r="I853" s="943"/>
      <c r="J853" s="971" t="s">
        <v>1145</v>
      </c>
      <c r="K853" s="941">
        <f t="shared" si="43"/>
        <v>0</v>
      </c>
      <c r="L853" s="943" t="s">
        <v>922</v>
      </c>
      <c r="M853" s="1041">
        <v>1</v>
      </c>
      <c r="N853" s="943">
        <f t="shared" si="44"/>
        <v>0</v>
      </c>
      <c r="O853" s="971" t="s">
        <v>922</v>
      </c>
      <c r="P853" s="943"/>
      <c r="Q853" s="944">
        <v>2025</v>
      </c>
      <c r="R853" s="945" t="s">
        <v>1146</v>
      </c>
      <c r="S853" s="946">
        <v>10</v>
      </c>
      <c r="T853" s="943" t="s">
        <v>1147</v>
      </c>
      <c r="U853" s="946">
        <v>1</v>
      </c>
      <c r="V853" s="943" t="s">
        <v>1148</v>
      </c>
      <c r="W853" s="943" t="s">
        <v>249</v>
      </c>
      <c r="X853" s="946">
        <v>10</v>
      </c>
      <c r="Y853" s="943" t="s">
        <v>1147</v>
      </c>
      <c r="Z853" s="946">
        <v>3</v>
      </c>
      <c r="AA853" s="945" t="s">
        <v>67</v>
      </c>
      <c r="AB853" s="1042">
        <f t="shared" si="42"/>
        <v>3</v>
      </c>
      <c r="AC853" s="945" t="s">
        <v>1149</v>
      </c>
      <c r="AD853" s="1043" t="s">
        <v>1604</v>
      </c>
      <c r="AE853" s="1044"/>
      <c r="AF853" s="1045"/>
    </row>
    <row r="854" spans="2:32" ht="20" customHeight="1">
      <c r="B854" s="1270"/>
      <c r="C854" s="1262"/>
      <c r="D854" s="1038" t="s">
        <v>1605</v>
      </c>
      <c r="E854" s="941"/>
      <c r="F854" s="943" t="s">
        <v>1145</v>
      </c>
      <c r="G854" s="1039"/>
      <c r="H854" s="1040" t="s">
        <v>1145</v>
      </c>
      <c r="I854" s="943"/>
      <c r="J854" s="971" t="s">
        <v>1145</v>
      </c>
      <c r="K854" s="941">
        <f t="shared" si="43"/>
        <v>0</v>
      </c>
      <c r="L854" s="943" t="s">
        <v>922</v>
      </c>
      <c r="M854" s="1041">
        <v>2</v>
      </c>
      <c r="N854" s="943">
        <f t="shared" si="44"/>
        <v>0</v>
      </c>
      <c r="O854" s="971" t="s">
        <v>922</v>
      </c>
      <c r="P854" s="943"/>
      <c r="Q854" s="944">
        <v>2025</v>
      </c>
      <c r="R854" s="945" t="s">
        <v>1146</v>
      </c>
      <c r="S854" s="946">
        <v>10</v>
      </c>
      <c r="T854" s="943" t="s">
        <v>1147</v>
      </c>
      <c r="U854" s="946">
        <v>1</v>
      </c>
      <c r="V854" s="943" t="s">
        <v>1148</v>
      </c>
      <c r="W854" s="943" t="s">
        <v>249</v>
      </c>
      <c r="X854" s="946">
        <v>10</v>
      </c>
      <c r="Y854" s="943" t="s">
        <v>1147</v>
      </c>
      <c r="Z854" s="946">
        <v>3</v>
      </c>
      <c r="AA854" s="945" t="s">
        <v>67</v>
      </c>
      <c r="AB854" s="1042">
        <f t="shared" si="42"/>
        <v>3</v>
      </c>
      <c r="AC854" s="945" t="s">
        <v>1149</v>
      </c>
      <c r="AD854" s="1043" t="s">
        <v>1604</v>
      </c>
      <c r="AE854" s="1044"/>
      <c r="AF854" s="1045"/>
    </row>
    <row r="855" spans="2:32" ht="20" customHeight="1">
      <c r="B855" s="1270"/>
      <c r="C855" s="1262"/>
      <c r="D855" s="1038" t="s">
        <v>1259</v>
      </c>
      <c r="E855" s="941"/>
      <c r="F855" s="943" t="s">
        <v>1145</v>
      </c>
      <c r="G855" s="1039"/>
      <c r="H855" s="1040" t="s">
        <v>1145</v>
      </c>
      <c r="I855" s="943"/>
      <c r="J855" s="971" t="s">
        <v>1145</v>
      </c>
      <c r="K855" s="941">
        <f t="shared" si="43"/>
        <v>0</v>
      </c>
      <c r="L855" s="943" t="s">
        <v>922</v>
      </c>
      <c r="M855" s="1041">
        <v>1</v>
      </c>
      <c r="N855" s="943">
        <f t="shared" si="44"/>
        <v>0</v>
      </c>
      <c r="O855" s="971" t="s">
        <v>922</v>
      </c>
      <c r="P855" s="943"/>
      <c r="Q855" s="944">
        <v>2025</v>
      </c>
      <c r="R855" s="945" t="s">
        <v>1146</v>
      </c>
      <c r="S855" s="946">
        <v>10</v>
      </c>
      <c r="T855" s="943" t="s">
        <v>1147</v>
      </c>
      <c r="U855" s="946">
        <v>1</v>
      </c>
      <c r="V855" s="943" t="s">
        <v>1148</v>
      </c>
      <c r="W855" s="943" t="s">
        <v>249</v>
      </c>
      <c r="X855" s="946">
        <v>10</v>
      </c>
      <c r="Y855" s="943" t="s">
        <v>1147</v>
      </c>
      <c r="Z855" s="946">
        <v>3</v>
      </c>
      <c r="AA855" s="945" t="s">
        <v>67</v>
      </c>
      <c r="AB855" s="1042">
        <f t="shared" si="42"/>
        <v>3</v>
      </c>
      <c r="AC855" s="945" t="s">
        <v>1149</v>
      </c>
      <c r="AD855" s="1043" t="s">
        <v>1604</v>
      </c>
      <c r="AE855" s="1044"/>
      <c r="AF855" s="1045"/>
    </row>
    <row r="856" spans="2:32" ht="20" customHeight="1">
      <c r="B856" s="1270"/>
      <c r="C856" s="1262"/>
      <c r="D856" s="1038" t="s">
        <v>680</v>
      </c>
      <c r="E856" s="941"/>
      <c r="F856" s="943" t="s">
        <v>1145</v>
      </c>
      <c r="G856" s="1039"/>
      <c r="H856" s="1040" t="s">
        <v>1145</v>
      </c>
      <c r="I856" s="943"/>
      <c r="J856" s="971" t="s">
        <v>1145</v>
      </c>
      <c r="K856" s="941">
        <f t="shared" si="43"/>
        <v>0</v>
      </c>
      <c r="L856" s="943" t="s">
        <v>922</v>
      </c>
      <c r="M856" s="1041">
        <v>3</v>
      </c>
      <c r="N856" s="943">
        <f t="shared" si="44"/>
        <v>0</v>
      </c>
      <c r="O856" s="971" t="s">
        <v>922</v>
      </c>
      <c r="P856" s="943"/>
      <c r="Q856" s="944">
        <v>2025</v>
      </c>
      <c r="R856" s="945" t="s">
        <v>1146</v>
      </c>
      <c r="S856" s="946">
        <v>10</v>
      </c>
      <c r="T856" s="943" t="s">
        <v>1147</v>
      </c>
      <c r="U856" s="946">
        <v>1</v>
      </c>
      <c r="V856" s="943" t="s">
        <v>1148</v>
      </c>
      <c r="W856" s="943" t="s">
        <v>249</v>
      </c>
      <c r="X856" s="946">
        <v>10</v>
      </c>
      <c r="Y856" s="943" t="s">
        <v>1147</v>
      </c>
      <c r="Z856" s="946">
        <v>3</v>
      </c>
      <c r="AA856" s="945" t="s">
        <v>67</v>
      </c>
      <c r="AB856" s="1042">
        <f t="shared" si="42"/>
        <v>3</v>
      </c>
      <c r="AC856" s="945" t="s">
        <v>1149</v>
      </c>
      <c r="AD856" s="1043" t="s">
        <v>1604</v>
      </c>
      <c r="AE856" s="1044"/>
      <c r="AF856" s="1045"/>
    </row>
    <row r="857" spans="2:32" ht="20" customHeight="1">
      <c r="B857" s="1270"/>
      <c r="C857" s="1262"/>
      <c r="D857" s="1038" t="s">
        <v>1606</v>
      </c>
      <c r="E857" s="941"/>
      <c r="F857" s="943" t="s">
        <v>1145</v>
      </c>
      <c r="G857" s="1039"/>
      <c r="H857" s="1040" t="s">
        <v>1145</v>
      </c>
      <c r="I857" s="943"/>
      <c r="J857" s="971" t="s">
        <v>1145</v>
      </c>
      <c r="K857" s="941">
        <f t="shared" si="43"/>
        <v>0</v>
      </c>
      <c r="L857" s="943" t="s">
        <v>922</v>
      </c>
      <c r="M857" s="1041">
        <v>1</v>
      </c>
      <c r="N857" s="943">
        <f t="shared" si="44"/>
        <v>0</v>
      </c>
      <c r="O857" s="971" t="s">
        <v>922</v>
      </c>
      <c r="P857" s="943"/>
      <c r="Q857" s="944">
        <v>2025</v>
      </c>
      <c r="R857" s="945" t="s">
        <v>1146</v>
      </c>
      <c r="S857" s="946">
        <v>10</v>
      </c>
      <c r="T857" s="943" t="s">
        <v>1147</v>
      </c>
      <c r="U857" s="946">
        <v>1</v>
      </c>
      <c r="V857" s="943" t="s">
        <v>1148</v>
      </c>
      <c r="W857" s="943" t="s">
        <v>249</v>
      </c>
      <c r="X857" s="946">
        <v>10</v>
      </c>
      <c r="Y857" s="943" t="s">
        <v>1147</v>
      </c>
      <c r="Z857" s="946">
        <v>3</v>
      </c>
      <c r="AA857" s="945" t="s">
        <v>67</v>
      </c>
      <c r="AB857" s="1042">
        <f t="shared" si="42"/>
        <v>3</v>
      </c>
      <c r="AC857" s="945" t="s">
        <v>1149</v>
      </c>
      <c r="AD857" s="1043" t="s">
        <v>1604</v>
      </c>
      <c r="AE857" s="1044"/>
      <c r="AF857" s="1045"/>
    </row>
    <row r="858" spans="2:32" ht="20" customHeight="1">
      <c r="B858" s="1270"/>
      <c r="C858" s="1262"/>
      <c r="D858" s="1038" t="s">
        <v>1607</v>
      </c>
      <c r="E858" s="941"/>
      <c r="F858" s="943" t="s">
        <v>1145</v>
      </c>
      <c r="G858" s="1039"/>
      <c r="H858" s="1040" t="s">
        <v>1145</v>
      </c>
      <c r="I858" s="943"/>
      <c r="J858" s="971" t="s">
        <v>1145</v>
      </c>
      <c r="K858" s="941">
        <f t="shared" si="43"/>
        <v>0</v>
      </c>
      <c r="L858" s="943" t="s">
        <v>922</v>
      </c>
      <c r="M858" s="1041">
        <v>1</v>
      </c>
      <c r="N858" s="943">
        <f t="shared" si="44"/>
        <v>0</v>
      </c>
      <c r="O858" s="971" t="s">
        <v>922</v>
      </c>
      <c r="P858" s="943"/>
      <c r="Q858" s="944">
        <v>2025</v>
      </c>
      <c r="R858" s="945" t="s">
        <v>1146</v>
      </c>
      <c r="S858" s="946">
        <v>10</v>
      </c>
      <c r="T858" s="943" t="s">
        <v>1147</v>
      </c>
      <c r="U858" s="946">
        <v>1</v>
      </c>
      <c r="V858" s="943" t="s">
        <v>1148</v>
      </c>
      <c r="W858" s="943" t="s">
        <v>249</v>
      </c>
      <c r="X858" s="946">
        <v>10</v>
      </c>
      <c r="Y858" s="943" t="s">
        <v>1147</v>
      </c>
      <c r="Z858" s="946">
        <v>3</v>
      </c>
      <c r="AA858" s="945" t="s">
        <v>67</v>
      </c>
      <c r="AB858" s="1042">
        <f t="shared" si="42"/>
        <v>3</v>
      </c>
      <c r="AC858" s="945" t="s">
        <v>1149</v>
      </c>
      <c r="AD858" s="1043" t="s">
        <v>1604</v>
      </c>
      <c r="AE858" s="1044"/>
      <c r="AF858" s="1045"/>
    </row>
    <row r="859" spans="2:32" ht="20" customHeight="1">
      <c r="B859" s="1270"/>
      <c r="C859" s="1262"/>
      <c r="D859" s="1038" t="s">
        <v>1378</v>
      </c>
      <c r="E859" s="941">
        <v>0.45</v>
      </c>
      <c r="F859" s="943" t="s">
        <v>1145</v>
      </c>
      <c r="G859" s="1039">
        <v>1.8</v>
      </c>
      <c r="H859" s="1040" t="s">
        <v>1145</v>
      </c>
      <c r="I859" s="943"/>
      <c r="J859" s="971" t="s">
        <v>1145</v>
      </c>
      <c r="K859" s="941">
        <f t="shared" si="43"/>
        <v>0</v>
      </c>
      <c r="L859" s="943" t="s">
        <v>922</v>
      </c>
      <c r="M859" s="1041">
        <v>27</v>
      </c>
      <c r="N859" s="943">
        <f t="shared" si="44"/>
        <v>0</v>
      </c>
      <c r="O859" s="971" t="s">
        <v>922</v>
      </c>
      <c r="P859" s="943" t="s">
        <v>1608</v>
      </c>
      <c r="Q859" s="944">
        <v>2025</v>
      </c>
      <c r="R859" s="945" t="s">
        <v>1146</v>
      </c>
      <c r="S859" s="946">
        <v>10</v>
      </c>
      <c r="T859" s="943" t="s">
        <v>1147</v>
      </c>
      <c r="U859" s="946">
        <v>1</v>
      </c>
      <c r="V859" s="943" t="s">
        <v>1148</v>
      </c>
      <c r="W859" s="943" t="s">
        <v>249</v>
      </c>
      <c r="X859" s="946">
        <v>10</v>
      </c>
      <c r="Y859" s="943" t="s">
        <v>1147</v>
      </c>
      <c r="Z859" s="946">
        <v>3</v>
      </c>
      <c r="AA859" s="945" t="s">
        <v>67</v>
      </c>
      <c r="AB859" s="1042">
        <f t="shared" si="42"/>
        <v>3</v>
      </c>
      <c r="AC859" s="945" t="s">
        <v>1149</v>
      </c>
      <c r="AD859" s="1043" t="s">
        <v>1609</v>
      </c>
      <c r="AE859" s="1044"/>
      <c r="AF859" s="1045"/>
    </row>
    <row r="860" spans="2:32" ht="20" customHeight="1">
      <c r="B860" s="1270"/>
      <c r="C860" s="1262"/>
      <c r="D860" s="1038" t="s">
        <v>1378</v>
      </c>
      <c r="E860" s="941">
        <v>0.9</v>
      </c>
      <c r="F860" s="943" t="s">
        <v>1145</v>
      </c>
      <c r="G860" s="1039">
        <v>1.8</v>
      </c>
      <c r="H860" s="1040" t="s">
        <v>1145</v>
      </c>
      <c r="I860" s="943"/>
      <c r="J860" s="971" t="s">
        <v>1145</v>
      </c>
      <c r="K860" s="941">
        <f t="shared" si="43"/>
        <v>0</v>
      </c>
      <c r="L860" s="943" t="s">
        <v>922</v>
      </c>
      <c r="M860" s="1041">
        <v>7</v>
      </c>
      <c r="N860" s="943">
        <f t="shared" si="44"/>
        <v>0</v>
      </c>
      <c r="O860" s="971" t="s">
        <v>922</v>
      </c>
      <c r="P860" s="943" t="s">
        <v>1608</v>
      </c>
      <c r="Q860" s="944">
        <v>2025</v>
      </c>
      <c r="R860" s="945" t="s">
        <v>1146</v>
      </c>
      <c r="S860" s="946">
        <v>10</v>
      </c>
      <c r="T860" s="943" t="s">
        <v>1147</v>
      </c>
      <c r="U860" s="946">
        <v>1</v>
      </c>
      <c r="V860" s="943" t="s">
        <v>1148</v>
      </c>
      <c r="W860" s="943" t="s">
        <v>249</v>
      </c>
      <c r="X860" s="946">
        <v>10</v>
      </c>
      <c r="Y860" s="943" t="s">
        <v>1147</v>
      </c>
      <c r="Z860" s="946">
        <v>3</v>
      </c>
      <c r="AA860" s="945" t="s">
        <v>67</v>
      </c>
      <c r="AB860" s="1042">
        <f t="shared" si="42"/>
        <v>3</v>
      </c>
      <c r="AC860" s="945" t="s">
        <v>1149</v>
      </c>
      <c r="AD860" s="1043" t="s">
        <v>1609</v>
      </c>
      <c r="AE860" s="1044"/>
      <c r="AF860" s="1045"/>
    </row>
    <row r="861" spans="2:32" ht="20" customHeight="1">
      <c r="B861" s="1270"/>
      <c r="C861" s="1262"/>
      <c r="D861" s="1038" t="s">
        <v>1523</v>
      </c>
      <c r="E861" s="941">
        <v>9</v>
      </c>
      <c r="F861" s="943" t="s">
        <v>1145</v>
      </c>
      <c r="G861" s="1039">
        <v>0.95</v>
      </c>
      <c r="H861" s="1040" t="s">
        <v>1145</v>
      </c>
      <c r="I861" s="943"/>
      <c r="J861" s="971" t="s">
        <v>1145</v>
      </c>
      <c r="K861" s="941">
        <f t="shared" si="43"/>
        <v>0</v>
      </c>
      <c r="L861" s="943" t="s">
        <v>922</v>
      </c>
      <c r="M861" s="1041">
        <v>1</v>
      </c>
      <c r="N861" s="943">
        <f t="shared" si="44"/>
        <v>0</v>
      </c>
      <c r="O861" s="971" t="s">
        <v>922</v>
      </c>
      <c r="P861" s="943" t="s">
        <v>1610</v>
      </c>
      <c r="Q861" s="944">
        <v>2025</v>
      </c>
      <c r="R861" s="945" t="s">
        <v>1146</v>
      </c>
      <c r="S861" s="946">
        <v>10</v>
      </c>
      <c r="T861" s="943" t="s">
        <v>1147</v>
      </c>
      <c r="U861" s="946">
        <v>1</v>
      </c>
      <c r="V861" s="943" t="s">
        <v>1148</v>
      </c>
      <c r="W861" s="943" t="s">
        <v>249</v>
      </c>
      <c r="X861" s="946">
        <v>10</v>
      </c>
      <c r="Y861" s="943" t="s">
        <v>1147</v>
      </c>
      <c r="Z861" s="946">
        <v>3</v>
      </c>
      <c r="AA861" s="945" t="s">
        <v>67</v>
      </c>
      <c r="AB861" s="1042">
        <f t="shared" si="42"/>
        <v>3</v>
      </c>
      <c r="AC861" s="945" t="s">
        <v>1149</v>
      </c>
      <c r="AD861" s="1043" t="s">
        <v>1609</v>
      </c>
      <c r="AE861" s="1044"/>
      <c r="AF861" s="1045"/>
    </row>
    <row r="862" spans="2:32" ht="20" customHeight="1">
      <c r="B862" s="1270"/>
      <c r="C862" s="1262"/>
      <c r="D862" s="1038" t="s">
        <v>1528</v>
      </c>
      <c r="E862" s="941">
        <v>2</v>
      </c>
      <c r="F862" s="943" t="s">
        <v>1145</v>
      </c>
      <c r="G862" s="1039">
        <v>1.4</v>
      </c>
      <c r="H862" s="1040" t="s">
        <v>1145</v>
      </c>
      <c r="I862" s="943"/>
      <c r="J862" s="971" t="s">
        <v>1145</v>
      </c>
      <c r="K862" s="941">
        <f t="shared" si="43"/>
        <v>0</v>
      </c>
      <c r="L862" s="943" t="s">
        <v>922</v>
      </c>
      <c r="M862" s="1041">
        <v>2</v>
      </c>
      <c r="N862" s="943">
        <f t="shared" si="44"/>
        <v>0</v>
      </c>
      <c r="O862" s="971" t="s">
        <v>922</v>
      </c>
      <c r="P862" s="943" t="s">
        <v>1529</v>
      </c>
      <c r="Q862" s="944">
        <v>2025</v>
      </c>
      <c r="R862" s="945" t="s">
        <v>1146</v>
      </c>
      <c r="S862" s="946">
        <v>10</v>
      </c>
      <c r="T862" s="943" t="s">
        <v>1147</v>
      </c>
      <c r="U862" s="946">
        <v>1</v>
      </c>
      <c r="V862" s="943" t="s">
        <v>1148</v>
      </c>
      <c r="W862" s="943" t="s">
        <v>249</v>
      </c>
      <c r="X862" s="946">
        <v>10</v>
      </c>
      <c r="Y862" s="943" t="s">
        <v>1147</v>
      </c>
      <c r="Z862" s="946">
        <v>3</v>
      </c>
      <c r="AA862" s="945" t="s">
        <v>67</v>
      </c>
      <c r="AB862" s="1042">
        <f t="shared" si="42"/>
        <v>3</v>
      </c>
      <c r="AC862" s="945" t="s">
        <v>1149</v>
      </c>
      <c r="AD862" s="1043" t="s">
        <v>1609</v>
      </c>
      <c r="AE862" s="1044"/>
      <c r="AF862" s="1045"/>
    </row>
    <row r="863" spans="2:32" ht="20" customHeight="1">
      <c r="B863" s="1270"/>
      <c r="C863" s="1262"/>
      <c r="D863" s="1038" t="s">
        <v>1524</v>
      </c>
      <c r="E863" s="941">
        <v>1.8</v>
      </c>
      <c r="F863" s="943" t="s">
        <v>1145</v>
      </c>
      <c r="G863" s="1039">
        <v>2.2999999999999998</v>
      </c>
      <c r="H863" s="1040" t="s">
        <v>1145</v>
      </c>
      <c r="I863" s="943"/>
      <c r="J863" s="971" t="s">
        <v>1145</v>
      </c>
      <c r="K863" s="941">
        <f t="shared" si="43"/>
        <v>0</v>
      </c>
      <c r="L863" s="943" t="s">
        <v>922</v>
      </c>
      <c r="M863" s="1041">
        <v>1</v>
      </c>
      <c r="N863" s="943">
        <f t="shared" si="44"/>
        <v>0</v>
      </c>
      <c r="O863" s="971" t="s">
        <v>922</v>
      </c>
      <c r="P863" s="943" t="s">
        <v>1608</v>
      </c>
      <c r="Q863" s="944">
        <v>2025</v>
      </c>
      <c r="R863" s="945" t="s">
        <v>1146</v>
      </c>
      <c r="S863" s="946">
        <v>10</v>
      </c>
      <c r="T863" s="943" t="s">
        <v>1147</v>
      </c>
      <c r="U863" s="946">
        <v>1</v>
      </c>
      <c r="V863" s="943" t="s">
        <v>1148</v>
      </c>
      <c r="W863" s="943" t="s">
        <v>249</v>
      </c>
      <c r="X863" s="946">
        <v>10</v>
      </c>
      <c r="Y863" s="943" t="s">
        <v>1147</v>
      </c>
      <c r="Z863" s="946">
        <v>3</v>
      </c>
      <c r="AA863" s="945" t="s">
        <v>67</v>
      </c>
      <c r="AB863" s="1042">
        <f t="shared" si="42"/>
        <v>3</v>
      </c>
      <c r="AC863" s="945" t="s">
        <v>1149</v>
      </c>
      <c r="AD863" s="1043" t="s">
        <v>1609</v>
      </c>
      <c r="AE863" s="1044"/>
      <c r="AF863" s="1045"/>
    </row>
    <row r="864" spans="2:32" ht="20" customHeight="1">
      <c r="B864" s="1270"/>
      <c r="C864" s="1262"/>
      <c r="D864" s="1038" t="s">
        <v>1525</v>
      </c>
      <c r="E864" s="941">
        <v>1.8</v>
      </c>
      <c r="F864" s="943" t="s">
        <v>1145</v>
      </c>
      <c r="G864" s="1039">
        <v>2.2999999999999998</v>
      </c>
      <c r="H864" s="1040" t="s">
        <v>1145</v>
      </c>
      <c r="I864" s="943"/>
      <c r="J864" s="971" t="s">
        <v>1145</v>
      </c>
      <c r="K864" s="941">
        <f t="shared" si="43"/>
        <v>0</v>
      </c>
      <c r="L864" s="943" t="s">
        <v>922</v>
      </c>
      <c r="M864" s="1041">
        <v>1</v>
      </c>
      <c r="N864" s="943">
        <f t="shared" si="44"/>
        <v>0</v>
      </c>
      <c r="O864" s="971" t="s">
        <v>922</v>
      </c>
      <c r="P864" s="943" t="s">
        <v>1608</v>
      </c>
      <c r="Q864" s="944">
        <v>2025</v>
      </c>
      <c r="R864" s="945" t="s">
        <v>1146</v>
      </c>
      <c r="S864" s="946">
        <v>10</v>
      </c>
      <c r="T864" s="943" t="s">
        <v>1147</v>
      </c>
      <c r="U864" s="946">
        <v>1</v>
      </c>
      <c r="V864" s="943" t="s">
        <v>1148</v>
      </c>
      <c r="W864" s="943" t="s">
        <v>249</v>
      </c>
      <c r="X864" s="946">
        <v>10</v>
      </c>
      <c r="Y864" s="943" t="s">
        <v>1147</v>
      </c>
      <c r="Z864" s="946">
        <v>3</v>
      </c>
      <c r="AA864" s="945" t="s">
        <v>67</v>
      </c>
      <c r="AB864" s="1042">
        <f t="shared" si="42"/>
        <v>3</v>
      </c>
      <c r="AC864" s="945" t="s">
        <v>1149</v>
      </c>
      <c r="AD864" s="1043" t="s">
        <v>1609</v>
      </c>
      <c r="AE864" s="1044"/>
      <c r="AF864" s="1045"/>
    </row>
    <row r="865" spans="2:32" ht="20" customHeight="1">
      <c r="B865" s="1270"/>
      <c r="C865" s="1262"/>
      <c r="D865" s="1038" t="s">
        <v>1522</v>
      </c>
      <c r="E865" s="941">
        <v>0.9</v>
      </c>
      <c r="F865" s="943" t="s">
        <v>1145</v>
      </c>
      <c r="G865" s="1039">
        <v>2.1</v>
      </c>
      <c r="H865" s="1040" t="s">
        <v>1145</v>
      </c>
      <c r="I865" s="943"/>
      <c r="J865" s="971" t="s">
        <v>1145</v>
      </c>
      <c r="K865" s="941">
        <f t="shared" si="43"/>
        <v>0</v>
      </c>
      <c r="L865" s="943" t="s">
        <v>922</v>
      </c>
      <c r="M865" s="1041">
        <v>1</v>
      </c>
      <c r="N865" s="943">
        <f t="shared" si="44"/>
        <v>0</v>
      </c>
      <c r="O865" s="971" t="s">
        <v>922</v>
      </c>
      <c r="P865" s="943" t="s">
        <v>1608</v>
      </c>
      <c r="Q865" s="944">
        <v>2025</v>
      </c>
      <c r="R865" s="945" t="s">
        <v>1146</v>
      </c>
      <c r="S865" s="946">
        <v>10</v>
      </c>
      <c r="T865" s="943" t="s">
        <v>1147</v>
      </c>
      <c r="U865" s="946">
        <v>1</v>
      </c>
      <c r="V865" s="943" t="s">
        <v>1148</v>
      </c>
      <c r="W865" s="943" t="s">
        <v>249</v>
      </c>
      <c r="X865" s="946">
        <v>10</v>
      </c>
      <c r="Y865" s="943" t="s">
        <v>1147</v>
      </c>
      <c r="Z865" s="946">
        <v>3</v>
      </c>
      <c r="AA865" s="945" t="s">
        <v>67</v>
      </c>
      <c r="AB865" s="1042">
        <f t="shared" si="42"/>
        <v>3</v>
      </c>
      <c r="AC865" s="945" t="s">
        <v>1149</v>
      </c>
      <c r="AD865" s="1043" t="s">
        <v>1609</v>
      </c>
      <c r="AE865" s="1044"/>
      <c r="AF865" s="1045"/>
    </row>
    <row r="866" spans="2:32" ht="20" customHeight="1">
      <c r="B866" s="1270"/>
      <c r="C866" s="1262"/>
      <c r="D866" s="1038" t="s">
        <v>1413</v>
      </c>
      <c r="E866" s="941"/>
      <c r="F866" s="943" t="s">
        <v>1145</v>
      </c>
      <c r="G866" s="1039"/>
      <c r="H866" s="1040" t="s">
        <v>1145</v>
      </c>
      <c r="I866" s="943"/>
      <c r="J866" s="971" t="s">
        <v>1145</v>
      </c>
      <c r="K866" s="941">
        <f t="shared" si="43"/>
        <v>0</v>
      </c>
      <c r="L866" s="943" t="s">
        <v>922</v>
      </c>
      <c r="M866" s="1041">
        <v>150</v>
      </c>
      <c r="N866" s="943">
        <f t="shared" si="44"/>
        <v>0</v>
      </c>
      <c r="O866" s="971" t="s">
        <v>922</v>
      </c>
      <c r="P866" s="943"/>
      <c r="Q866" s="944">
        <v>2025</v>
      </c>
      <c r="R866" s="945" t="s">
        <v>1146</v>
      </c>
      <c r="S866" s="946">
        <v>10</v>
      </c>
      <c r="T866" s="943" t="s">
        <v>1147</v>
      </c>
      <c r="U866" s="946">
        <v>1</v>
      </c>
      <c r="V866" s="943" t="s">
        <v>1148</v>
      </c>
      <c r="W866" s="943" t="s">
        <v>249</v>
      </c>
      <c r="X866" s="946">
        <v>10</v>
      </c>
      <c r="Y866" s="943" t="s">
        <v>1147</v>
      </c>
      <c r="Z866" s="946">
        <v>3</v>
      </c>
      <c r="AA866" s="945" t="s">
        <v>67</v>
      </c>
      <c r="AB866" s="1042">
        <f t="shared" si="42"/>
        <v>3</v>
      </c>
      <c r="AC866" s="945" t="s">
        <v>1149</v>
      </c>
      <c r="AD866" s="1043" t="s">
        <v>1611</v>
      </c>
      <c r="AE866" s="1044"/>
      <c r="AF866" s="1045"/>
    </row>
    <row r="867" spans="2:32" ht="20" customHeight="1">
      <c r="B867" s="1270"/>
      <c r="C867" s="1262"/>
      <c r="D867" s="1038" t="s">
        <v>1414</v>
      </c>
      <c r="E867" s="941"/>
      <c r="F867" s="943" t="s">
        <v>1145</v>
      </c>
      <c r="G867" s="1039"/>
      <c r="H867" s="1040" t="s">
        <v>1145</v>
      </c>
      <c r="I867" s="943"/>
      <c r="J867" s="971" t="s">
        <v>1145</v>
      </c>
      <c r="K867" s="941">
        <f t="shared" si="43"/>
        <v>0</v>
      </c>
      <c r="L867" s="943" t="s">
        <v>922</v>
      </c>
      <c r="M867" s="1041">
        <v>1</v>
      </c>
      <c r="N867" s="943">
        <f t="shared" si="44"/>
        <v>0</v>
      </c>
      <c r="O867" s="971" t="s">
        <v>922</v>
      </c>
      <c r="P867" s="943"/>
      <c r="Q867" s="944">
        <v>2025</v>
      </c>
      <c r="R867" s="945" t="s">
        <v>1146</v>
      </c>
      <c r="S867" s="946">
        <v>10</v>
      </c>
      <c r="T867" s="943" t="s">
        <v>1147</v>
      </c>
      <c r="U867" s="946">
        <v>1</v>
      </c>
      <c r="V867" s="943" t="s">
        <v>1148</v>
      </c>
      <c r="W867" s="943" t="s">
        <v>249</v>
      </c>
      <c r="X867" s="946">
        <v>10</v>
      </c>
      <c r="Y867" s="943" t="s">
        <v>1147</v>
      </c>
      <c r="Z867" s="946">
        <v>3</v>
      </c>
      <c r="AA867" s="945" t="s">
        <v>67</v>
      </c>
      <c r="AB867" s="1042">
        <f t="shared" si="42"/>
        <v>3</v>
      </c>
      <c r="AC867" s="945" t="s">
        <v>1149</v>
      </c>
      <c r="AD867" s="1043" t="s">
        <v>1611</v>
      </c>
      <c r="AE867" s="1044"/>
      <c r="AF867" s="1045"/>
    </row>
    <row r="868" spans="2:32" ht="20" customHeight="1">
      <c r="B868" s="1270"/>
      <c r="C868" s="1262"/>
      <c r="D868" s="1038" t="s">
        <v>698</v>
      </c>
      <c r="E868" s="941"/>
      <c r="F868" s="943" t="s">
        <v>1145</v>
      </c>
      <c r="G868" s="1039"/>
      <c r="H868" s="1040" t="s">
        <v>1145</v>
      </c>
      <c r="I868" s="943"/>
      <c r="J868" s="971" t="s">
        <v>1145</v>
      </c>
      <c r="K868" s="941">
        <f t="shared" si="43"/>
        <v>0</v>
      </c>
      <c r="L868" s="943" t="s">
        <v>922</v>
      </c>
      <c r="M868" s="1041">
        <v>8</v>
      </c>
      <c r="N868" s="943">
        <f t="shared" si="44"/>
        <v>0</v>
      </c>
      <c r="O868" s="971" t="s">
        <v>922</v>
      </c>
      <c r="P868" s="943"/>
      <c r="Q868" s="944">
        <v>2025</v>
      </c>
      <c r="R868" s="945" t="s">
        <v>1146</v>
      </c>
      <c r="S868" s="946">
        <v>10</v>
      </c>
      <c r="T868" s="943" t="s">
        <v>1147</v>
      </c>
      <c r="U868" s="946">
        <v>1</v>
      </c>
      <c r="V868" s="943" t="s">
        <v>1148</v>
      </c>
      <c r="W868" s="943" t="s">
        <v>249</v>
      </c>
      <c r="X868" s="946">
        <v>10</v>
      </c>
      <c r="Y868" s="943" t="s">
        <v>1147</v>
      </c>
      <c r="Z868" s="946">
        <v>3</v>
      </c>
      <c r="AA868" s="945" t="s">
        <v>67</v>
      </c>
      <c r="AB868" s="1042">
        <f t="shared" si="42"/>
        <v>3</v>
      </c>
      <c r="AC868" s="945" t="s">
        <v>1149</v>
      </c>
      <c r="AD868" s="1043" t="s">
        <v>1611</v>
      </c>
      <c r="AE868" s="1044"/>
      <c r="AF868" s="1045"/>
    </row>
    <row r="869" spans="2:32" ht="20" customHeight="1">
      <c r="B869" s="1270"/>
      <c r="C869" s="1262"/>
      <c r="D869" s="1038" t="s">
        <v>701</v>
      </c>
      <c r="E869" s="941"/>
      <c r="F869" s="943" t="s">
        <v>1145</v>
      </c>
      <c r="G869" s="1039"/>
      <c r="H869" s="1040" t="s">
        <v>1145</v>
      </c>
      <c r="I869" s="943"/>
      <c r="J869" s="971" t="s">
        <v>1145</v>
      </c>
      <c r="K869" s="941">
        <f t="shared" si="43"/>
        <v>0</v>
      </c>
      <c r="L869" s="943" t="s">
        <v>922</v>
      </c>
      <c r="M869" s="1041">
        <v>7</v>
      </c>
      <c r="N869" s="943">
        <f t="shared" si="44"/>
        <v>0</v>
      </c>
      <c r="O869" s="971" t="s">
        <v>922</v>
      </c>
      <c r="P869" s="943"/>
      <c r="Q869" s="944">
        <v>2025</v>
      </c>
      <c r="R869" s="945" t="s">
        <v>1146</v>
      </c>
      <c r="S869" s="946">
        <v>10</v>
      </c>
      <c r="T869" s="943" t="s">
        <v>1147</v>
      </c>
      <c r="U869" s="946">
        <v>1</v>
      </c>
      <c r="V869" s="943" t="s">
        <v>1148</v>
      </c>
      <c r="W869" s="943" t="s">
        <v>249</v>
      </c>
      <c r="X869" s="946">
        <v>10</v>
      </c>
      <c r="Y869" s="943" t="s">
        <v>1147</v>
      </c>
      <c r="Z869" s="946">
        <v>3</v>
      </c>
      <c r="AA869" s="945" t="s">
        <v>67</v>
      </c>
      <c r="AB869" s="1042">
        <f t="shared" si="42"/>
        <v>3</v>
      </c>
      <c r="AC869" s="945" t="s">
        <v>1149</v>
      </c>
      <c r="AD869" s="1043" t="s">
        <v>1611</v>
      </c>
      <c r="AE869" s="1044"/>
      <c r="AF869" s="1045"/>
    </row>
    <row r="870" spans="2:32" ht="20" customHeight="1">
      <c r="B870" s="1270"/>
      <c r="C870" s="1262"/>
      <c r="D870" s="1038" t="s">
        <v>1515</v>
      </c>
      <c r="E870" s="941"/>
      <c r="F870" s="943" t="s">
        <v>1145</v>
      </c>
      <c r="G870" s="1039"/>
      <c r="H870" s="1040" t="s">
        <v>1145</v>
      </c>
      <c r="I870" s="943"/>
      <c r="J870" s="971" t="s">
        <v>1145</v>
      </c>
      <c r="K870" s="941">
        <f t="shared" si="43"/>
        <v>0</v>
      </c>
      <c r="L870" s="943" t="s">
        <v>922</v>
      </c>
      <c r="M870" s="1041">
        <v>4</v>
      </c>
      <c r="N870" s="943">
        <f t="shared" si="44"/>
        <v>0</v>
      </c>
      <c r="O870" s="971" t="s">
        <v>922</v>
      </c>
      <c r="P870" s="943"/>
      <c r="Q870" s="944">
        <v>2025</v>
      </c>
      <c r="R870" s="945" t="s">
        <v>1146</v>
      </c>
      <c r="S870" s="946">
        <v>10</v>
      </c>
      <c r="T870" s="943" t="s">
        <v>1147</v>
      </c>
      <c r="U870" s="946">
        <v>1</v>
      </c>
      <c r="V870" s="943" t="s">
        <v>1148</v>
      </c>
      <c r="W870" s="943" t="s">
        <v>249</v>
      </c>
      <c r="X870" s="946">
        <v>10</v>
      </c>
      <c r="Y870" s="943" t="s">
        <v>1147</v>
      </c>
      <c r="Z870" s="946">
        <v>3</v>
      </c>
      <c r="AA870" s="945" t="s">
        <v>67</v>
      </c>
      <c r="AB870" s="1042">
        <f t="shared" si="42"/>
        <v>3</v>
      </c>
      <c r="AC870" s="945" t="s">
        <v>1149</v>
      </c>
      <c r="AD870" s="1043" t="s">
        <v>1611</v>
      </c>
      <c r="AE870" s="1044"/>
      <c r="AF870" s="1045"/>
    </row>
    <row r="871" spans="2:32" ht="20" customHeight="1">
      <c r="B871" s="1270"/>
      <c r="C871" s="1262"/>
      <c r="D871" s="1038" t="s">
        <v>1394</v>
      </c>
      <c r="E871" s="941">
        <v>0.45</v>
      </c>
      <c r="F871" s="943" t="s">
        <v>1145</v>
      </c>
      <c r="G871" s="1039">
        <v>1.8</v>
      </c>
      <c r="H871" s="1040" t="s">
        <v>1145</v>
      </c>
      <c r="I871" s="943"/>
      <c r="J871" s="971" t="s">
        <v>1145</v>
      </c>
      <c r="K871" s="941">
        <f t="shared" si="43"/>
        <v>0</v>
      </c>
      <c r="L871" s="943" t="s">
        <v>922</v>
      </c>
      <c r="M871" s="1041">
        <v>1</v>
      </c>
      <c r="N871" s="943">
        <f t="shared" si="44"/>
        <v>0</v>
      </c>
      <c r="O871" s="971" t="s">
        <v>922</v>
      </c>
      <c r="P871" s="943" t="s">
        <v>1612</v>
      </c>
      <c r="Q871" s="944">
        <v>2025</v>
      </c>
      <c r="R871" s="945" t="s">
        <v>1146</v>
      </c>
      <c r="S871" s="946">
        <v>10</v>
      </c>
      <c r="T871" s="943" t="s">
        <v>1147</v>
      </c>
      <c r="U871" s="946">
        <v>1</v>
      </c>
      <c r="V871" s="943" t="s">
        <v>1148</v>
      </c>
      <c r="W871" s="943" t="s">
        <v>249</v>
      </c>
      <c r="X871" s="946">
        <v>10</v>
      </c>
      <c r="Y871" s="943" t="s">
        <v>1147</v>
      </c>
      <c r="Z871" s="946">
        <v>2</v>
      </c>
      <c r="AA871" s="945" t="s">
        <v>67</v>
      </c>
      <c r="AB871" s="1042">
        <f t="shared" si="42"/>
        <v>2</v>
      </c>
      <c r="AC871" s="945" t="s">
        <v>1613</v>
      </c>
      <c r="AD871" s="1043" t="s">
        <v>1614</v>
      </c>
      <c r="AE871" s="1044" t="s">
        <v>1615</v>
      </c>
      <c r="AF871" s="1045" t="s">
        <v>1616</v>
      </c>
    </row>
    <row r="872" spans="2:32" ht="35" customHeight="1" thickBot="1">
      <c r="B872" s="1271"/>
      <c r="C872" s="1263"/>
      <c r="D872" s="1047" t="s">
        <v>1299</v>
      </c>
      <c r="E872" s="963">
        <v>0.5</v>
      </c>
      <c r="F872" s="966" t="s">
        <v>1145</v>
      </c>
      <c r="G872" s="1048">
        <v>3</v>
      </c>
      <c r="H872" s="1049" t="s">
        <v>1145</v>
      </c>
      <c r="I872" s="966">
        <v>0.5</v>
      </c>
      <c r="J872" s="965" t="s">
        <v>1145</v>
      </c>
      <c r="K872" s="963">
        <f>E872*I872</f>
        <v>0.25</v>
      </c>
      <c r="L872" s="966" t="s">
        <v>922</v>
      </c>
      <c r="M872" s="1050">
        <v>100</v>
      </c>
      <c r="N872" s="966">
        <f>K872*M872</f>
        <v>25</v>
      </c>
      <c r="O872" s="965" t="s">
        <v>922</v>
      </c>
      <c r="P872" s="966"/>
      <c r="Q872" s="967">
        <v>2025</v>
      </c>
      <c r="R872" s="968" t="s">
        <v>1146</v>
      </c>
      <c r="S872" s="969">
        <v>9</v>
      </c>
      <c r="T872" s="966" t="s">
        <v>1147</v>
      </c>
      <c r="U872" s="969">
        <v>26</v>
      </c>
      <c r="V872" s="966" t="s">
        <v>1148</v>
      </c>
      <c r="W872" s="966" t="s">
        <v>249</v>
      </c>
      <c r="X872" s="969">
        <v>10</v>
      </c>
      <c r="Y872" s="966" t="s">
        <v>1147</v>
      </c>
      <c r="Z872" s="969">
        <v>4</v>
      </c>
      <c r="AA872" s="968" t="s">
        <v>67</v>
      </c>
      <c r="AB872" s="1051">
        <f>_xlfn.DAYS(DATE(2024,X872,Z872),DATE(2024,S872,U872))+1</f>
        <v>9</v>
      </c>
      <c r="AC872" s="968" t="s">
        <v>1348</v>
      </c>
      <c r="AD872" s="1071" t="s">
        <v>1617</v>
      </c>
      <c r="AE872" s="1054" t="s">
        <v>1618</v>
      </c>
      <c r="AF872" s="1055" t="s">
        <v>1619</v>
      </c>
    </row>
    <row r="873" spans="2:32" ht="35" customHeight="1">
      <c r="B873" s="1266" t="s">
        <v>77</v>
      </c>
      <c r="C873" s="1265" t="s">
        <v>1620</v>
      </c>
      <c r="D873" s="1056" t="s">
        <v>1286</v>
      </c>
      <c r="E873" s="902">
        <v>5.4</v>
      </c>
      <c r="F873" s="905" t="s">
        <v>1145</v>
      </c>
      <c r="G873" s="1057">
        <v>3.1</v>
      </c>
      <c r="H873" s="1058" t="s">
        <v>1145</v>
      </c>
      <c r="I873" s="905">
        <v>3.6</v>
      </c>
      <c r="J873" s="904" t="s">
        <v>1145</v>
      </c>
      <c r="K873" s="902">
        <f t="shared" si="43"/>
        <v>19.440000000000001</v>
      </c>
      <c r="L873" s="905" t="s">
        <v>922</v>
      </c>
      <c r="M873" s="1059">
        <v>1</v>
      </c>
      <c r="N873" s="905">
        <f t="shared" si="44"/>
        <v>19.440000000000001</v>
      </c>
      <c r="O873" s="904" t="s">
        <v>922</v>
      </c>
      <c r="P873" s="905"/>
      <c r="Q873" s="906">
        <v>2025</v>
      </c>
      <c r="R873" s="907" t="s">
        <v>1146</v>
      </c>
      <c r="S873" s="908">
        <v>10</v>
      </c>
      <c r="T873" s="905" t="s">
        <v>66</v>
      </c>
      <c r="U873" s="908">
        <v>1</v>
      </c>
      <c r="V873" s="905" t="s">
        <v>67</v>
      </c>
      <c r="W873" s="905" t="s">
        <v>249</v>
      </c>
      <c r="X873" s="908">
        <v>10</v>
      </c>
      <c r="Y873" s="905" t="s">
        <v>66</v>
      </c>
      <c r="Z873" s="908">
        <v>5</v>
      </c>
      <c r="AA873" s="907" t="s">
        <v>67</v>
      </c>
      <c r="AB873" s="1060">
        <f t="shared" si="42"/>
        <v>5</v>
      </c>
      <c r="AC873" s="907" t="s">
        <v>1149</v>
      </c>
      <c r="AD873" s="1072" t="s">
        <v>1621</v>
      </c>
      <c r="AE873" s="1063"/>
      <c r="AF873" s="1064"/>
    </row>
    <row r="874" spans="2:32" ht="35" customHeight="1">
      <c r="B874" s="1267"/>
      <c r="C874" s="1262"/>
      <c r="D874" s="1038" t="s">
        <v>1286</v>
      </c>
      <c r="E874" s="941">
        <v>5.4</v>
      </c>
      <c r="F874" s="943" t="s">
        <v>1145</v>
      </c>
      <c r="G874" s="1039">
        <v>3.1</v>
      </c>
      <c r="H874" s="1040" t="s">
        <v>1145</v>
      </c>
      <c r="I874" s="943">
        <v>3.6</v>
      </c>
      <c r="J874" s="971" t="s">
        <v>1145</v>
      </c>
      <c r="K874" s="941">
        <f t="shared" si="43"/>
        <v>19.440000000000001</v>
      </c>
      <c r="L874" s="943" t="s">
        <v>922</v>
      </c>
      <c r="M874" s="1041">
        <v>2</v>
      </c>
      <c r="N874" s="943">
        <f t="shared" si="44"/>
        <v>38.880000000000003</v>
      </c>
      <c r="O874" s="971" t="s">
        <v>922</v>
      </c>
      <c r="P874" s="943"/>
      <c r="Q874" s="944">
        <v>2025</v>
      </c>
      <c r="R874" s="945" t="s">
        <v>1146</v>
      </c>
      <c r="S874" s="946">
        <v>10</v>
      </c>
      <c r="T874" s="943" t="s">
        <v>66</v>
      </c>
      <c r="U874" s="946">
        <v>1</v>
      </c>
      <c r="V874" s="943" t="s">
        <v>67</v>
      </c>
      <c r="W874" s="943" t="s">
        <v>249</v>
      </c>
      <c r="X874" s="946">
        <v>10</v>
      </c>
      <c r="Y874" s="943" t="s">
        <v>66</v>
      </c>
      <c r="Z874" s="946">
        <v>5</v>
      </c>
      <c r="AA874" s="945" t="s">
        <v>67</v>
      </c>
      <c r="AB874" s="1042">
        <f t="shared" si="42"/>
        <v>5</v>
      </c>
      <c r="AC874" s="945" t="s">
        <v>1149</v>
      </c>
      <c r="AD874" s="1068" t="s">
        <v>1622</v>
      </c>
      <c r="AE874" s="1044"/>
      <c r="AF874" s="1045"/>
    </row>
    <row r="875" spans="2:32" ht="35" customHeight="1">
      <c r="B875" s="1267"/>
      <c r="C875" s="1262"/>
      <c r="D875" s="1038" t="s">
        <v>1286</v>
      </c>
      <c r="E875" s="941">
        <v>5.4</v>
      </c>
      <c r="F875" s="943" t="s">
        <v>1145</v>
      </c>
      <c r="G875" s="1039">
        <v>3.1</v>
      </c>
      <c r="H875" s="1040" t="s">
        <v>1145</v>
      </c>
      <c r="I875" s="943">
        <v>3.6</v>
      </c>
      <c r="J875" s="971" t="s">
        <v>1145</v>
      </c>
      <c r="K875" s="941">
        <f t="shared" si="43"/>
        <v>19.440000000000001</v>
      </c>
      <c r="L875" s="943" t="s">
        <v>922</v>
      </c>
      <c r="M875" s="1041">
        <v>1</v>
      </c>
      <c r="N875" s="943">
        <f t="shared" si="44"/>
        <v>19.440000000000001</v>
      </c>
      <c r="O875" s="971" t="s">
        <v>922</v>
      </c>
      <c r="P875" s="943"/>
      <c r="Q875" s="944">
        <v>2025</v>
      </c>
      <c r="R875" s="945" t="s">
        <v>1146</v>
      </c>
      <c r="S875" s="946">
        <v>10</v>
      </c>
      <c r="T875" s="943" t="s">
        <v>66</v>
      </c>
      <c r="U875" s="946">
        <v>1</v>
      </c>
      <c r="V875" s="943" t="s">
        <v>67</v>
      </c>
      <c r="W875" s="943" t="s">
        <v>249</v>
      </c>
      <c r="X875" s="946">
        <v>10</v>
      </c>
      <c r="Y875" s="943" t="s">
        <v>66</v>
      </c>
      <c r="Z875" s="946">
        <v>5</v>
      </c>
      <c r="AA875" s="945" t="s">
        <v>67</v>
      </c>
      <c r="AB875" s="1042">
        <f t="shared" si="42"/>
        <v>5</v>
      </c>
      <c r="AC875" s="945" t="s">
        <v>1149</v>
      </c>
      <c r="AD875" s="1069" t="s">
        <v>1623</v>
      </c>
      <c r="AE875" s="1044"/>
      <c r="AF875" s="1045"/>
    </row>
    <row r="876" spans="2:32" ht="35" customHeight="1">
      <c r="B876" s="1267"/>
      <c r="C876" s="1262"/>
      <c r="D876" s="1038" t="s">
        <v>1286</v>
      </c>
      <c r="E876" s="941">
        <v>5.4</v>
      </c>
      <c r="F876" s="943" t="s">
        <v>1145</v>
      </c>
      <c r="G876" s="1039">
        <v>3.1</v>
      </c>
      <c r="H876" s="1040" t="s">
        <v>1145</v>
      </c>
      <c r="I876" s="943">
        <v>3.6</v>
      </c>
      <c r="J876" s="971" t="s">
        <v>1145</v>
      </c>
      <c r="K876" s="941">
        <f t="shared" si="43"/>
        <v>19.440000000000001</v>
      </c>
      <c r="L876" s="943" t="s">
        <v>922</v>
      </c>
      <c r="M876" s="1041">
        <v>6</v>
      </c>
      <c r="N876" s="943">
        <f t="shared" si="44"/>
        <v>116.64000000000001</v>
      </c>
      <c r="O876" s="971" t="s">
        <v>922</v>
      </c>
      <c r="P876" s="943"/>
      <c r="Q876" s="944">
        <v>2025</v>
      </c>
      <c r="R876" s="945" t="s">
        <v>1146</v>
      </c>
      <c r="S876" s="946">
        <v>10</v>
      </c>
      <c r="T876" s="943" t="s">
        <v>66</v>
      </c>
      <c r="U876" s="946">
        <v>1</v>
      </c>
      <c r="V876" s="943" t="s">
        <v>67</v>
      </c>
      <c r="W876" s="943" t="s">
        <v>249</v>
      </c>
      <c r="X876" s="946">
        <v>10</v>
      </c>
      <c r="Y876" s="943" t="s">
        <v>66</v>
      </c>
      <c r="Z876" s="946">
        <v>5</v>
      </c>
      <c r="AA876" s="945" t="s">
        <v>67</v>
      </c>
      <c r="AB876" s="1042">
        <f t="shared" si="42"/>
        <v>5</v>
      </c>
      <c r="AC876" s="945" t="s">
        <v>1149</v>
      </c>
      <c r="AD876" s="1069" t="s">
        <v>1624</v>
      </c>
      <c r="AE876" s="1044"/>
      <c r="AF876" s="1045"/>
    </row>
    <row r="877" spans="2:32" ht="35" customHeight="1">
      <c r="B877" s="1267"/>
      <c r="C877" s="1262"/>
      <c r="D877" s="1038" t="s">
        <v>1286</v>
      </c>
      <c r="E877" s="941">
        <v>5.4</v>
      </c>
      <c r="F877" s="943" t="s">
        <v>1145</v>
      </c>
      <c r="G877" s="1039">
        <v>3.1</v>
      </c>
      <c r="H877" s="1040" t="s">
        <v>1145</v>
      </c>
      <c r="I877" s="943">
        <v>3.6</v>
      </c>
      <c r="J877" s="971" t="s">
        <v>1145</v>
      </c>
      <c r="K877" s="941">
        <f t="shared" si="43"/>
        <v>19.440000000000001</v>
      </c>
      <c r="L877" s="943" t="s">
        <v>922</v>
      </c>
      <c r="M877" s="1041">
        <v>1</v>
      </c>
      <c r="N877" s="943">
        <f t="shared" si="44"/>
        <v>19.440000000000001</v>
      </c>
      <c r="O877" s="971" t="s">
        <v>922</v>
      </c>
      <c r="P877" s="943"/>
      <c r="Q877" s="944">
        <v>2025</v>
      </c>
      <c r="R877" s="945" t="s">
        <v>1146</v>
      </c>
      <c r="S877" s="946">
        <v>10</v>
      </c>
      <c r="T877" s="943" t="s">
        <v>66</v>
      </c>
      <c r="U877" s="946">
        <v>1</v>
      </c>
      <c r="V877" s="943" t="s">
        <v>67</v>
      </c>
      <c r="W877" s="943" t="s">
        <v>249</v>
      </c>
      <c r="X877" s="946">
        <v>10</v>
      </c>
      <c r="Y877" s="943" t="s">
        <v>66</v>
      </c>
      <c r="Z877" s="946">
        <v>5</v>
      </c>
      <c r="AA877" s="945" t="s">
        <v>67</v>
      </c>
      <c r="AB877" s="1042">
        <f t="shared" si="42"/>
        <v>5</v>
      </c>
      <c r="AC877" s="945" t="s">
        <v>1149</v>
      </c>
      <c r="AD877" s="1068" t="s">
        <v>1625</v>
      </c>
      <c r="AE877" s="1044"/>
      <c r="AF877" s="1045"/>
    </row>
    <row r="878" spans="2:32" ht="35" customHeight="1">
      <c r="B878" s="1267"/>
      <c r="C878" s="1262"/>
      <c r="D878" s="1038" t="s">
        <v>1286</v>
      </c>
      <c r="E878" s="941">
        <v>5.4</v>
      </c>
      <c r="F878" s="943" t="s">
        <v>1145</v>
      </c>
      <c r="G878" s="1039">
        <v>3.1</v>
      </c>
      <c r="H878" s="1040" t="s">
        <v>1145</v>
      </c>
      <c r="I878" s="943">
        <v>3.6</v>
      </c>
      <c r="J878" s="971" t="s">
        <v>1145</v>
      </c>
      <c r="K878" s="941">
        <f t="shared" si="43"/>
        <v>19.440000000000001</v>
      </c>
      <c r="L878" s="943" t="s">
        <v>922</v>
      </c>
      <c r="M878" s="1041">
        <v>2</v>
      </c>
      <c r="N878" s="943">
        <f t="shared" si="44"/>
        <v>38.880000000000003</v>
      </c>
      <c r="O878" s="971" t="s">
        <v>922</v>
      </c>
      <c r="P878" s="943"/>
      <c r="Q878" s="944">
        <v>2025</v>
      </c>
      <c r="R878" s="945" t="s">
        <v>1146</v>
      </c>
      <c r="S878" s="946">
        <v>10</v>
      </c>
      <c r="T878" s="943" t="s">
        <v>66</v>
      </c>
      <c r="U878" s="946">
        <v>1</v>
      </c>
      <c r="V878" s="943" t="s">
        <v>67</v>
      </c>
      <c r="W878" s="943" t="s">
        <v>249</v>
      </c>
      <c r="X878" s="946">
        <v>10</v>
      </c>
      <c r="Y878" s="943" t="s">
        <v>66</v>
      </c>
      <c r="Z878" s="946">
        <v>5</v>
      </c>
      <c r="AA878" s="945" t="s">
        <v>67</v>
      </c>
      <c r="AB878" s="1042">
        <f t="shared" si="42"/>
        <v>5</v>
      </c>
      <c r="AC878" s="945" t="s">
        <v>1149</v>
      </c>
      <c r="AD878" s="1068" t="s">
        <v>1626</v>
      </c>
      <c r="AE878" s="1044"/>
      <c r="AF878" s="1045"/>
    </row>
    <row r="879" spans="2:32" ht="35" customHeight="1">
      <c r="B879" s="1267"/>
      <c r="C879" s="1262"/>
      <c r="D879" s="1038" t="s">
        <v>1286</v>
      </c>
      <c r="E879" s="941">
        <v>5.4</v>
      </c>
      <c r="F879" s="943" t="s">
        <v>1145</v>
      </c>
      <c r="G879" s="1039">
        <v>3.1</v>
      </c>
      <c r="H879" s="1040" t="s">
        <v>1145</v>
      </c>
      <c r="I879" s="943">
        <v>3.6</v>
      </c>
      <c r="J879" s="971" t="s">
        <v>1145</v>
      </c>
      <c r="K879" s="941">
        <f t="shared" si="43"/>
        <v>19.440000000000001</v>
      </c>
      <c r="L879" s="943" t="s">
        <v>922</v>
      </c>
      <c r="M879" s="1041">
        <v>2</v>
      </c>
      <c r="N879" s="943">
        <f t="shared" si="44"/>
        <v>38.880000000000003</v>
      </c>
      <c r="O879" s="971" t="s">
        <v>922</v>
      </c>
      <c r="P879" s="943"/>
      <c r="Q879" s="944">
        <v>2025</v>
      </c>
      <c r="R879" s="945" t="s">
        <v>1146</v>
      </c>
      <c r="S879" s="946">
        <v>10</v>
      </c>
      <c r="T879" s="943" t="s">
        <v>66</v>
      </c>
      <c r="U879" s="946">
        <v>1</v>
      </c>
      <c r="V879" s="943" t="s">
        <v>67</v>
      </c>
      <c r="W879" s="943" t="s">
        <v>249</v>
      </c>
      <c r="X879" s="946">
        <v>10</v>
      </c>
      <c r="Y879" s="943" t="s">
        <v>66</v>
      </c>
      <c r="Z879" s="946">
        <v>5</v>
      </c>
      <c r="AA879" s="945" t="s">
        <v>67</v>
      </c>
      <c r="AB879" s="1042">
        <f t="shared" si="42"/>
        <v>5</v>
      </c>
      <c r="AC879" s="945" t="s">
        <v>1149</v>
      </c>
      <c r="AD879" s="1068" t="s">
        <v>1627</v>
      </c>
      <c r="AE879" s="1044"/>
      <c r="AF879" s="1045"/>
    </row>
    <row r="880" spans="2:32" ht="35" customHeight="1">
      <c r="B880" s="1267"/>
      <c r="C880" s="1262"/>
      <c r="D880" s="1038" t="s">
        <v>1286</v>
      </c>
      <c r="E880" s="941">
        <v>3.6</v>
      </c>
      <c r="F880" s="943" t="s">
        <v>1145</v>
      </c>
      <c r="G880" s="1039">
        <v>2.82</v>
      </c>
      <c r="H880" s="1040" t="s">
        <v>1145</v>
      </c>
      <c r="I880" s="943">
        <v>1.8</v>
      </c>
      <c r="J880" s="971" t="s">
        <v>1145</v>
      </c>
      <c r="K880" s="941">
        <f t="shared" si="43"/>
        <v>6.48</v>
      </c>
      <c r="L880" s="943" t="s">
        <v>922</v>
      </c>
      <c r="M880" s="1041">
        <v>1</v>
      </c>
      <c r="N880" s="943">
        <f t="shared" si="44"/>
        <v>6.48</v>
      </c>
      <c r="O880" s="971" t="s">
        <v>922</v>
      </c>
      <c r="P880" s="943"/>
      <c r="Q880" s="944">
        <v>2025</v>
      </c>
      <c r="R880" s="945" t="s">
        <v>1146</v>
      </c>
      <c r="S880" s="946">
        <v>10</v>
      </c>
      <c r="T880" s="943" t="s">
        <v>66</v>
      </c>
      <c r="U880" s="946">
        <v>1</v>
      </c>
      <c r="V880" s="943" t="s">
        <v>67</v>
      </c>
      <c r="W880" s="943" t="s">
        <v>249</v>
      </c>
      <c r="X880" s="946">
        <v>10</v>
      </c>
      <c r="Y880" s="943" t="s">
        <v>66</v>
      </c>
      <c r="Z880" s="946">
        <v>5</v>
      </c>
      <c r="AA880" s="945" t="s">
        <v>67</v>
      </c>
      <c r="AB880" s="1042">
        <f t="shared" si="42"/>
        <v>5</v>
      </c>
      <c r="AC880" s="945" t="s">
        <v>1149</v>
      </c>
      <c r="AD880" s="1069" t="s">
        <v>1628</v>
      </c>
      <c r="AE880" s="1044"/>
      <c r="AF880" s="1045"/>
    </row>
    <row r="881" spans="2:32" ht="35" customHeight="1">
      <c r="B881" s="1267"/>
      <c r="C881" s="1262"/>
      <c r="D881" s="1038" t="s">
        <v>1286</v>
      </c>
      <c r="E881" s="941">
        <v>5.4</v>
      </c>
      <c r="F881" s="943" t="s">
        <v>1145</v>
      </c>
      <c r="G881" s="1039">
        <v>3.1</v>
      </c>
      <c r="H881" s="1040" t="s">
        <v>1145</v>
      </c>
      <c r="I881" s="943">
        <v>3.6</v>
      </c>
      <c r="J881" s="971" t="s">
        <v>1145</v>
      </c>
      <c r="K881" s="941">
        <f t="shared" si="43"/>
        <v>19.440000000000001</v>
      </c>
      <c r="L881" s="943" t="s">
        <v>922</v>
      </c>
      <c r="M881" s="1041">
        <v>4</v>
      </c>
      <c r="N881" s="943">
        <f t="shared" si="44"/>
        <v>77.760000000000005</v>
      </c>
      <c r="O881" s="971" t="s">
        <v>922</v>
      </c>
      <c r="P881" s="943"/>
      <c r="Q881" s="944">
        <v>2025</v>
      </c>
      <c r="R881" s="945" t="s">
        <v>1146</v>
      </c>
      <c r="S881" s="946">
        <v>10</v>
      </c>
      <c r="T881" s="943" t="s">
        <v>66</v>
      </c>
      <c r="U881" s="946">
        <v>1</v>
      </c>
      <c r="V881" s="943" t="s">
        <v>67</v>
      </c>
      <c r="W881" s="943" t="s">
        <v>249</v>
      </c>
      <c r="X881" s="946">
        <v>10</v>
      </c>
      <c r="Y881" s="943" t="s">
        <v>66</v>
      </c>
      <c r="Z881" s="946">
        <v>5</v>
      </c>
      <c r="AA881" s="945" t="s">
        <v>67</v>
      </c>
      <c r="AB881" s="1042">
        <f t="shared" si="42"/>
        <v>5</v>
      </c>
      <c r="AC881" s="945" t="s">
        <v>1149</v>
      </c>
      <c r="AD881" s="1069" t="s">
        <v>1629</v>
      </c>
      <c r="AE881" s="1044"/>
      <c r="AF881" s="1045"/>
    </row>
    <row r="882" spans="2:32" ht="35" customHeight="1">
      <c r="B882" s="1267"/>
      <c r="C882" s="1262"/>
      <c r="D882" s="1038" t="s">
        <v>1286</v>
      </c>
      <c r="E882" s="941">
        <v>5.4</v>
      </c>
      <c r="F882" s="943" t="s">
        <v>1145</v>
      </c>
      <c r="G882" s="1039">
        <v>3.1</v>
      </c>
      <c r="H882" s="1040" t="s">
        <v>1145</v>
      </c>
      <c r="I882" s="943">
        <v>3.6</v>
      </c>
      <c r="J882" s="971" t="s">
        <v>1145</v>
      </c>
      <c r="K882" s="941">
        <f t="shared" si="43"/>
        <v>19.440000000000001</v>
      </c>
      <c r="L882" s="943" t="s">
        <v>922</v>
      </c>
      <c r="M882" s="1041">
        <v>1</v>
      </c>
      <c r="N882" s="943">
        <f t="shared" si="44"/>
        <v>19.440000000000001</v>
      </c>
      <c r="O882" s="971" t="s">
        <v>922</v>
      </c>
      <c r="P882" s="943"/>
      <c r="Q882" s="944">
        <v>2025</v>
      </c>
      <c r="R882" s="945" t="s">
        <v>1146</v>
      </c>
      <c r="S882" s="946">
        <v>10</v>
      </c>
      <c r="T882" s="943" t="s">
        <v>66</v>
      </c>
      <c r="U882" s="946">
        <v>1</v>
      </c>
      <c r="V882" s="943" t="s">
        <v>67</v>
      </c>
      <c r="W882" s="943" t="s">
        <v>249</v>
      </c>
      <c r="X882" s="946">
        <v>10</v>
      </c>
      <c r="Y882" s="943" t="s">
        <v>66</v>
      </c>
      <c r="Z882" s="946">
        <v>5</v>
      </c>
      <c r="AA882" s="945" t="s">
        <v>67</v>
      </c>
      <c r="AB882" s="1042">
        <f t="shared" si="42"/>
        <v>5</v>
      </c>
      <c r="AC882" s="945" t="s">
        <v>1149</v>
      </c>
      <c r="AD882" s="1068" t="s">
        <v>1630</v>
      </c>
      <c r="AE882" s="1044"/>
      <c r="AF882" s="1045"/>
    </row>
    <row r="883" spans="2:32" ht="35" customHeight="1">
      <c r="B883" s="1267"/>
      <c r="C883" s="1262"/>
      <c r="D883" s="1038" t="s">
        <v>1286</v>
      </c>
      <c r="E883" s="941">
        <v>5.4</v>
      </c>
      <c r="F883" s="943" t="s">
        <v>1145</v>
      </c>
      <c r="G883" s="1039">
        <v>3.1</v>
      </c>
      <c r="H883" s="1040" t="s">
        <v>1145</v>
      </c>
      <c r="I883" s="943">
        <v>3.6</v>
      </c>
      <c r="J883" s="971" t="s">
        <v>1145</v>
      </c>
      <c r="K883" s="941">
        <f t="shared" si="43"/>
        <v>19.440000000000001</v>
      </c>
      <c r="L883" s="943" t="s">
        <v>922</v>
      </c>
      <c r="M883" s="1041">
        <v>2</v>
      </c>
      <c r="N883" s="943">
        <f t="shared" si="44"/>
        <v>38.880000000000003</v>
      </c>
      <c r="O883" s="971" t="s">
        <v>922</v>
      </c>
      <c r="P883" s="943"/>
      <c r="Q883" s="944">
        <v>2025</v>
      </c>
      <c r="R883" s="945" t="s">
        <v>1146</v>
      </c>
      <c r="S883" s="946">
        <v>10</v>
      </c>
      <c r="T883" s="943" t="s">
        <v>66</v>
      </c>
      <c r="U883" s="946">
        <v>1</v>
      </c>
      <c r="V883" s="943" t="s">
        <v>67</v>
      </c>
      <c r="W883" s="943" t="s">
        <v>249</v>
      </c>
      <c r="X883" s="946">
        <v>10</v>
      </c>
      <c r="Y883" s="943" t="s">
        <v>66</v>
      </c>
      <c r="Z883" s="946">
        <v>5</v>
      </c>
      <c r="AA883" s="945" t="s">
        <v>67</v>
      </c>
      <c r="AB883" s="1042">
        <f t="shared" si="42"/>
        <v>5</v>
      </c>
      <c r="AC883" s="945" t="s">
        <v>1149</v>
      </c>
      <c r="AD883" s="1069" t="s">
        <v>1631</v>
      </c>
      <c r="AE883" s="1044"/>
      <c r="AF883" s="1045"/>
    </row>
    <row r="884" spans="2:32" ht="35" customHeight="1">
      <c r="B884" s="1267"/>
      <c r="C884" s="1262"/>
      <c r="D884" s="1038" t="s">
        <v>1286</v>
      </c>
      <c r="E884" s="941">
        <v>5.4</v>
      </c>
      <c r="F884" s="943" t="s">
        <v>1145</v>
      </c>
      <c r="G884" s="1039">
        <v>3.1</v>
      </c>
      <c r="H884" s="1040" t="s">
        <v>1145</v>
      </c>
      <c r="I884" s="943">
        <v>3.6</v>
      </c>
      <c r="J884" s="971" t="s">
        <v>1145</v>
      </c>
      <c r="K884" s="941">
        <f t="shared" si="43"/>
        <v>19.440000000000001</v>
      </c>
      <c r="L884" s="943" t="s">
        <v>922</v>
      </c>
      <c r="M884" s="1041">
        <v>1</v>
      </c>
      <c r="N884" s="943">
        <f t="shared" si="44"/>
        <v>19.440000000000001</v>
      </c>
      <c r="O884" s="971" t="s">
        <v>922</v>
      </c>
      <c r="P884" s="943"/>
      <c r="Q884" s="944">
        <v>2025</v>
      </c>
      <c r="R884" s="945" t="s">
        <v>1146</v>
      </c>
      <c r="S884" s="946">
        <v>10</v>
      </c>
      <c r="T884" s="943" t="s">
        <v>66</v>
      </c>
      <c r="U884" s="946">
        <v>1</v>
      </c>
      <c r="V884" s="943" t="s">
        <v>67</v>
      </c>
      <c r="W884" s="943" t="s">
        <v>249</v>
      </c>
      <c r="X884" s="946">
        <v>10</v>
      </c>
      <c r="Y884" s="943" t="s">
        <v>66</v>
      </c>
      <c r="Z884" s="946">
        <v>5</v>
      </c>
      <c r="AA884" s="945" t="s">
        <v>67</v>
      </c>
      <c r="AB884" s="1042">
        <f t="shared" si="42"/>
        <v>5</v>
      </c>
      <c r="AC884" s="945" t="s">
        <v>1149</v>
      </c>
      <c r="AD884" s="1069" t="s">
        <v>1632</v>
      </c>
      <c r="AE884" s="1044"/>
      <c r="AF884" s="1045"/>
    </row>
    <row r="885" spans="2:32" ht="35" customHeight="1">
      <c r="B885" s="1267"/>
      <c r="C885" s="1262"/>
      <c r="D885" s="1038" t="s">
        <v>1286</v>
      </c>
      <c r="E885" s="941">
        <v>5.4</v>
      </c>
      <c r="F885" s="943" t="s">
        <v>1145</v>
      </c>
      <c r="G885" s="1039">
        <v>3.1</v>
      </c>
      <c r="H885" s="1040" t="s">
        <v>1145</v>
      </c>
      <c r="I885" s="943">
        <v>3.6</v>
      </c>
      <c r="J885" s="971" t="s">
        <v>1145</v>
      </c>
      <c r="K885" s="941">
        <f t="shared" si="43"/>
        <v>19.440000000000001</v>
      </c>
      <c r="L885" s="943" t="s">
        <v>922</v>
      </c>
      <c r="M885" s="1041">
        <v>1</v>
      </c>
      <c r="N885" s="943">
        <f t="shared" si="44"/>
        <v>19.440000000000001</v>
      </c>
      <c r="O885" s="971" t="s">
        <v>922</v>
      </c>
      <c r="P885" s="943"/>
      <c r="Q885" s="944">
        <v>2025</v>
      </c>
      <c r="R885" s="945" t="s">
        <v>1146</v>
      </c>
      <c r="S885" s="946">
        <v>10</v>
      </c>
      <c r="T885" s="943" t="s">
        <v>66</v>
      </c>
      <c r="U885" s="946">
        <v>1</v>
      </c>
      <c r="V885" s="943" t="s">
        <v>67</v>
      </c>
      <c r="W885" s="943" t="s">
        <v>249</v>
      </c>
      <c r="X885" s="946">
        <v>10</v>
      </c>
      <c r="Y885" s="943" t="s">
        <v>66</v>
      </c>
      <c r="Z885" s="946">
        <v>5</v>
      </c>
      <c r="AA885" s="945" t="s">
        <v>67</v>
      </c>
      <c r="AB885" s="1042">
        <f t="shared" si="42"/>
        <v>5</v>
      </c>
      <c r="AC885" s="945" t="s">
        <v>1149</v>
      </c>
      <c r="AD885" s="1069" t="s">
        <v>1633</v>
      </c>
      <c r="AE885" s="1044"/>
      <c r="AF885" s="1045"/>
    </row>
    <row r="886" spans="2:32" ht="35" customHeight="1">
      <c r="B886" s="1267"/>
      <c r="C886" s="1262"/>
      <c r="D886" s="1038" t="s">
        <v>1286</v>
      </c>
      <c r="E886" s="941">
        <v>5.4</v>
      </c>
      <c r="F886" s="943" t="s">
        <v>1145</v>
      </c>
      <c r="G886" s="1039">
        <v>3.1</v>
      </c>
      <c r="H886" s="1040" t="s">
        <v>1145</v>
      </c>
      <c r="I886" s="943">
        <v>3.6</v>
      </c>
      <c r="J886" s="971" t="s">
        <v>1145</v>
      </c>
      <c r="K886" s="941">
        <f t="shared" si="43"/>
        <v>19.440000000000001</v>
      </c>
      <c r="L886" s="943" t="s">
        <v>922</v>
      </c>
      <c r="M886" s="1041">
        <v>1</v>
      </c>
      <c r="N886" s="943">
        <f t="shared" si="44"/>
        <v>19.440000000000001</v>
      </c>
      <c r="O886" s="971" t="s">
        <v>922</v>
      </c>
      <c r="P886" s="943"/>
      <c r="Q886" s="944">
        <v>2025</v>
      </c>
      <c r="R886" s="945" t="s">
        <v>1146</v>
      </c>
      <c r="S886" s="946">
        <v>10</v>
      </c>
      <c r="T886" s="943" t="s">
        <v>66</v>
      </c>
      <c r="U886" s="946">
        <v>1</v>
      </c>
      <c r="V886" s="943" t="s">
        <v>67</v>
      </c>
      <c r="W886" s="943" t="s">
        <v>249</v>
      </c>
      <c r="X886" s="946">
        <v>10</v>
      </c>
      <c r="Y886" s="943" t="s">
        <v>66</v>
      </c>
      <c r="Z886" s="946">
        <v>5</v>
      </c>
      <c r="AA886" s="945" t="s">
        <v>67</v>
      </c>
      <c r="AB886" s="1042">
        <f t="shared" si="42"/>
        <v>5</v>
      </c>
      <c r="AC886" s="945" t="s">
        <v>1149</v>
      </c>
      <c r="AD886" s="1069" t="s">
        <v>1634</v>
      </c>
      <c r="AE886" s="1044"/>
      <c r="AF886" s="1045"/>
    </row>
    <row r="887" spans="2:32" ht="35" customHeight="1">
      <c r="B887" s="1267"/>
      <c r="C887" s="1262"/>
      <c r="D887" s="1038" t="s">
        <v>1286</v>
      </c>
      <c r="E887" s="941">
        <v>5.4</v>
      </c>
      <c r="F887" s="943" t="s">
        <v>1145</v>
      </c>
      <c r="G887" s="1039">
        <v>3.1</v>
      </c>
      <c r="H887" s="1040" t="s">
        <v>1145</v>
      </c>
      <c r="I887" s="943">
        <v>3.6</v>
      </c>
      <c r="J887" s="971" t="s">
        <v>1145</v>
      </c>
      <c r="K887" s="941">
        <f t="shared" si="43"/>
        <v>19.440000000000001</v>
      </c>
      <c r="L887" s="943" t="s">
        <v>922</v>
      </c>
      <c r="M887" s="1041">
        <v>1</v>
      </c>
      <c r="N887" s="943">
        <f t="shared" si="44"/>
        <v>19.440000000000001</v>
      </c>
      <c r="O887" s="971" t="s">
        <v>922</v>
      </c>
      <c r="P887" s="943"/>
      <c r="Q887" s="944">
        <v>2025</v>
      </c>
      <c r="R887" s="945" t="s">
        <v>1146</v>
      </c>
      <c r="S887" s="946">
        <v>10</v>
      </c>
      <c r="T887" s="943" t="s">
        <v>66</v>
      </c>
      <c r="U887" s="946">
        <v>1</v>
      </c>
      <c r="V887" s="943" t="s">
        <v>67</v>
      </c>
      <c r="W887" s="943" t="s">
        <v>249</v>
      </c>
      <c r="X887" s="946">
        <v>10</v>
      </c>
      <c r="Y887" s="943" t="s">
        <v>66</v>
      </c>
      <c r="Z887" s="946">
        <v>5</v>
      </c>
      <c r="AA887" s="945" t="s">
        <v>67</v>
      </c>
      <c r="AB887" s="1042">
        <f t="shared" si="42"/>
        <v>5</v>
      </c>
      <c r="AC887" s="945" t="s">
        <v>1149</v>
      </c>
      <c r="AD887" s="1068" t="s">
        <v>1635</v>
      </c>
      <c r="AE887" s="1044"/>
      <c r="AF887" s="1045"/>
    </row>
    <row r="888" spans="2:32" ht="35" customHeight="1">
      <c r="B888" s="1267"/>
      <c r="C888" s="1262"/>
      <c r="D888" s="1038" t="s">
        <v>1286</v>
      </c>
      <c r="E888" s="941">
        <v>3.6</v>
      </c>
      <c r="F888" s="943" t="s">
        <v>1145</v>
      </c>
      <c r="G888" s="1039"/>
      <c r="H888" s="1040" t="s">
        <v>1145</v>
      </c>
      <c r="I888" s="943">
        <v>1.8</v>
      </c>
      <c r="J888" s="971" t="s">
        <v>1145</v>
      </c>
      <c r="K888" s="941">
        <f t="shared" si="43"/>
        <v>6.48</v>
      </c>
      <c r="L888" s="943" t="s">
        <v>922</v>
      </c>
      <c r="M888" s="1041">
        <v>1</v>
      </c>
      <c r="N888" s="943">
        <f t="shared" si="44"/>
        <v>6.48</v>
      </c>
      <c r="O888" s="971" t="s">
        <v>922</v>
      </c>
      <c r="P888" s="943"/>
      <c r="Q888" s="944">
        <v>2025</v>
      </c>
      <c r="R888" s="945" t="s">
        <v>1146</v>
      </c>
      <c r="S888" s="946">
        <v>10</v>
      </c>
      <c r="T888" s="943" t="s">
        <v>66</v>
      </c>
      <c r="U888" s="946">
        <v>1</v>
      </c>
      <c r="V888" s="943" t="s">
        <v>67</v>
      </c>
      <c r="W888" s="943" t="s">
        <v>249</v>
      </c>
      <c r="X888" s="946">
        <v>10</v>
      </c>
      <c r="Y888" s="943" t="s">
        <v>66</v>
      </c>
      <c r="Z888" s="946">
        <v>5</v>
      </c>
      <c r="AA888" s="945" t="s">
        <v>67</v>
      </c>
      <c r="AB888" s="1042">
        <f t="shared" si="42"/>
        <v>5</v>
      </c>
      <c r="AC888" s="945" t="s">
        <v>1149</v>
      </c>
      <c r="AD888" s="1069" t="s">
        <v>1636</v>
      </c>
      <c r="AE888" s="1044"/>
      <c r="AF888" s="1045"/>
    </row>
    <row r="889" spans="2:32" ht="35" customHeight="1">
      <c r="B889" s="1267"/>
      <c r="C889" s="1262"/>
      <c r="D889" s="1038" t="s">
        <v>1286</v>
      </c>
      <c r="E889" s="941">
        <v>3.6</v>
      </c>
      <c r="F889" s="943" t="s">
        <v>1145</v>
      </c>
      <c r="G889" s="1039"/>
      <c r="H889" s="1040" t="s">
        <v>1145</v>
      </c>
      <c r="I889" s="943">
        <v>1.8</v>
      </c>
      <c r="J889" s="971" t="s">
        <v>1145</v>
      </c>
      <c r="K889" s="941">
        <f t="shared" si="43"/>
        <v>6.48</v>
      </c>
      <c r="L889" s="943" t="s">
        <v>922</v>
      </c>
      <c r="M889" s="1041">
        <v>2</v>
      </c>
      <c r="N889" s="943">
        <f t="shared" si="44"/>
        <v>12.96</v>
      </c>
      <c r="O889" s="971" t="s">
        <v>922</v>
      </c>
      <c r="P889" s="943"/>
      <c r="Q889" s="944">
        <v>2025</v>
      </c>
      <c r="R889" s="945" t="s">
        <v>1146</v>
      </c>
      <c r="S889" s="946">
        <v>10</v>
      </c>
      <c r="T889" s="943" t="s">
        <v>66</v>
      </c>
      <c r="U889" s="946">
        <v>1</v>
      </c>
      <c r="V889" s="943" t="s">
        <v>67</v>
      </c>
      <c r="W889" s="943" t="s">
        <v>249</v>
      </c>
      <c r="X889" s="946">
        <v>10</v>
      </c>
      <c r="Y889" s="943" t="s">
        <v>66</v>
      </c>
      <c r="Z889" s="946">
        <v>5</v>
      </c>
      <c r="AA889" s="945" t="s">
        <v>67</v>
      </c>
      <c r="AB889" s="1042">
        <f t="shared" si="42"/>
        <v>5</v>
      </c>
      <c r="AC889" s="945" t="s">
        <v>1149</v>
      </c>
      <c r="AD889" s="1069" t="s">
        <v>1637</v>
      </c>
      <c r="AE889" s="1044"/>
      <c r="AF889" s="1045"/>
    </row>
    <row r="890" spans="2:32" ht="35" customHeight="1">
      <c r="B890" s="1267"/>
      <c r="C890" s="1262"/>
      <c r="D890" s="1038" t="s">
        <v>1491</v>
      </c>
      <c r="E890" s="941">
        <v>0.9</v>
      </c>
      <c r="F890" s="943" t="s">
        <v>1145</v>
      </c>
      <c r="G890" s="1039">
        <v>1.8</v>
      </c>
      <c r="H890" s="1040" t="s">
        <v>1145</v>
      </c>
      <c r="I890" s="943">
        <v>0.45</v>
      </c>
      <c r="J890" s="971" t="s">
        <v>1145</v>
      </c>
      <c r="K890" s="941">
        <f t="shared" si="43"/>
        <v>0.40500000000000003</v>
      </c>
      <c r="L890" s="943" t="s">
        <v>922</v>
      </c>
      <c r="M890" s="1041">
        <v>1</v>
      </c>
      <c r="N890" s="943">
        <f t="shared" si="44"/>
        <v>0.40500000000000003</v>
      </c>
      <c r="O890" s="971" t="s">
        <v>922</v>
      </c>
      <c r="P890" s="943"/>
      <c r="Q890" s="944">
        <v>2025</v>
      </c>
      <c r="R890" s="945" t="s">
        <v>1146</v>
      </c>
      <c r="S890" s="946">
        <v>10</v>
      </c>
      <c r="T890" s="943" t="s">
        <v>66</v>
      </c>
      <c r="U890" s="946">
        <v>1</v>
      </c>
      <c r="V890" s="943" t="s">
        <v>67</v>
      </c>
      <c r="W890" s="943" t="s">
        <v>249</v>
      </c>
      <c r="X890" s="946">
        <v>10</v>
      </c>
      <c r="Y890" s="943" t="s">
        <v>66</v>
      </c>
      <c r="Z890" s="946">
        <v>5</v>
      </c>
      <c r="AA890" s="945" t="s">
        <v>67</v>
      </c>
      <c r="AB890" s="1042">
        <f t="shared" ref="AB890:AB954" si="45">_xlfn.DAYS(DATE(2024,X890,Z890),DATE(2024,S890,U890))+1</f>
        <v>5</v>
      </c>
      <c r="AC890" s="945" t="s">
        <v>1149</v>
      </c>
      <c r="AD890" s="1069" t="s">
        <v>1638</v>
      </c>
      <c r="AE890" s="1044"/>
      <c r="AF890" s="1045"/>
    </row>
    <row r="891" spans="2:32" ht="35" customHeight="1">
      <c r="B891" s="1267"/>
      <c r="C891" s="1262"/>
      <c r="D891" s="1038" t="s">
        <v>1491</v>
      </c>
      <c r="E891" s="941">
        <v>0.9</v>
      </c>
      <c r="F891" s="943" t="s">
        <v>1145</v>
      </c>
      <c r="G891" s="1039">
        <v>1.8</v>
      </c>
      <c r="H891" s="1040" t="s">
        <v>1145</v>
      </c>
      <c r="I891" s="943">
        <v>0.45</v>
      </c>
      <c r="J891" s="971" t="s">
        <v>1145</v>
      </c>
      <c r="K891" s="941">
        <f t="shared" si="43"/>
        <v>0.40500000000000003</v>
      </c>
      <c r="L891" s="943" t="s">
        <v>922</v>
      </c>
      <c r="M891" s="1041">
        <v>2</v>
      </c>
      <c r="N891" s="943">
        <f t="shared" si="44"/>
        <v>0.81</v>
      </c>
      <c r="O891" s="971" t="s">
        <v>922</v>
      </c>
      <c r="P891" s="943"/>
      <c r="Q891" s="944">
        <v>2025</v>
      </c>
      <c r="R891" s="945" t="s">
        <v>1146</v>
      </c>
      <c r="S891" s="946">
        <v>10</v>
      </c>
      <c r="T891" s="943" t="s">
        <v>66</v>
      </c>
      <c r="U891" s="946">
        <v>1</v>
      </c>
      <c r="V891" s="943" t="s">
        <v>67</v>
      </c>
      <c r="W891" s="943" t="s">
        <v>249</v>
      </c>
      <c r="X891" s="946">
        <v>10</v>
      </c>
      <c r="Y891" s="943" t="s">
        <v>66</v>
      </c>
      <c r="Z891" s="946">
        <v>5</v>
      </c>
      <c r="AA891" s="945" t="s">
        <v>67</v>
      </c>
      <c r="AB891" s="1042">
        <f t="shared" si="45"/>
        <v>5</v>
      </c>
      <c r="AC891" s="945" t="s">
        <v>1149</v>
      </c>
      <c r="AD891" s="1069" t="s">
        <v>1639</v>
      </c>
      <c r="AE891" s="1044"/>
      <c r="AF891" s="1045"/>
    </row>
    <row r="892" spans="2:32" ht="35" customHeight="1">
      <c r="B892" s="1267"/>
      <c r="C892" s="1262"/>
      <c r="D892" s="1038" t="s">
        <v>1491</v>
      </c>
      <c r="E892" s="941">
        <v>0.9</v>
      </c>
      <c r="F892" s="943" t="s">
        <v>1145</v>
      </c>
      <c r="G892" s="1039">
        <v>1.8</v>
      </c>
      <c r="H892" s="1040" t="s">
        <v>1145</v>
      </c>
      <c r="I892" s="943">
        <v>0.45</v>
      </c>
      <c r="J892" s="971" t="s">
        <v>1145</v>
      </c>
      <c r="K892" s="941">
        <f t="shared" si="43"/>
        <v>0.40500000000000003</v>
      </c>
      <c r="L892" s="943" t="s">
        <v>922</v>
      </c>
      <c r="M892" s="1041">
        <v>2</v>
      </c>
      <c r="N892" s="943">
        <f t="shared" si="44"/>
        <v>0.81</v>
      </c>
      <c r="O892" s="971" t="s">
        <v>922</v>
      </c>
      <c r="P892" s="943"/>
      <c r="Q892" s="944">
        <v>2025</v>
      </c>
      <c r="R892" s="945" t="s">
        <v>1146</v>
      </c>
      <c r="S892" s="946">
        <v>10</v>
      </c>
      <c r="T892" s="943" t="s">
        <v>66</v>
      </c>
      <c r="U892" s="946">
        <v>1</v>
      </c>
      <c r="V892" s="943" t="s">
        <v>67</v>
      </c>
      <c r="W892" s="943" t="s">
        <v>249</v>
      </c>
      <c r="X892" s="946">
        <v>10</v>
      </c>
      <c r="Y892" s="943" t="s">
        <v>66</v>
      </c>
      <c r="Z892" s="946">
        <v>5</v>
      </c>
      <c r="AA892" s="945" t="s">
        <v>67</v>
      </c>
      <c r="AB892" s="1042">
        <f t="shared" si="45"/>
        <v>5</v>
      </c>
      <c r="AC892" s="945" t="s">
        <v>1149</v>
      </c>
      <c r="AD892" s="1069" t="s">
        <v>1640</v>
      </c>
      <c r="AE892" s="1044"/>
      <c r="AF892" s="1045"/>
    </row>
    <row r="893" spans="2:32" ht="35" customHeight="1">
      <c r="B893" s="1267"/>
      <c r="C893" s="1262"/>
      <c r="D893" s="1038" t="s">
        <v>1272</v>
      </c>
      <c r="E893" s="941">
        <v>0.9</v>
      </c>
      <c r="F893" s="943" t="s">
        <v>1145</v>
      </c>
      <c r="G893" s="1039">
        <v>1.8</v>
      </c>
      <c r="H893" s="1040" t="s">
        <v>1145</v>
      </c>
      <c r="I893" s="943">
        <v>0.45</v>
      </c>
      <c r="J893" s="971" t="s">
        <v>1145</v>
      </c>
      <c r="K893" s="941">
        <f t="shared" si="43"/>
        <v>0.40500000000000003</v>
      </c>
      <c r="L893" s="943" t="s">
        <v>922</v>
      </c>
      <c r="M893" s="1041">
        <v>1</v>
      </c>
      <c r="N893" s="943">
        <f t="shared" si="44"/>
        <v>0.40500000000000003</v>
      </c>
      <c r="O893" s="971" t="s">
        <v>922</v>
      </c>
      <c r="P893" s="943"/>
      <c r="Q893" s="944">
        <v>2025</v>
      </c>
      <c r="R893" s="945" t="s">
        <v>1146</v>
      </c>
      <c r="S893" s="946">
        <v>10</v>
      </c>
      <c r="T893" s="943" t="s">
        <v>66</v>
      </c>
      <c r="U893" s="946">
        <v>1</v>
      </c>
      <c r="V893" s="943" t="s">
        <v>67</v>
      </c>
      <c r="W893" s="943" t="s">
        <v>249</v>
      </c>
      <c r="X893" s="946">
        <v>10</v>
      </c>
      <c r="Y893" s="943" t="s">
        <v>66</v>
      </c>
      <c r="Z893" s="946">
        <v>5</v>
      </c>
      <c r="AA893" s="945" t="s">
        <v>67</v>
      </c>
      <c r="AB893" s="1042">
        <f t="shared" si="45"/>
        <v>5</v>
      </c>
      <c r="AC893" s="945" t="s">
        <v>1149</v>
      </c>
      <c r="AD893" s="1069" t="s">
        <v>1623</v>
      </c>
      <c r="AE893" s="1044"/>
      <c r="AF893" s="1045"/>
    </row>
    <row r="894" spans="2:32" ht="35" customHeight="1">
      <c r="B894" s="1267"/>
      <c r="C894" s="1262"/>
      <c r="D894" s="1038" t="s">
        <v>1491</v>
      </c>
      <c r="E894" s="941">
        <v>0.9</v>
      </c>
      <c r="F894" s="943" t="s">
        <v>1145</v>
      </c>
      <c r="G894" s="1039">
        <v>1.8</v>
      </c>
      <c r="H894" s="1040" t="s">
        <v>1145</v>
      </c>
      <c r="I894" s="943">
        <v>0.45</v>
      </c>
      <c r="J894" s="971" t="s">
        <v>1145</v>
      </c>
      <c r="K894" s="941">
        <f t="shared" si="43"/>
        <v>0.40500000000000003</v>
      </c>
      <c r="L894" s="943" t="s">
        <v>922</v>
      </c>
      <c r="M894" s="1041">
        <v>1</v>
      </c>
      <c r="N894" s="943">
        <f t="shared" si="44"/>
        <v>0.40500000000000003</v>
      </c>
      <c r="O894" s="971" t="s">
        <v>922</v>
      </c>
      <c r="P894" s="943"/>
      <c r="Q894" s="944">
        <v>2025</v>
      </c>
      <c r="R894" s="945" t="s">
        <v>1146</v>
      </c>
      <c r="S894" s="946">
        <v>10</v>
      </c>
      <c r="T894" s="943" t="s">
        <v>66</v>
      </c>
      <c r="U894" s="946">
        <v>1</v>
      </c>
      <c r="V894" s="943" t="s">
        <v>67</v>
      </c>
      <c r="W894" s="943" t="s">
        <v>249</v>
      </c>
      <c r="X894" s="946">
        <v>10</v>
      </c>
      <c r="Y894" s="943" t="s">
        <v>66</v>
      </c>
      <c r="Z894" s="946">
        <v>5</v>
      </c>
      <c r="AA894" s="945" t="s">
        <v>67</v>
      </c>
      <c r="AB894" s="1042">
        <f t="shared" si="45"/>
        <v>5</v>
      </c>
      <c r="AC894" s="945" t="s">
        <v>1149</v>
      </c>
      <c r="AD894" s="1069" t="s">
        <v>1641</v>
      </c>
      <c r="AE894" s="1044"/>
      <c r="AF894" s="1045"/>
    </row>
    <row r="895" spans="2:32" ht="35" customHeight="1">
      <c r="B895" s="1267"/>
      <c r="C895" s="1262"/>
      <c r="D895" s="1038" t="s">
        <v>1491</v>
      </c>
      <c r="E895" s="941">
        <v>0.9</v>
      </c>
      <c r="F895" s="943" t="s">
        <v>1145</v>
      </c>
      <c r="G895" s="1039">
        <v>1.8</v>
      </c>
      <c r="H895" s="1040" t="s">
        <v>1145</v>
      </c>
      <c r="I895" s="943">
        <v>0.45</v>
      </c>
      <c r="J895" s="971" t="s">
        <v>1145</v>
      </c>
      <c r="K895" s="941">
        <f t="shared" si="43"/>
        <v>0.40500000000000003</v>
      </c>
      <c r="L895" s="943" t="s">
        <v>922</v>
      </c>
      <c r="M895" s="1041">
        <v>6</v>
      </c>
      <c r="N895" s="943">
        <f t="shared" si="44"/>
        <v>2.4300000000000002</v>
      </c>
      <c r="O895" s="971" t="s">
        <v>922</v>
      </c>
      <c r="P895" s="943"/>
      <c r="Q895" s="944">
        <v>2025</v>
      </c>
      <c r="R895" s="945" t="s">
        <v>1146</v>
      </c>
      <c r="S895" s="946">
        <v>10</v>
      </c>
      <c r="T895" s="943" t="s">
        <v>66</v>
      </c>
      <c r="U895" s="946">
        <v>1</v>
      </c>
      <c r="V895" s="943" t="s">
        <v>67</v>
      </c>
      <c r="W895" s="943" t="s">
        <v>249</v>
      </c>
      <c r="X895" s="946">
        <v>10</v>
      </c>
      <c r="Y895" s="943" t="s">
        <v>66</v>
      </c>
      <c r="Z895" s="946">
        <v>5</v>
      </c>
      <c r="AA895" s="945" t="s">
        <v>67</v>
      </c>
      <c r="AB895" s="1042">
        <f t="shared" si="45"/>
        <v>5</v>
      </c>
      <c r="AC895" s="945" t="s">
        <v>1149</v>
      </c>
      <c r="AD895" s="1069" t="s">
        <v>1624</v>
      </c>
      <c r="AE895" s="1044"/>
      <c r="AF895" s="1045"/>
    </row>
    <row r="896" spans="2:32" ht="35" customHeight="1">
      <c r="B896" s="1267"/>
      <c r="C896" s="1262"/>
      <c r="D896" s="1038" t="s">
        <v>1272</v>
      </c>
      <c r="E896" s="941">
        <v>0.9</v>
      </c>
      <c r="F896" s="943" t="s">
        <v>1145</v>
      </c>
      <c r="G896" s="1039">
        <v>1.8</v>
      </c>
      <c r="H896" s="1040" t="s">
        <v>1145</v>
      </c>
      <c r="I896" s="943">
        <v>0.45</v>
      </c>
      <c r="J896" s="971" t="s">
        <v>1145</v>
      </c>
      <c r="K896" s="941">
        <f t="shared" si="43"/>
        <v>0.40500000000000003</v>
      </c>
      <c r="L896" s="943" t="s">
        <v>922</v>
      </c>
      <c r="M896" s="1041">
        <v>4</v>
      </c>
      <c r="N896" s="943">
        <f t="shared" si="44"/>
        <v>1.62</v>
      </c>
      <c r="O896" s="971" t="s">
        <v>922</v>
      </c>
      <c r="P896" s="943"/>
      <c r="Q896" s="944">
        <v>2025</v>
      </c>
      <c r="R896" s="945" t="s">
        <v>1146</v>
      </c>
      <c r="S896" s="946">
        <v>10</v>
      </c>
      <c r="T896" s="943" t="s">
        <v>66</v>
      </c>
      <c r="U896" s="946">
        <v>1</v>
      </c>
      <c r="V896" s="943" t="s">
        <v>67</v>
      </c>
      <c r="W896" s="943" t="s">
        <v>249</v>
      </c>
      <c r="X896" s="946">
        <v>10</v>
      </c>
      <c r="Y896" s="943" t="s">
        <v>66</v>
      </c>
      <c r="Z896" s="946">
        <v>5</v>
      </c>
      <c r="AA896" s="945" t="s">
        <v>67</v>
      </c>
      <c r="AB896" s="1042">
        <f t="shared" si="45"/>
        <v>5</v>
      </c>
      <c r="AC896" s="945" t="s">
        <v>1149</v>
      </c>
      <c r="AD896" s="1068" t="s">
        <v>1626</v>
      </c>
      <c r="AE896" s="1044"/>
      <c r="AF896" s="1045"/>
    </row>
    <row r="897" spans="2:32" ht="35" customHeight="1">
      <c r="B897" s="1267"/>
      <c r="C897" s="1262"/>
      <c r="D897" s="1038" t="s">
        <v>1272</v>
      </c>
      <c r="E897" s="941">
        <v>0.9</v>
      </c>
      <c r="F897" s="943" t="s">
        <v>1145</v>
      </c>
      <c r="G897" s="1039">
        <v>1.8</v>
      </c>
      <c r="H897" s="1040" t="s">
        <v>1145</v>
      </c>
      <c r="I897" s="943">
        <v>0.45</v>
      </c>
      <c r="J897" s="971" t="s">
        <v>1145</v>
      </c>
      <c r="K897" s="941">
        <f t="shared" si="43"/>
        <v>0.40500000000000003</v>
      </c>
      <c r="L897" s="943" t="s">
        <v>922</v>
      </c>
      <c r="M897" s="1041">
        <v>4</v>
      </c>
      <c r="N897" s="943">
        <f t="shared" si="44"/>
        <v>1.62</v>
      </c>
      <c r="O897" s="971" t="s">
        <v>922</v>
      </c>
      <c r="P897" s="943"/>
      <c r="Q897" s="944">
        <v>2025</v>
      </c>
      <c r="R897" s="945" t="s">
        <v>1146</v>
      </c>
      <c r="S897" s="946">
        <v>10</v>
      </c>
      <c r="T897" s="943" t="s">
        <v>66</v>
      </c>
      <c r="U897" s="946">
        <v>1</v>
      </c>
      <c r="V897" s="943" t="s">
        <v>67</v>
      </c>
      <c r="W897" s="943" t="s">
        <v>249</v>
      </c>
      <c r="X897" s="946">
        <v>10</v>
      </c>
      <c r="Y897" s="943" t="s">
        <v>66</v>
      </c>
      <c r="Z897" s="946">
        <v>5</v>
      </c>
      <c r="AA897" s="945" t="s">
        <v>67</v>
      </c>
      <c r="AB897" s="1042">
        <f t="shared" si="45"/>
        <v>5</v>
      </c>
      <c r="AC897" s="945" t="s">
        <v>1149</v>
      </c>
      <c r="AD897" s="1068" t="s">
        <v>1627</v>
      </c>
      <c r="AE897" s="1044"/>
      <c r="AF897" s="1045"/>
    </row>
    <row r="898" spans="2:32" ht="35" customHeight="1">
      <c r="B898" s="1267"/>
      <c r="C898" s="1262"/>
      <c r="D898" s="1038" t="s">
        <v>1491</v>
      </c>
      <c r="E898" s="941">
        <v>0.9</v>
      </c>
      <c r="F898" s="943" t="s">
        <v>1145</v>
      </c>
      <c r="G898" s="1039">
        <v>1.8</v>
      </c>
      <c r="H898" s="1040" t="s">
        <v>1145</v>
      </c>
      <c r="I898" s="943">
        <v>0.45</v>
      </c>
      <c r="J898" s="971" t="s">
        <v>1145</v>
      </c>
      <c r="K898" s="941">
        <f t="shared" si="43"/>
        <v>0.40500000000000003</v>
      </c>
      <c r="L898" s="943" t="s">
        <v>922</v>
      </c>
      <c r="M898" s="1041">
        <v>1</v>
      </c>
      <c r="N898" s="943">
        <f t="shared" si="44"/>
        <v>0.40500000000000003</v>
      </c>
      <c r="O898" s="971" t="s">
        <v>922</v>
      </c>
      <c r="P898" s="943"/>
      <c r="Q898" s="944">
        <v>2025</v>
      </c>
      <c r="R898" s="945" t="s">
        <v>1146</v>
      </c>
      <c r="S898" s="946">
        <v>10</v>
      </c>
      <c r="T898" s="943" t="s">
        <v>66</v>
      </c>
      <c r="U898" s="946">
        <v>1</v>
      </c>
      <c r="V898" s="943" t="s">
        <v>67</v>
      </c>
      <c r="W898" s="943" t="s">
        <v>249</v>
      </c>
      <c r="X898" s="946">
        <v>10</v>
      </c>
      <c r="Y898" s="943" t="s">
        <v>66</v>
      </c>
      <c r="Z898" s="946">
        <v>5</v>
      </c>
      <c r="AA898" s="945" t="s">
        <v>67</v>
      </c>
      <c r="AB898" s="1042">
        <f t="shared" si="45"/>
        <v>5</v>
      </c>
      <c r="AC898" s="945" t="s">
        <v>1149</v>
      </c>
      <c r="AD898" s="1069" t="s">
        <v>1632</v>
      </c>
      <c r="AE898" s="1044"/>
      <c r="AF898" s="1045"/>
    </row>
    <row r="899" spans="2:32" ht="35" customHeight="1">
      <c r="B899" s="1267"/>
      <c r="C899" s="1262"/>
      <c r="D899" s="1038" t="s">
        <v>1491</v>
      </c>
      <c r="E899" s="941">
        <v>0.9</v>
      </c>
      <c r="F899" s="943" t="s">
        <v>1145</v>
      </c>
      <c r="G899" s="1039">
        <v>1.8</v>
      </c>
      <c r="H899" s="1040" t="s">
        <v>1145</v>
      </c>
      <c r="I899" s="943">
        <v>0.45</v>
      </c>
      <c r="J899" s="971" t="s">
        <v>1145</v>
      </c>
      <c r="K899" s="941">
        <f t="shared" si="43"/>
        <v>0.40500000000000003</v>
      </c>
      <c r="L899" s="943" t="s">
        <v>922</v>
      </c>
      <c r="M899" s="1041">
        <v>1</v>
      </c>
      <c r="N899" s="943">
        <f t="shared" si="44"/>
        <v>0.40500000000000003</v>
      </c>
      <c r="O899" s="971" t="s">
        <v>922</v>
      </c>
      <c r="P899" s="943"/>
      <c r="Q899" s="944">
        <v>2025</v>
      </c>
      <c r="R899" s="945" t="s">
        <v>1146</v>
      </c>
      <c r="S899" s="946">
        <v>10</v>
      </c>
      <c r="T899" s="943" t="s">
        <v>66</v>
      </c>
      <c r="U899" s="946">
        <v>1</v>
      </c>
      <c r="V899" s="943" t="s">
        <v>67</v>
      </c>
      <c r="W899" s="943" t="s">
        <v>249</v>
      </c>
      <c r="X899" s="946">
        <v>10</v>
      </c>
      <c r="Y899" s="943" t="s">
        <v>66</v>
      </c>
      <c r="Z899" s="946">
        <v>5</v>
      </c>
      <c r="AA899" s="945" t="s">
        <v>67</v>
      </c>
      <c r="AB899" s="1042">
        <f t="shared" si="45"/>
        <v>5</v>
      </c>
      <c r="AC899" s="945" t="s">
        <v>1149</v>
      </c>
      <c r="AD899" s="1069" t="s">
        <v>1634</v>
      </c>
      <c r="AE899" s="1044"/>
      <c r="AF899" s="1045"/>
    </row>
    <row r="900" spans="2:32" ht="35" customHeight="1">
      <c r="B900" s="1267"/>
      <c r="C900" s="1262"/>
      <c r="D900" s="1038" t="s">
        <v>470</v>
      </c>
      <c r="E900" s="941"/>
      <c r="F900" s="943" t="s">
        <v>1145</v>
      </c>
      <c r="G900" s="1039"/>
      <c r="H900" s="1040" t="s">
        <v>1145</v>
      </c>
      <c r="I900" s="943"/>
      <c r="J900" s="971" t="s">
        <v>1145</v>
      </c>
      <c r="K900" s="941">
        <f t="shared" si="43"/>
        <v>0</v>
      </c>
      <c r="L900" s="943" t="s">
        <v>922</v>
      </c>
      <c r="M900" s="1041">
        <v>1</v>
      </c>
      <c r="N900" s="943">
        <f t="shared" si="44"/>
        <v>0</v>
      </c>
      <c r="O900" s="971" t="s">
        <v>922</v>
      </c>
      <c r="P900" s="943"/>
      <c r="Q900" s="944">
        <v>2025</v>
      </c>
      <c r="R900" s="945" t="s">
        <v>1146</v>
      </c>
      <c r="S900" s="946">
        <v>10</v>
      </c>
      <c r="T900" s="943" t="s">
        <v>66</v>
      </c>
      <c r="U900" s="946">
        <v>1</v>
      </c>
      <c r="V900" s="943" t="s">
        <v>67</v>
      </c>
      <c r="W900" s="943" t="s">
        <v>249</v>
      </c>
      <c r="X900" s="946">
        <v>10</v>
      </c>
      <c r="Y900" s="943" t="s">
        <v>66</v>
      </c>
      <c r="Z900" s="946">
        <v>5</v>
      </c>
      <c r="AA900" s="945" t="s">
        <v>67</v>
      </c>
      <c r="AB900" s="1042">
        <f t="shared" si="45"/>
        <v>5</v>
      </c>
      <c r="AC900" s="945" t="s">
        <v>1149</v>
      </c>
      <c r="AD900" s="1069" t="s">
        <v>1638</v>
      </c>
      <c r="AE900" s="1044"/>
      <c r="AF900" s="1045"/>
    </row>
    <row r="901" spans="2:32" ht="35" customHeight="1">
      <c r="B901" s="1267"/>
      <c r="C901" s="1262"/>
      <c r="D901" s="1038" t="s">
        <v>470</v>
      </c>
      <c r="E901" s="941"/>
      <c r="F901" s="943" t="s">
        <v>1145</v>
      </c>
      <c r="G901" s="1039"/>
      <c r="H901" s="1040" t="s">
        <v>1145</v>
      </c>
      <c r="I901" s="943"/>
      <c r="J901" s="971" t="s">
        <v>1145</v>
      </c>
      <c r="K901" s="941">
        <f t="shared" si="43"/>
        <v>0</v>
      </c>
      <c r="L901" s="943" t="s">
        <v>922</v>
      </c>
      <c r="M901" s="1041">
        <v>1</v>
      </c>
      <c r="N901" s="943">
        <f t="shared" si="44"/>
        <v>0</v>
      </c>
      <c r="O901" s="971" t="s">
        <v>922</v>
      </c>
      <c r="P901" s="943"/>
      <c r="Q901" s="944">
        <v>2025</v>
      </c>
      <c r="R901" s="945" t="s">
        <v>1146</v>
      </c>
      <c r="S901" s="946">
        <v>10</v>
      </c>
      <c r="T901" s="943" t="s">
        <v>66</v>
      </c>
      <c r="U901" s="946">
        <v>1</v>
      </c>
      <c r="V901" s="943" t="s">
        <v>67</v>
      </c>
      <c r="W901" s="943" t="s">
        <v>249</v>
      </c>
      <c r="X901" s="946">
        <v>10</v>
      </c>
      <c r="Y901" s="943" t="s">
        <v>66</v>
      </c>
      <c r="Z901" s="946">
        <v>5</v>
      </c>
      <c r="AA901" s="945" t="s">
        <v>67</v>
      </c>
      <c r="AB901" s="1042">
        <f t="shared" si="45"/>
        <v>5</v>
      </c>
      <c r="AC901" s="945" t="s">
        <v>1149</v>
      </c>
      <c r="AD901" s="1069" t="s">
        <v>1639</v>
      </c>
      <c r="AE901" s="1044"/>
      <c r="AF901" s="1045"/>
    </row>
    <row r="902" spans="2:32" ht="35" customHeight="1">
      <c r="B902" s="1267"/>
      <c r="C902" s="1262"/>
      <c r="D902" s="1038" t="s">
        <v>470</v>
      </c>
      <c r="E902" s="941"/>
      <c r="F902" s="943" t="s">
        <v>1145</v>
      </c>
      <c r="G902" s="1039"/>
      <c r="H902" s="1040" t="s">
        <v>1145</v>
      </c>
      <c r="I902" s="943"/>
      <c r="J902" s="971" t="s">
        <v>1145</v>
      </c>
      <c r="K902" s="941">
        <f t="shared" si="43"/>
        <v>0</v>
      </c>
      <c r="L902" s="943" t="s">
        <v>922</v>
      </c>
      <c r="M902" s="1041">
        <v>2</v>
      </c>
      <c r="N902" s="943">
        <f t="shared" si="44"/>
        <v>0</v>
      </c>
      <c r="O902" s="971" t="s">
        <v>922</v>
      </c>
      <c r="P902" s="943"/>
      <c r="Q902" s="944">
        <v>2025</v>
      </c>
      <c r="R902" s="945" t="s">
        <v>1146</v>
      </c>
      <c r="S902" s="946">
        <v>10</v>
      </c>
      <c r="T902" s="943" t="s">
        <v>66</v>
      </c>
      <c r="U902" s="946">
        <v>1</v>
      </c>
      <c r="V902" s="943" t="s">
        <v>67</v>
      </c>
      <c r="W902" s="943" t="s">
        <v>249</v>
      </c>
      <c r="X902" s="946">
        <v>10</v>
      </c>
      <c r="Y902" s="943" t="s">
        <v>66</v>
      </c>
      <c r="Z902" s="946">
        <v>5</v>
      </c>
      <c r="AA902" s="945" t="s">
        <v>67</v>
      </c>
      <c r="AB902" s="1042">
        <f t="shared" si="45"/>
        <v>5</v>
      </c>
      <c r="AC902" s="945" t="s">
        <v>1149</v>
      </c>
      <c r="AD902" s="1069" t="s">
        <v>1640</v>
      </c>
      <c r="AE902" s="1044"/>
      <c r="AF902" s="1045"/>
    </row>
    <row r="903" spans="2:32" ht="35" customHeight="1">
      <c r="B903" s="1267"/>
      <c r="C903" s="1262"/>
      <c r="D903" s="1038" t="s">
        <v>470</v>
      </c>
      <c r="E903" s="941"/>
      <c r="F903" s="943" t="s">
        <v>1145</v>
      </c>
      <c r="G903" s="1039"/>
      <c r="H903" s="1040" t="s">
        <v>1145</v>
      </c>
      <c r="I903" s="943"/>
      <c r="J903" s="971" t="s">
        <v>1145</v>
      </c>
      <c r="K903" s="941">
        <f t="shared" si="43"/>
        <v>0</v>
      </c>
      <c r="L903" s="943" t="s">
        <v>922</v>
      </c>
      <c r="M903" s="1041">
        <v>6</v>
      </c>
      <c r="N903" s="943">
        <f t="shared" si="44"/>
        <v>0</v>
      </c>
      <c r="O903" s="971" t="s">
        <v>922</v>
      </c>
      <c r="P903" s="943"/>
      <c r="Q903" s="944">
        <v>2025</v>
      </c>
      <c r="R903" s="945" t="s">
        <v>1146</v>
      </c>
      <c r="S903" s="946">
        <v>10</v>
      </c>
      <c r="T903" s="943" t="s">
        <v>66</v>
      </c>
      <c r="U903" s="946">
        <v>1</v>
      </c>
      <c r="V903" s="943" t="s">
        <v>67</v>
      </c>
      <c r="W903" s="943" t="s">
        <v>249</v>
      </c>
      <c r="X903" s="946">
        <v>10</v>
      </c>
      <c r="Y903" s="943" t="s">
        <v>66</v>
      </c>
      <c r="Z903" s="946">
        <v>5</v>
      </c>
      <c r="AA903" s="945" t="s">
        <v>67</v>
      </c>
      <c r="AB903" s="1042">
        <f t="shared" si="45"/>
        <v>5</v>
      </c>
      <c r="AC903" s="945" t="s">
        <v>1149</v>
      </c>
      <c r="AD903" s="1069" t="s">
        <v>1624</v>
      </c>
      <c r="AE903" s="1044"/>
      <c r="AF903" s="1045"/>
    </row>
    <row r="904" spans="2:32" ht="35" customHeight="1">
      <c r="B904" s="1267"/>
      <c r="C904" s="1262"/>
      <c r="D904" s="1038" t="s">
        <v>470</v>
      </c>
      <c r="E904" s="941"/>
      <c r="F904" s="943" t="s">
        <v>1145</v>
      </c>
      <c r="G904" s="1039"/>
      <c r="H904" s="1040" t="s">
        <v>1145</v>
      </c>
      <c r="I904" s="943"/>
      <c r="J904" s="971" t="s">
        <v>1145</v>
      </c>
      <c r="K904" s="941">
        <f t="shared" si="43"/>
        <v>0</v>
      </c>
      <c r="L904" s="943" t="s">
        <v>922</v>
      </c>
      <c r="M904" s="1041">
        <v>2</v>
      </c>
      <c r="N904" s="943">
        <f t="shared" si="44"/>
        <v>0</v>
      </c>
      <c r="O904" s="971" t="s">
        <v>922</v>
      </c>
      <c r="P904" s="943"/>
      <c r="Q904" s="944">
        <v>2025</v>
      </c>
      <c r="R904" s="945" t="s">
        <v>1146</v>
      </c>
      <c r="S904" s="946">
        <v>10</v>
      </c>
      <c r="T904" s="943" t="s">
        <v>66</v>
      </c>
      <c r="U904" s="946">
        <v>1</v>
      </c>
      <c r="V904" s="943" t="s">
        <v>67</v>
      </c>
      <c r="W904" s="943" t="s">
        <v>249</v>
      </c>
      <c r="X904" s="946">
        <v>10</v>
      </c>
      <c r="Y904" s="943" t="s">
        <v>66</v>
      </c>
      <c r="Z904" s="946">
        <v>5</v>
      </c>
      <c r="AA904" s="945" t="s">
        <v>67</v>
      </c>
      <c r="AB904" s="1042">
        <f t="shared" si="45"/>
        <v>5</v>
      </c>
      <c r="AC904" s="945" t="s">
        <v>1149</v>
      </c>
      <c r="AD904" s="1069" t="s">
        <v>1642</v>
      </c>
      <c r="AE904" s="1044"/>
      <c r="AF904" s="1045"/>
    </row>
    <row r="905" spans="2:32" ht="35" customHeight="1">
      <c r="B905" s="1267"/>
      <c r="C905" s="1262"/>
      <c r="D905" s="1038" t="s">
        <v>470</v>
      </c>
      <c r="E905" s="941"/>
      <c r="F905" s="943" t="s">
        <v>1145</v>
      </c>
      <c r="G905" s="1039"/>
      <c r="H905" s="1040" t="s">
        <v>1145</v>
      </c>
      <c r="I905" s="943"/>
      <c r="J905" s="971" t="s">
        <v>1145</v>
      </c>
      <c r="K905" s="941">
        <f t="shared" si="43"/>
        <v>0</v>
      </c>
      <c r="L905" s="943" t="s">
        <v>922</v>
      </c>
      <c r="M905" s="1041">
        <v>1</v>
      </c>
      <c r="N905" s="943">
        <f t="shared" si="44"/>
        <v>0</v>
      </c>
      <c r="O905" s="971" t="s">
        <v>922</v>
      </c>
      <c r="P905" s="943"/>
      <c r="Q905" s="944">
        <v>2025</v>
      </c>
      <c r="R905" s="945" t="s">
        <v>1146</v>
      </c>
      <c r="S905" s="946">
        <v>10</v>
      </c>
      <c r="T905" s="943" t="s">
        <v>66</v>
      </c>
      <c r="U905" s="946">
        <v>1</v>
      </c>
      <c r="V905" s="943" t="s">
        <v>67</v>
      </c>
      <c r="W905" s="943" t="s">
        <v>249</v>
      </c>
      <c r="X905" s="946">
        <v>10</v>
      </c>
      <c r="Y905" s="943" t="s">
        <v>66</v>
      </c>
      <c r="Z905" s="946">
        <v>5</v>
      </c>
      <c r="AA905" s="945" t="s">
        <v>67</v>
      </c>
      <c r="AB905" s="1042">
        <f t="shared" si="45"/>
        <v>5</v>
      </c>
      <c r="AC905" s="945" t="s">
        <v>1149</v>
      </c>
      <c r="AD905" s="1068" t="s">
        <v>1635</v>
      </c>
      <c r="AE905" s="1044"/>
      <c r="AF905" s="1045"/>
    </row>
    <row r="906" spans="2:32" ht="35" customHeight="1">
      <c r="B906" s="1267"/>
      <c r="C906" s="1262"/>
      <c r="D906" s="1038" t="s">
        <v>1221</v>
      </c>
      <c r="E906" s="941"/>
      <c r="F906" s="943" t="s">
        <v>1145</v>
      </c>
      <c r="G906" s="1039"/>
      <c r="H906" s="1040" t="s">
        <v>1145</v>
      </c>
      <c r="I906" s="943"/>
      <c r="J906" s="971" t="s">
        <v>1145</v>
      </c>
      <c r="K906" s="941">
        <f t="shared" ref="K906:K969" si="46">E906*I906</f>
        <v>0</v>
      </c>
      <c r="L906" s="943" t="s">
        <v>922</v>
      </c>
      <c r="M906" s="1041">
        <v>1</v>
      </c>
      <c r="N906" s="943">
        <f t="shared" ref="N906:N969" si="47">K906*M906</f>
        <v>0</v>
      </c>
      <c r="O906" s="971" t="s">
        <v>922</v>
      </c>
      <c r="P906" s="943"/>
      <c r="Q906" s="944">
        <v>2025</v>
      </c>
      <c r="R906" s="945" t="s">
        <v>1146</v>
      </c>
      <c r="S906" s="946">
        <v>10</v>
      </c>
      <c r="T906" s="943" t="s">
        <v>66</v>
      </c>
      <c r="U906" s="946">
        <v>1</v>
      </c>
      <c r="V906" s="943" t="s">
        <v>67</v>
      </c>
      <c r="W906" s="943" t="s">
        <v>249</v>
      </c>
      <c r="X906" s="946">
        <v>10</v>
      </c>
      <c r="Y906" s="943" t="s">
        <v>66</v>
      </c>
      <c r="Z906" s="946">
        <v>5</v>
      </c>
      <c r="AA906" s="945" t="s">
        <v>67</v>
      </c>
      <c r="AB906" s="1042">
        <f t="shared" si="45"/>
        <v>5</v>
      </c>
      <c r="AC906" s="945" t="s">
        <v>1149</v>
      </c>
      <c r="AD906" s="1068" t="s">
        <v>1643</v>
      </c>
      <c r="AE906" s="1044"/>
      <c r="AF906" s="1045"/>
    </row>
    <row r="907" spans="2:32" ht="35" customHeight="1">
      <c r="B907" s="1267"/>
      <c r="C907" s="1262"/>
      <c r="D907" s="1038" t="s">
        <v>1221</v>
      </c>
      <c r="E907" s="941"/>
      <c r="F907" s="943" t="s">
        <v>1145</v>
      </c>
      <c r="G907" s="1039"/>
      <c r="H907" s="1040" t="s">
        <v>1145</v>
      </c>
      <c r="I907" s="943"/>
      <c r="J907" s="971" t="s">
        <v>1145</v>
      </c>
      <c r="K907" s="941">
        <f t="shared" si="46"/>
        <v>0</v>
      </c>
      <c r="L907" s="943" t="s">
        <v>922</v>
      </c>
      <c r="M907" s="1041">
        <v>2</v>
      </c>
      <c r="N907" s="943">
        <f t="shared" si="47"/>
        <v>0</v>
      </c>
      <c r="O907" s="971" t="s">
        <v>922</v>
      </c>
      <c r="P907" s="943"/>
      <c r="Q907" s="944">
        <v>2025</v>
      </c>
      <c r="R907" s="945" t="s">
        <v>1146</v>
      </c>
      <c r="S907" s="946">
        <v>10</v>
      </c>
      <c r="T907" s="943" t="s">
        <v>66</v>
      </c>
      <c r="U907" s="946">
        <v>1</v>
      </c>
      <c r="V907" s="943" t="s">
        <v>67</v>
      </c>
      <c r="W907" s="943" t="s">
        <v>249</v>
      </c>
      <c r="X907" s="946">
        <v>10</v>
      </c>
      <c r="Y907" s="943" t="s">
        <v>66</v>
      </c>
      <c r="Z907" s="946">
        <v>5</v>
      </c>
      <c r="AA907" s="945" t="s">
        <v>67</v>
      </c>
      <c r="AB907" s="1042">
        <f t="shared" si="45"/>
        <v>5</v>
      </c>
      <c r="AC907" s="945" t="s">
        <v>1149</v>
      </c>
      <c r="AD907" s="1069" t="s">
        <v>1639</v>
      </c>
      <c r="AE907" s="1044"/>
      <c r="AF907" s="1045"/>
    </row>
    <row r="908" spans="2:32" ht="35" customHeight="1">
      <c r="B908" s="1267"/>
      <c r="C908" s="1262"/>
      <c r="D908" s="1038" t="s">
        <v>1221</v>
      </c>
      <c r="E908" s="941"/>
      <c r="F908" s="943" t="s">
        <v>1145</v>
      </c>
      <c r="G908" s="1039"/>
      <c r="H908" s="1040" t="s">
        <v>1145</v>
      </c>
      <c r="I908" s="943"/>
      <c r="J908" s="971" t="s">
        <v>1145</v>
      </c>
      <c r="K908" s="941">
        <f t="shared" si="46"/>
        <v>0</v>
      </c>
      <c r="L908" s="943" t="s">
        <v>922</v>
      </c>
      <c r="M908" s="1041">
        <v>4</v>
      </c>
      <c r="N908" s="943">
        <f t="shared" si="47"/>
        <v>0</v>
      </c>
      <c r="O908" s="971" t="s">
        <v>922</v>
      </c>
      <c r="P908" s="943"/>
      <c r="Q908" s="944">
        <v>2025</v>
      </c>
      <c r="R908" s="945" t="s">
        <v>1146</v>
      </c>
      <c r="S908" s="946">
        <v>10</v>
      </c>
      <c r="T908" s="943" t="s">
        <v>66</v>
      </c>
      <c r="U908" s="946">
        <v>1</v>
      </c>
      <c r="V908" s="943" t="s">
        <v>67</v>
      </c>
      <c r="W908" s="943" t="s">
        <v>249</v>
      </c>
      <c r="X908" s="946">
        <v>10</v>
      </c>
      <c r="Y908" s="943" t="s">
        <v>66</v>
      </c>
      <c r="Z908" s="946">
        <v>5</v>
      </c>
      <c r="AA908" s="945" t="s">
        <v>67</v>
      </c>
      <c r="AB908" s="1042">
        <f t="shared" si="45"/>
        <v>5</v>
      </c>
      <c r="AC908" s="945" t="s">
        <v>1149</v>
      </c>
      <c r="AD908" s="1069" t="s">
        <v>1640</v>
      </c>
      <c r="AE908" s="1044"/>
      <c r="AF908" s="1045"/>
    </row>
    <row r="909" spans="2:32" ht="35" customHeight="1">
      <c r="B909" s="1267"/>
      <c r="C909" s="1262"/>
      <c r="D909" s="1038" t="s">
        <v>1221</v>
      </c>
      <c r="E909" s="941"/>
      <c r="F909" s="943" t="s">
        <v>1145</v>
      </c>
      <c r="G909" s="1039"/>
      <c r="H909" s="1040" t="s">
        <v>1145</v>
      </c>
      <c r="I909" s="943"/>
      <c r="J909" s="971" t="s">
        <v>1145</v>
      </c>
      <c r="K909" s="941">
        <f t="shared" si="46"/>
        <v>0</v>
      </c>
      <c r="L909" s="943" t="s">
        <v>922</v>
      </c>
      <c r="M909" s="1041">
        <v>1</v>
      </c>
      <c r="N909" s="943">
        <f t="shared" si="47"/>
        <v>0</v>
      </c>
      <c r="O909" s="971" t="s">
        <v>922</v>
      </c>
      <c r="P909" s="943"/>
      <c r="Q909" s="944">
        <v>2025</v>
      </c>
      <c r="R909" s="945" t="s">
        <v>1146</v>
      </c>
      <c r="S909" s="946">
        <v>10</v>
      </c>
      <c r="T909" s="943" t="s">
        <v>66</v>
      </c>
      <c r="U909" s="946">
        <v>1</v>
      </c>
      <c r="V909" s="943" t="s">
        <v>67</v>
      </c>
      <c r="W909" s="943" t="s">
        <v>249</v>
      </c>
      <c r="X909" s="946">
        <v>10</v>
      </c>
      <c r="Y909" s="943" t="s">
        <v>66</v>
      </c>
      <c r="Z909" s="946">
        <v>5</v>
      </c>
      <c r="AA909" s="945" t="s">
        <v>67</v>
      </c>
      <c r="AB909" s="1042">
        <f t="shared" si="45"/>
        <v>5</v>
      </c>
      <c r="AC909" s="945" t="s">
        <v>1149</v>
      </c>
      <c r="AD909" s="1068" t="s">
        <v>1625</v>
      </c>
      <c r="AE909" s="1044"/>
      <c r="AF909" s="1045"/>
    </row>
    <row r="910" spans="2:32" ht="35" customHeight="1">
      <c r="B910" s="1267"/>
      <c r="C910" s="1262"/>
      <c r="D910" s="1038" t="s">
        <v>1153</v>
      </c>
      <c r="E910" s="941"/>
      <c r="F910" s="943" t="s">
        <v>1145</v>
      </c>
      <c r="G910" s="1039"/>
      <c r="H910" s="1040" t="s">
        <v>1145</v>
      </c>
      <c r="I910" s="943"/>
      <c r="J910" s="971" t="s">
        <v>1145</v>
      </c>
      <c r="K910" s="941">
        <f t="shared" si="46"/>
        <v>0</v>
      </c>
      <c r="L910" s="943" t="s">
        <v>922</v>
      </c>
      <c r="M910" s="1041">
        <v>1</v>
      </c>
      <c r="N910" s="943">
        <f t="shared" si="47"/>
        <v>0</v>
      </c>
      <c r="O910" s="971" t="s">
        <v>922</v>
      </c>
      <c r="P910" s="943"/>
      <c r="Q910" s="944">
        <v>2025</v>
      </c>
      <c r="R910" s="945" t="s">
        <v>1146</v>
      </c>
      <c r="S910" s="946">
        <v>10</v>
      </c>
      <c r="T910" s="943" t="s">
        <v>66</v>
      </c>
      <c r="U910" s="946">
        <v>1</v>
      </c>
      <c r="V910" s="943" t="s">
        <v>67</v>
      </c>
      <c r="W910" s="943" t="s">
        <v>249</v>
      </c>
      <c r="X910" s="946">
        <v>10</v>
      </c>
      <c r="Y910" s="943" t="s">
        <v>66</v>
      </c>
      <c r="Z910" s="946">
        <v>5</v>
      </c>
      <c r="AA910" s="945" t="s">
        <v>67</v>
      </c>
      <c r="AB910" s="1042">
        <f t="shared" si="45"/>
        <v>5</v>
      </c>
      <c r="AC910" s="945" t="s">
        <v>1149</v>
      </c>
      <c r="AD910" s="1068" t="s">
        <v>1643</v>
      </c>
      <c r="AE910" s="1044"/>
      <c r="AF910" s="1045"/>
    </row>
    <row r="911" spans="2:32" ht="35" customHeight="1">
      <c r="B911" s="1267"/>
      <c r="C911" s="1262"/>
      <c r="D911" s="1038" t="s">
        <v>1153</v>
      </c>
      <c r="E911" s="941"/>
      <c r="F911" s="943" t="s">
        <v>1145</v>
      </c>
      <c r="G911" s="1039"/>
      <c r="H911" s="1040" t="s">
        <v>1145</v>
      </c>
      <c r="I911" s="943"/>
      <c r="J911" s="971" t="s">
        <v>1145</v>
      </c>
      <c r="K911" s="941">
        <f t="shared" si="46"/>
        <v>0</v>
      </c>
      <c r="L911" s="943" t="s">
        <v>922</v>
      </c>
      <c r="M911" s="1041">
        <v>1</v>
      </c>
      <c r="N911" s="943">
        <f t="shared" si="47"/>
        <v>0</v>
      </c>
      <c r="O911" s="971" t="s">
        <v>922</v>
      </c>
      <c r="P911" s="943"/>
      <c r="Q911" s="944">
        <v>2025</v>
      </c>
      <c r="R911" s="945" t="s">
        <v>1146</v>
      </c>
      <c r="S911" s="946">
        <v>10</v>
      </c>
      <c r="T911" s="943" t="s">
        <v>66</v>
      </c>
      <c r="U911" s="946">
        <v>1</v>
      </c>
      <c r="V911" s="943" t="s">
        <v>67</v>
      </c>
      <c r="W911" s="943" t="s">
        <v>249</v>
      </c>
      <c r="X911" s="946">
        <v>10</v>
      </c>
      <c r="Y911" s="943" t="s">
        <v>66</v>
      </c>
      <c r="Z911" s="946">
        <v>5</v>
      </c>
      <c r="AA911" s="945" t="s">
        <v>67</v>
      </c>
      <c r="AB911" s="1042">
        <f t="shared" si="45"/>
        <v>5</v>
      </c>
      <c r="AC911" s="945" t="s">
        <v>1149</v>
      </c>
      <c r="AD911" s="1069" t="s">
        <v>1639</v>
      </c>
      <c r="AE911" s="1044"/>
      <c r="AF911" s="1045"/>
    </row>
    <row r="912" spans="2:32" ht="35" customHeight="1">
      <c r="B912" s="1267"/>
      <c r="C912" s="1262"/>
      <c r="D912" s="1038" t="s">
        <v>1153</v>
      </c>
      <c r="E912" s="941"/>
      <c r="F912" s="943" t="s">
        <v>1145</v>
      </c>
      <c r="G912" s="1039"/>
      <c r="H912" s="1040" t="s">
        <v>1145</v>
      </c>
      <c r="I912" s="943"/>
      <c r="J912" s="971" t="s">
        <v>1145</v>
      </c>
      <c r="K912" s="941">
        <f t="shared" si="46"/>
        <v>0</v>
      </c>
      <c r="L912" s="943" t="s">
        <v>922</v>
      </c>
      <c r="M912" s="1041">
        <v>1</v>
      </c>
      <c r="N912" s="943">
        <f t="shared" si="47"/>
        <v>0</v>
      </c>
      <c r="O912" s="971" t="s">
        <v>922</v>
      </c>
      <c r="P912" s="943"/>
      <c r="Q912" s="944">
        <v>2025</v>
      </c>
      <c r="R912" s="945" t="s">
        <v>1146</v>
      </c>
      <c r="S912" s="946">
        <v>10</v>
      </c>
      <c r="T912" s="943" t="s">
        <v>66</v>
      </c>
      <c r="U912" s="946">
        <v>1</v>
      </c>
      <c r="V912" s="943" t="s">
        <v>67</v>
      </c>
      <c r="W912" s="943" t="s">
        <v>249</v>
      </c>
      <c r="X912" s="946">
        <v>10</v>
      </c>
      <c r="Y912" s="943" t="s">
        <v>66</v>
      </c>
      <c r="Z912" s="946">
        <v>5</v>
      </c>
      <c r="AA912" s="945" t="s">
        <v>67</v>
      </c>
      <c r="AB912" s="1042">
        <f t="shared" si="45"/>
        <v>5</v>
      </c>
      <c r="AC912" s="945" t="s">
        <v>1149</v>
      </c>
      <c r="AD912" s="1069" t="s">
        <v>1640</v>
      </c>
      <c r="AE912" s="1044"/>
      <c r="AF912" s="1045"/>
    </row>
    <row r="913" spans="2:32" ht="35" customHeight="1">
      <c r="B913" s="1267"/>
      <c r="C913" s="1262"/>
      <c r="D913" s="1038" t="s">
        <v>1153</v>
      </c>
      <c r="E913" s="941"/>
      <c r="F913" s="943" t="s">
        <v>1145</v>
      </c>
      <c r="G913" s="1039"/>
      <c r="H913" s="1040" t="s">
        <v>1145</v>
      </c>
      <c r="I913" s="943"/>
      <c r="J913" s="971" t="s">
        <v>1145</v>
      </c>
      <c r="K913" s="941">
        <f t="shared" si="46"/>
        <v>0</v>
      </c>
      <c r="L913" s="943" t="s">
        <v>922</v>
      </c>
      <c r="M913" s="1041">
        <v>1</v>
      </c>
      <c r="N913" s="943">
        <f t="shared" si="47"/>
        <v>0</v>
      </c>
      <c r="O913" s="971" t="s">
        <v>922</v>
      </c>
      <c r="P913" s="943"/>
      <c r="Q913" s="944">
        <v>2025</v>
      </c>
      <c r="R913" s="945" t="s">
        <v>1146</v>
      </c>
      <c r="S913" s="946">
        <v>10</v>
      </c>
      <c r="T913" s="943" t="s">
        <v>66</v>
      </c>
      <c r="U913" s="946">
        <v>1</v>
      </c>
      <c r="V913" s="943" t="s">
        <v>67</v>
      </c>
      <c r="W913" s="943" t="s">
        <v>249</v>
      </c>
      <c r="X913" s="946">
        <v>10</v>
      </c>
      <c r="Y913" s="943" t="s">
        <v>66</v>
      </c>
      <c r="Z913" s="946">
        <v>5</v>
      </c>
      <c r="AA913" s="945" t="s">
        <v>67</v>
      </c>
      <c r="AB913" s="1042">
        <f t="shared" si="45"/>
        <v>5</v>
      </c>
      <c r="AC913" s="945" t="s">
        <v>1149</v>
      </c>
      <c r="AD913" s="1068" t="s">
        <v>1625</v>
      </c>
      <c r="AE913" s="1044"/>
      <c r="AF913" s="1045"/>
    </row>
    <row r="914" spans="2:32" ht="35" customHeight="1">
      <c r="B914" s="1267"/>
      <c r="C914" s="1262"/>
      <c r="D914" s="1038" t="s">
        <v>1153</v>
      </c>
      <c r="E914" s="941"/>
      <c r="F914" s="943" t="s">
        <v>1145</v>
      </c>
      <c r="G914" s="1039"/>
      <c r="H914" s="1040" t="s">
        <v>1145</v>
      </c>
      <c r="I914" s="943"/>
      <c r="J914" s="971" t="s">
        <v>1145</v>
      </c>
      <c r="K914" s="941">
        <f t="shared" si="46"/>
        <v>0</v>
      </c>
      <c r="L914" s="943" t="s">
        <v>922</v>
      </c>
      <c r="M914" s="1041">
        <v>1</v>
      </c>
      <c r="N914" s="943">
        <f t="shared" si="47"/>
        <v>0</v>
      </c>
      <c r="O914" s="971" t="s">
        <v>922</v>
      </c>
      <c r="P914" s="943"/>
      <c r="Q914" s="944">
        <v>2025</v>
      </c>
      <c r="R914" s="945" t="s">
        <v>1146</v>
      </c>
      <c r="S914" s="946">
        <v>10</v>
      </c>
      <c r="T914" s="943" t="s">
        <v>66</v>
      </c>
      <c r="U914" s="946">
        <v>1</v>
      </c>
      <c r="V914" s="943" t="s">
        <v>67</v>
      </c>
      <c r="W914" s="943" t="s">
        <v>249</v>
      </c>
      <c r="X914" s="946">
        <v>10</v>
      </c>
      <c r="Y914" s="943" t="s">
        <v>66</v>
      </c>
      <c r="Z914" s="946">
        <v>5</v>
      </c>
      <c r="AA914" s="945" t="s">
        <v>67</v>
      </c>
      <c r="AB914" s="1042">
        <f t="shared" si="45"/>
        <v>5</v>
      </c>
      <c r="AC914" s="945" t="s">
        <v>1149</v>
      </c>
      <c r="AD914" s="1069" t="s">
        <v>1634</v>
      </c>
      <c r="AE914" s="1044"/>
      <c r="AF914" s="1045"/>
    </row>
    <row r="915" spans="2:32" ht="35" customHeight="1">
      <c r="B915" s="1267"/>
      <c r="C915" s="1262"/>
      <c r="D915" s="1038" t="s">
        <v>1644</v>
      </c>
      <c r="E915" s="941"/>
      <c r="F915" s="943" t="s">
        <v>1145</v>
      </c>
      <c r="G915" s="1039"/>
      <c r="H915" s="1040" t="s">
        <v>1145</v>
      </c>
      <c r="I915" s="943"/>
      <c r="J915" s="971" t="s">
        <v>1145</v>
      </c>
      <c r="K915" s="941">
        <f t="shared" si="46"/>
        <v>0</v>
      </c>
      <c r="L915" s="943" t="s">
        <v>922</v>
      </c>
      <c r="M915" s="1041">
        <v>1</v>
      </c>
      <c r="N915" s="943">
        <f t="shared" si="47"/>
        <v>0</v>
      </c>
      <c r="O915" s="971" t="s">
        <v>922</v>
      </c>
      <c r="P915" s="943"/>
      <c r="Q915" s="944">
        <v>2025</v>
      </c>
      <c r="R915" s="945" t="s">
        <v>1146</v>
      </c>
      <c r="S915" s="946">
        <v>10</v>
      </c>
      <c r="T915" s="943" t="s">
        <v>66</v>
      </c>
      <c r="U915" s="946">
        <v>1</v>
      </c>
      <c r="V915" s="943" t="s">
        <v>67</v>
      </c>
      <c r="W915" s="943" t="s">
        <v>249</v>
      </c>
      <c r="X915" s="946">
        <v>10</v>
      </c>
      <c r="Y915" s="943" t="s">
        <v>66</v>
      </c>
      <c r="Z915" s="946">
        <v>5</v>
      </c>
      <c r="AA915" s="945" t="s">
        <v>67</v>
      </c>
      <c r="AB915" s="1042">
        <f t="shared" si="45"/>
        <v>5</v>
      </c>
      <c r="AC915" s="945" t="s">
        <v>1149</v>
      </c>
      <c r="AD915" s="1068" t="s">
        <v>1645</v>
      </c>
      <c r="AE915" s="1044"/>
      <c r="AF915" s="1045"/>
    </row>
    <row r="916" spans="2:32" ht="35" customHeight="1">
      <c r="B916" s="1267"/>
      <c r="C916" s="1262"/>
      <c r="D916" s="1038" t="s">
        <v>1644</v>
      </c>
      <c r="E916" s="941"/>
      <c r="F916" s="943" t="s">
        <v>1145</v>
      </c>
      <c r="G916" s="1039"/>
      <c r="H916" s="1040" t="s">
        <v>1145</v>
      </c>
      <c r="I916" s="943"/>
      <c r="J916" s="971" t="s">
        <v>1145</v>
      </c>
      <c r="K916" s="941">
        <f t="shared" si="46"/>
        <v>0</v>
      </c>
      <c r="L916" s="943" t="s">
        <v>922</v>
      </c>
      <c r="M916" s="1041">
        <v>1</v>
      </c>
      <c r="N916" s="943">
        <f t="shared" si="47"/>
        <v>0</v>
      </c>
      <c r="O916" s="971" t="s">
        <v>922</v>
      </c>
      <c r="P916" s="943"/>
      <c r="Q916" s="944">
        <v>2025</v>
      </c>
      <c r="R916" s="945" t="s">
        <v>1146</v>
      </c>
      <c r="S916" s="946">
        <v>10</v>
      </c>
      <c r="T916" s="943" t="s">
        <v>66</v>
      </c>
      <c r="U916" s="946">
        <v>1</v>
      </c>
      <c r="V916" s="943" t="s">
        <v>67</v>
      </c>
      <c r="W916" s="943" t="s">
        <v>249</v>
      </c>
      <c r="X916" s="946">
        <v>10</v>
      </c>
      <c r="Y916" s="943" t="s">
        <v>66</v>
      </c>
      <c r="Z916" s="946">
        <v>5</v>
      </c>
      <c r="AA916" s="945" t="s">
        <v>67</v>
      </c>
      <c r="AB916" s="1042">
        <f t="shared" si="45"/>
        <v>5</v>
      </c>
      <c r="AC916" s="945" t="s">
        <v>1149</v>
      </c>
      <c r="AD916" s="1069" t="s">
        <v>1640</v>
      </c>
      <c r="AE916" s="1044"/>
      <c r="AF916" s="1045"/>
    </row>
    <row r="917" spans="2:32" ht="35" customHeight="1">
      <c r="B917" s="1267"/>
      <c r="C917" s="1262"/>
      <c r="D917" s="1038" t="s">
        <v>1646</v>
      </c>
      <c r="E917" s="941">
        <v>5</v>
      </c>
      <c r="F917" s="943" t="s">
        <v>1145</v>
      </c>
      <c r="G917" s="1039"/>
      <c r="H917" s="1040" t="s">
        <v>1145</v>
      </c>
      <c r="I917" s="943">
        <v>2</v>
      </c>
      <c r="J917" s="971" t="s">
        <v>1145</v>
      </c>
      <c r="K917" s="941">
        <f t="shared" si="46"/>
        <v>10</v>
      </c>
      <c r="L917" s="943" t="s">
        <v>922</v>
      </c>
      <c r="M917" s="1041">
        <v>20</v>
      </c>
      <c r="N917" s="943">
        <f t="shared" si="47"/>
        <v>200</v>
      </c>
      <c r="O917" s="971" t="s">
        <v>922</v>
      </c>
      <c r="P917" s="943"/>
      <c r="Q917" s="944">
        <v>2025</v>
      </c>
      <c r="R917" s="945" t="s">
        <v>1146</v>
      </c>
      <c r="S917" s="946">
        <v>10</v>
      </c>
      <c r="T917" s="943" t="s">
        <v>66</v>
      </c>
      <c r="U917" s="946">
        <v>1</v>
      </c>
      <c r="V917" s="943" t="s">
        <v>67</v>
      </c>
      <c r="W917" s="943" t="s">
        <v>249</v>
      </c>
      <c r="X917" s="946">
        <v>10</v>
      </c>
      <c r="Y917" s="943" t="s">
        <v>66</v>
      </c>
      <c r="Z917" s="946">
        <v>5</v>
      </c>
      <c r="AA917" s="945" t="s">
        <v>67</v>
      </c>
      <c r="AB917" s="1042">
        <f t="shared" si="45"/>
        <v>5</v>
      </c>
      <c r="AC917" s="945" t="s">
        <v>1149</v>
      </c>
      <c r="AD917" s="1069" t="s">
        <v>1647</v>
      </c>
      <c r="AE917" s="1044"/>
      <c r="AF917" s="1045"/>
    </row>
    <row r="918" spans="2:32" ht="35" customHeight="1">
      <c r="B918" s="1267"/>
      <c r="C918" s="1262"/>
      <c r="D918" s="1038" t="s">
        <v>1511</v>
      </c>
      <c r="E918" s="941"/>
      <c r="F918" s="943" t="s">
        <v>1145</v>
      </c>
      <c r="G918" s="1039"/>
      <c r="H918" s="1040" t="s">
        <v>1145</v>
      </c>
      <c r="I918" s="943"/>
      <c r="J918" s="971" t="s">
        <v>1145</v>
      </c>
      <c r="K918" s="941">
        <f t="shared" si="46"/>
        <v>0</v>
      </c>
      <c r="L918" s="943" t="s">
        <v>922</v>
      </c>
      <c r="M918" s="1041">
        <v>6</v>
      </c>
      <c r="N918" s="943">
        <f t="shared" si="47"/>
        <v>0</v>
      </c>
      <c r="O918" s="971" t="s">
        <v>922</v>
      </c>
      <c r="P918" s="943"/>
      <c r="Q918" s="944">
        <v>2025</v>
      </c>
      <c r="R918" s="945" t="s">
        <v>1146</v>
      </c>
      <c r="S918" s="946">
        <v>10</v>
      </c>
      <c r="T918" s="943" t="s">
        <v>66</v>
      </c>
      <c r="U918" s="946">
        <v>1</v>
      </c>
      <c r="V918" s="943" t="s">
        <v>67</v>
      </c>
      <c r="W918" s="943" t="s">
        <v>249</v>
      </c>
      <c r="X918" s="946">
        <v>10</v>
      </c>
      <c r="Y918" s="943" t="s">
        <v>66</v>
      </c>
      <c r="Z918" s="946">
        <v>5</v>
      </c>
      <c r="AA918" s="945" t="s">
        <v>67</v>
      </c>
      <c r="AB918" s="1042">
        <f t="shared" si="45"/>
        <v>5</v>
      </c>
      <c r="AC918" s="945" t="s">
        <v>1149</v>
      </c>
      <c r="AD918" s="1069" t="s">
        <v>1624</v>
      </c>
      <c r="AE918" s="1044"/>
      <c r="AF918" s="1045"/>
    </row>
    <row r="919" spans="2:32" ht="35" customHeight="1">
      <c r="B919" s="1267"/>
      <c r="C919" s="1262"/>
      <c r="D919" s="1038" t="s">
        <v>1511</v>
      </c>
      <c r="E919" s="941"/>
      <c r="F919" s="943" t="s">
        <v>1145</v>
      </c>
      <c r="G919" s="1039"/>
      <c r="H919" s="1040" t="s">
        <v>1145</v>
      </c>
      <c r="I919" s="943"/>
      <c r="J919" s="971" t="s">
        <v>1145</v>
      </c>
      <c r="K919" s="941">
        <f t="shared" si="46"/>
        <v>0</v>
      </c>
      <c r="L919" s="943" t="s">
        <v>922</v>
      </c>
      <c r="M919" s="1041">
        <v>1</v>
      </c>
      <c r="N919" s="943">
        <f t="shared" si="47"/>
        <v>0</v>
      </c>
      <c r="O919" s="971" t="s">
        <v>922</v>
      </c>
      <c r="P919" s="943"/>
      <c r="Q919" s="944">
        <v>2025</v>
      </c>
      <c r="R919" s="945" t="s">
        <v>1146</v>
      </c>
      <c r="S919" s="946">
        <v>10</v>
      </c>
      <c r="T919" s="943" t="s">
        <v>66</v>
      </c>
      <c r="U919" s="946">
        <v>1</v>
      </c>
      <c r="V919" s="943" t="s">
        <v>67</v>
      </c>
      <c r="W919" s="943" t="s">
        <v>249</v>
      </c>
      <c r="X919" s="946">
        <v>10</v>
      </c>
      <c r="Y919" s="943" t="s">
        <v>66</v>
      </c>
      <c r="Z919" s="946">
        <v>5</v>
      </c>
      <c r="AA919" s="945" t="s">
        <v>67</v>
      </c>
      <c r="AB919" s="1042">
        <f t="shared" si="45"/>
        <v>5</v>
      </c>
      <c r="AC919" s="945" t="s">
        <v>1149</v>
      </c>
      <c r="AD919" s="1069" t="s">
        <v>1631</v>
      </c>
      <c r="AE919" s="1044"/>
      <c r="AF919" s="1045"/>
    </row>
    <row r="920" spans="2:32" ht="35" customHeight="1">
      <c r="B920" s="1267"/>
      <c r="C920" s="1262"/>
      <c r="D920" s="1038" t="s">
        <v>1565</v>
      </c>
      <c r="E920" s="941"/>
      <c r="F920" s="943" t="s">
        <v>1145</v>
      </c>
      <c r="G920" s="1039"/>
      <c r="H920" s="1040" t="s">
        <v>1145</v>
      </c>
      <c r="I920" s="943"/>
      <c r="J920" s="971" t="s">
        <v>1145</v>
      </c>
      <c r="K920" s="941">
        <f t="shared" si="46"/>
        <v>0</v>
      </c>
      <c r="L920" s="943" t="s">
        <v>922</v>
      </c>
      <c r="M920" s="1041"/>
      <c r="N920" s="943">
        <f t="shared" si="47"/>
        <v>0</v>
      </c>
      <c r="O920" s="971" t="s">
        <v>922</v>
      </c>
      <c r="P920" s="943"/>
      <c r="Q920" s="944">
        <v>2025</v>
      </c>
      <c r="R920" s="945" t="s">
        <v>1146</v>
      </c>
      <c r="S920" s="946">
        <v>10</v>
      </c>
      <c r="T920" s="943" t="s">
        <v>66</v>
      </c>
      <c r="U920" s="946">
        <v>1</v>
      </c>
      <c r="V920" s="943" t="s">
        <v>67</v>
      </c>
      <c r="W920" s="943" t="s">
        <v>249</v>
      </c>
      <c r="X920" s="946">
        <v>10</v>
      </c>
      <c r="Y920" s="943" t="s">
        <v>66</v>
      </c>
      <c r="Z920" s="946">
        <v>5</v>
      </c>
      <c r="AA920" s="945" t="s">
        <v>67</v>
      </c>
      <c r="AB920" s="1042">
        <f t="shared" si="45"/>
        <v>5</v>
      </c>
      <c r="AC920" s="945" t="s">
        <v>1149</v>
      </c>
      <c r="AD920" s="1068" t="s">
        <v>1625</v>
      </c>
      <c r="AE920" s="1044"/>
      <c r="AF920" s="1045"/>
    </row>
    <row r="921" spans="2:32" ht="35" customHeight="1">
      <c r="B921" s="1267"/>
      <c r="C921" s="1262"/>
      <c r="D921" s="1038" t="s">
        <v>1565</v>
      </c>
      <c r="E921" s="941"/>
      <c r="F921" s="943" t="s">
        <v>1145</v>
      </c>
      <c r="G921" s="1039"/>
      <c r="H921" s="1040" t="s">
        <v>1145</v>
      </c>
      <c r="I921" s="943"/>
      <c r="J921" s="971" t="s">
        <v>1145</v>
      </c>
      <c r="K921" s="941">
        <f t="shared" si="46"/>
        <v>0</v>
      </c>
      <c r="L921" s="943" t="s">
        <v>922</v>
      </c>
      <c r="M921" s="1041"/>
      <c r="N921" s="943">
        <f t="shared" si="47"/>
        <v>0</v>
      </c>
      <c r="O921" s="971" t="s">
        <v>922</v>
      </c>
      <c r="P921" s="943"/>
      <c r="Q921" s="944">
        <v>2025</v>
      </c>
      <c r="R921" s="945" t="s">
        <v>1146</v>
      </c>
      <c r="S921" s="946">
        <v>10</v>
      </c>
      <c r="T921" s="943" t="s">
        <v>66</v>
      </c>
      <c r="U921" s="946">
        <v>1</v>
      </c>
      <c r="V921" s="943" t="s">
        <v>67</v>
      </c>
      <c r="W921" s="943" t="s">
        <v>249</v>
      </c>
      <c r="X921" s="946">
        <v>10</v>
      </c>
      <c r="Y921" s="943" t="s">
        <v>66</v>
      </c>
      <c r="Z921" s="946">
        <v>5</v>
      </c>
      <c r="AA921" s="945" t="s">
        <v>67</v>
      </c>
      <c r="AB921" s="1042">
        <f t="shared" si="45"/>
        <v>5</v>
      </c>
      <c r="AC921" s="945" t="s">
        <v>1149</v>
      </c>
      <c r="AD921" s="1069" t="s">
        <v>1629</v>
      </c>
      <c r="AE921" s="1044"/>
      <c r="AF921" s="1045"/>
    </row>
    <row r="922" spans="2:32" ht="35" customHeight="1">
      <c r="B922" s="1267"/>
      <c r="C922" s="1262"/>
      <c r="D922" s="1038" t="s">
        <v>1565</v>
      </c>
      <c r="E922" s="941"/>
      <c r="F922" s="943" t="s">
        <v>1145</v>
      </c>
      <c r="G922" s="1039"/>
      <c r="H922" s="1040" t="s">
        <v>1145</v>
      </c>
      <c r="I922" s="943"/>
      <c r="J922" s="971" t="s">
        <v>1145</v>
      </c>
      <c r="K922" s="941">
        <f t="shared" si="46"/>
        <v>0</v>
      </c>
      <c r="L922" s="943" t="s">
        <v>922</v>
      </c>
      <c r="M922" s="1041"/>
      <c r="N922" s="943">
        <f t="shared" si="47"/>
        <v>0</v>
      </c>
      <c r="O922" s="971" t="s">
        <v>922</v>
      </c>
      <c r="P922" s="943"/>
      <c r="Q922" s="944">
        <v>2025</v>
      </c>
      <c r="R922" s="945" t="s">
        <v>1146</v>
      </c>
      <c r="S922" s="946">
        <v>10</v>
      </c>
      <c r="T922" s="943" t="s">
        <v>66</v>
      </c>
      <c r="U922" s="946">
        <v>1</v>
      </c>
      <c r="V922" s="943" t="s">
        <v>67</v>
      </c>
      <c r="W922" s="943" t="s">
        <v>249</v>
      </c>
      <c r="X922" s="946">
        <v>10</v>
      </c>
      <c r="Y922" s="943" t="s">
        <v>66</v>
      </c>
      <c r="Z922" s="946">
        <v>5</v>
      </c>
      <c r="AA922" s="945" t="s">
        <v>67</v>
      </c>
      <c r="AB922" s="1042">
        <f t="shared" si="45"/>
        <v>5</v>
      </c>
      <c r="AC922" s="945" t="s">
        <v>1149</v>
      </c>
      <c r="AD922" s="1068" t="s">
        <v>1630</v>
      </c>
      <c r="AE922" s="1044"/>
      <c r="AF922" s="1045"/>
    </row>
    <row r="923" spans="2:32" ht="35" customHeight="1">
      <c r="B923" s="1267"/>
      <c r="C923" s="1262"/>
      <c r="D923" s="1038" t="s">
        <v>1565</v>
      </c>
      <c r="E923" s="941"/>
      <c r="F923" s="943" t="s">
        <v>1145</v>
      </c>
      <c r="G923" s="1039"/>
      <c r="H923" s="1040" t="s">
        <v>1145</v>
      </c>
      <c r="I923" s="943"/>
      <c r="J923" s="971" t="s">
        <v>1145</v>
      </c>
      <c r="K923" s="941">
        <f t="shared" si="46"/>
        <v>0</v>
      </c>
      <c r="L923" s="943" t="s">
        <v>922</v>
      </c>
      <c r="M923" s="1041"/>
      <c r="N923" s="943">
        <f t="shared" si="47"/>
        <v>0</v>
      </c>
      <c r="O923" s="971" t="s">
        <v>922</v>
      </c>
      <c r="P923" s="943"/>
      <c r="Q923" s="944">
        <v>2025</v>
      </c>
      <c r="R923" s="945" t="s">
        <v>1146</v>
      </c>
      <c r="S923" s="946">
        <v>10</v>
      </c>
      <c r="T923" s="943" t="s">
        <v>66</v>
      </c>
      <c r="U923" s="946">
        <v>1</v>
      </c>
      <c r="V923" s="943" t="s">
        <v>67</v>
      </c>
      <c r="W923" s="943" t="s">
        <v>249</v>
      </c>
      <c r="X923" s="946">
        <v>10</v>
      </c>
      <c r="Y923" s="943" t="s">
        <v>66</v>
      </c>
      <c r="Z923" s="946">
        <v>5</v>
      </c>
      <c r="AA923" s="945" t="s">
        <v>67</v>
      </c>
      <c r="AB923" s="1042">
        <f t="shared" si="45"/>
        <v>5</v>
      </c>
      <c r="AC923" s="945" t="s">
        <v>1149</v>
      </c>
      <c r="AD923" s="1069" t="s">
        <v>1631</v>
      </c>
      <c r="AE923" s="1044"/>
      <c r="AF923" s="1045"/>
    </row>
    <row r="924" spans="2:32" ht="35" customHeight="1">
      <c r="B924" s="1267"/>
      <c r="C924" s="1262"/>
      <c r="D924" s="1038" t="s">
        <v>1565</v>
      </c>
      <c r="E924" s="941"/>
      <c r="F924" s="943" t="s">
        <v>1145</v>
      </c>
      <c r="G924" s="1039"/>
      <c r="H924" s="1040" t="s">
        <v>1145</v>
      </c>
      <c r="I924" s="943"/>
      <c r="J924" s="971" t="s">
        <v>1145</v>
      </c>
      <c r="K924" s="941">
        <f t="shared" si="46"/>
        <v>0</v>
      </c>
      <c r="L924" s="943" t="s">
        <v>922</v>
      </c>
      <c r="M924" s="1041"/>
      <c r="N924" s="943">
        <f t="shared" si="47"/>
        <v>0</v>
      </c>
      <c r="O924" s="971" t="s">
        <v>922</v>
      </c>
      <c r="P924" s="943"/>
      <c r="Q924" s="944">
        <v>2025</v>
      </c>
      <c r="R924" s="945" t="s">
        <v>1146</v>
      </c>
      <c r="S924" s="946">
        <v>10</v>
      </c>
      <c r="T924" s="943" t="s">
        <v>66</v>
      </c>
      <c r="U924" s="946">
        <v>1</v>
      </c>
      <c r="V924" s="943" t="s">
        <v>67</v>
      </c>
      <c r="W924" s="943" t="s">
        <v>249</v>
      </c>
      <c r="X924" s="946">
        <v>10</v>
      </c>
      <c r="Y924" s="943" t="s">
        <v>66</v>
      </c>
      <c r="Z924" s="946">
        <v>5</v>
      </c>
      <c r="AA924" s="945" t="s">
        <v>67</v>
      </c>
      <c r="AB924" s="1042">
        <f t="shared" si="45"/>
        <v>5</v>
      </c>
      <c r="AC924" s="945" t="s">
        <v>1149</v>
      </c>
      <c r="AD924" s="1069" t="s">
        <v>1632</v>
      </c>
      <c r="AE924" s="1044"/>
      <c r="AF924" s="1045"/>
    </row>
    <row r="925" spans="2:32" ht="35" customHeight="1">
      <c r="B925" s="1267"/>
      <c r="C925" s="1262"/>
      <c r="D925" s="1038" t="s">
        <v>1413</v>
      </c>
      <c r="E925" s="941"/>
      <c r="F925" s="943" t="s">
        <v>1145</v>
      </c>
      <c r="G925" s="1039"/>
      <c r="H925" s="1040" t="s">
        <v>1145</v>
      </c>
      <c r="I925" s="943"/>
      <c r="J925" s="971" t="s">
        <v>1145</v>
      </c>
      <c r="K925" s="941">
        <f t="shared" si="46"/>
        <v>0</v>
      </c>
      <c r="L925" s="943" t="s">
        <v>922</v>
      </c>
      <c r="M925" s="1041">
        <v>4</v>
      </c>
      <c r="N925" s="943">
        <f t="shared" si="47"/>
        <v>0</v>
      </c>
      <c r="O925" s="971" t="s">
        <v>922</v>
      </c>
      <c r="P925" s="943"/>
      <c r="Q925" s="944">
        <v>2025</v>
      </c>
      <c r="R925" s="945" t="s">
        <v>1146</v>
      </c>
      <c r="S925" s="946">
        <v>10</v>
      </c>
      <c r="T925" s="943" t="s">
        <v>66</v>
      </c>
      <c r="U925" s="946">
        <v>1</v>
      </c>
      <c r="V925" s="943" t="s">
        <v>67</v>
      </c>
      <c r="W925" s="943" t="s">
        <v>249</v>
      </c>
      <c r="X925" s="946">
        <v>10</v>
      </c>
      <c r="Y925" s="943" t="s">
        <v>66</v>
      </c>
      <c r="Z925" s="946">
        <v>5</v>
      </c>
      <c r="AA925" s="945" t="s">
        <v>67</v>
      </c>
      <c r="AB925" s="1042">
        <f t="shared" si="45"/>
        <v>5</v>
      </c>
      <c r="AC925" s="945" t="s">
        <v>1149</v>
      </c>
      <c r="AD925" s="1069" t="s">
        <v>1641</v>
      </c>
      <c r="AE925" s="1044"/>
      <c r="AF925" s="1045"/>
    </row>
    <row r="926" spans="2:32" ht="35" customHeight="1">
      <c r="B926" s="1267"/>
      <c r="C926" s="1262"/>
      <c r="D926" s="1038" t="s">
        <v>1413</v>
      </c>
      <c r="E926" s="941"/>
      <c r="F926" s="943" t="s">
        <v>1145</v>
      </c>
      <c r="G926" s="1039"/>
      <c r="H926" s="1040" t="s">
        <v>1145</v>
      </c>
      <c r="I926" s="943"/>
      <c r="J926" s="971" t="s">
        <v>1145</v>
      </c>
      <c r="K926" s="941">
        <f t="shared" si="46"/>
        <v>0</v>
      </c>
      <c r="L926" s="943" t="s">
        <v>922</v>
      </c>
      <c r="M926" s="1041">
        <v>7</v>
      </c>
      <c r="N926" s="943">
        <f t="shared" si="47"/>
        <v>0</v>
      </c>
      <c r="O926" s="971" t="s">
        <v>922</v>
      </c>
      <c r="P926" s="943"/>
      <c r="Q926" s="944">
        <v>2025</v>
      </c>
      <c r="R926" s="945" t="s">
        <v>1146</v>
      </c>
      <c r="S926" s="946">
        <v>10</v>
      </c>
      <c r="T926" s="943" t="s">
        <v>66</v>
      </c>
      <c r="U926" s="946">
        <v>1</v>
      </c>
      <c r="V926" s="943" t="s">
        <v>67</v>
      </c>
      <c r="W926" s="943" t="s">
        <v>249</v>
      </c>
      <c r="X926" s="946">
        <v>10</v>
      </c>
      <c r="Y926" s="943" t="s">
        <v>66</v>
      </c>
      <c r="Z926" s="946">
        <v>5</v>
      </c>
      <c r="AA926" s="945" t="s">
        <v>67</v>
      </c>
      <c r="AB926" s="1042">
        <f t="shared" si="45"/>
        <v>5</v>
      </c>
      <c r="AC926" s="945" t="s">
        <v>1149</v>
      </c>
      <c r="AD926" s="1069" t="s">
        <v>1642</v>
      </c>
      <c r="AE926" s="1044"/>
      <c r="AF926" s="1045"/>
    </row>
    <row r="927" spans="2:32" ht="35" customHeight="1">
      <c r="B927" s="1267"/>
      <c r="C927" s="1262"/>
      <c r="D927" s="1038" t="s">
        <v>1413</v>
      </c>
      <c r="E927" s="941"/>
      <c r="F927" s="943" t="s">
        <v>1145</v>
      </c>
      <c r="G927" s="1039"/>
      <c r="H927" s="1040" t="s">
        <v>1145</v>
      </c>
      <c r="I927" s="943"/>
      <c r="J927" s="971" t="s">
        <v>1145</v>
      </c>
      <c r="K927" s="941">
        <f t="shared" si="46"/>
        <v>0</v>
      </c>
      <c r="L927" s="943" t="s">
        <v>922</v>
      </c>
      <c r="M927" s="1041">
        <v>110</v>
      </c>
      <c r="N927" s="943">
        <f t="shared" si="47"/>
        <v>0</v>
      </c>
      <c r="O927" s="971" t="s">
        <v>922</v>
      </c>
      <c r="P927" s="943"/>
      <c r="Q927" s="944">
        <v>2025</v>
      </c>
      <c r="R927" s="945" t="s">
        <v>1146</v>
      </c>
      <c r="S927" s="946">
        <v>10</v>
      </c>
      <c r="T927" s="943" t="s">
        <v>66</v>
      </c>
      <c r="U927" s="946">
        <v>1</v>
      </c>
      <c r="V927" s="943" t="s">
        <v>67</v>
      </c>
      <c r="W927" s="943" t="s">
        <v>249</v>
      </c>
      <c r="X927" s="946">
        <v>10</v>
      </c>
      <c r="Y927" s="943" t="s">
        <v>66</v>
      </c>
      <c r="Z927" s="946">
        <v>5</v>
      </c>
      <c r="AA927" s="945" t="s">
        <v>67</v>
      </c>
      <c r="AB927" s="1042">
        <f t="shared" si="45"/>
        <v>5</v>
      </c>
      <c r="AC927" s="945" t="s">
        <v>1149</v>
      </c>
      <c r="AD927" s="1069" t="s">
        <v>1647</v>
      </c>
      <c r="AE927" s="1044"/>
      <c r="AF927" s="1045"/>
    </row>
    <row r="928" spans="2:32" ht="35" customHeight="1">
      <c r="B928" s="1267"/>
      <c r="C928" s="1262"/>
      <c r="D928" s="1038" t="s">
        <v>1648</v>
      </c>
      <c r="E928" s="941"/>
      <c r="F928" s="943" t="s">
        <v>1145</v>
      </c>
      <c r="G928" s="1039"/>
      <c r="H928" s="1040" t="s">
        <v>1145</v>
      </c>
      <c r="I928" s="943"/>
      <c r="J928" s="971" t="s">
        <v>1145</v>
      </c>
      <c r="K928" s="941">
        <f t="shared" si="46"/>
        <v>0</v>
      </c>
      <c r="L928" s="943" t="s">
        <v>922</v>
      </c>
      <c r="M928" s="1041">
        <v>5</v>
      </c>
      <c r="N928" s="943">
        <f t="shared" si="47"/>
        <v>0</v>
      </c>
      <c r="O928" s="971" t="s">
        <v>922</v>
      </c>
      <c r="P928" s="943"/>
      <c r="Q928" s="944">
        <v>2025</v>
      </c>
      <c r="R928" s="945" t="s">
        <v>1146</v>
      </c>
      <c r="S928" s="946">
        <v>10</v>
      </c>
      <c r="T928" s="943" t="s">
        <v>66</v>
      </c>
      <c r="U928" s="946">
        <v>1</v>
      </c>
      <c r="V928" s="943" t="s">
        <v>67</v>
      </c>
      <c r="W928" s="943" t="s">
        <v>249</v>
      </c>
      <c r="X928" s="946">
        <v>10</v>
      </c>
      <c r="Y928" s="943" t="s">
        <v>66</v>
      </c>
      <c r="Z928" s="946">
        <v>5</v>
      </c>
      <c r="AA928" s="945" t="s">
        <v>67</v>
      </c>
      <c r="AB928" s="1042">
        <f t="shared" si="45"/>
        <v>5</v>
      </c>
      <c r="AC928" s="945" t="s">
        <v>1149</v>
      </c>
      <c r="AD928" s="1069" t="s">
        <v>1631</v>
      </c>
      <c r="AE928" s="1044"/>
      <c r="AF928" s="1045"/>
    </row>
    <row r="929" spans="2:32" ht="35" customHeight="1">
      <c r="B929" s="1267"/>
      <c r="C929" s="1262"/>
      <c r="D929" s="1038" t="s">
        <v>1649</v>
      </c>
      <c r="E929" s="941"/>
      <c r="F929" s="943" t="s">
        <v>1145</v>
      </c>
      <c r="G929" s="1039"/>
      <c r="H929" s="1040" t="s">
        <v>1145</v>
      </c>
      <c r="I929" s="943"/>
      <c r="J929" s="971" t="s">
        <v>1145</v>
      </c>
      <c r="K929" s="941">
        <f t="shared" si="46"/>
        <v>0</v>
      </c>
      <c r="L929" s="943" t="s">
        <v>922</v>
      </c>
      <c r="M929" s="1041">
        <v>1</v>
      </c>
      <c r="N929" s="943">
        <f t="shared" si="47"/>
        <v>0</v>
      </c>
      <c r="O929" s="971" t="s">
        <v>922</v>
      </c>
      <c r="P929" s="943"/>
      <c r="Q929" s="944">
        <v>2025</v>
      </c>
      <c r="R929" s="945" t="s">
        <v>1146</v>
      </c>
      <c r="S929" s="946">
        <v>10</v>
      </c>
      <c r="T929" s="943" t="s">
        <v>66</v>
      </c>
      <c r="U929" s="946">
        <v>1</v>
      </c>
      <c r="V929" s="943" t="s">
        <v>67</v>
      </c>
      <c r="W929" s="943" t="s">
        <v>249</v>
      </c>
      <c r="X929" s="946">
        <v>10</v>
      </c>
      <c r="Y929" s="943" t="s">
        <v>66</v>
      </c>
      <c r="Z929" s="946">
        <v>5</v>
      </c>
      <c r="AA929" s="945" t="s">
        <v>67</v>
      </c>
      <c r="AB929" s="1042">
        <f t="shared" si="45"/>
        <v>5</v>
      </c>
      <c r="AC929" s="945" t="s">
        <v>1149</v>
      </c>
      <c r="AD929" s="1069" t="s">
        <v>1650</v>
      </c>
      <c r="AE929" s="1044"/>
      <c r="AF929" s="1045"/>
    </row>
    <row r="930" spans="2:32" ht="35" customHeight="1">
      <c r="B930" s="1267"/>
      <c r="C930" s="1262"/>
      <c r="D930" s="1038" t="s">
        <v>1651</v>
      </c>
      <c r="E930" s="941"/>
      <c r="F930" s="943" t="s">
        <v>1145</v>
      </c>
      <c r="G930" s="1039"/>
      <c r="H930" s="1040" t="s">
        <v>1145</v>
      </c>
      <c r="I930" s="943"/>
      <c r="J930" s="971" t="s">
        <v>1145</v>
      </c>
      <c r="K930" s="941">
        <f t="shared" si="46"/>
        <v>0</v>
      </c>
      <c r="L930" s="943" t="s">
        <v>922</v>
      </c>
      <c r="M930" s="1041">
        <v>1</v>
      </c>
      <c r="N930" s="943">
        <f t="shared" si="47"/>
        <v>0</v>
      </c>
      <c r="O930" s="971" t="s">
        <v>922</v>
      </c>
      <c r="P930" s="943"/>
      <c r="Q930" s="944">
        <v>2025</v>
      </c>
      <c r="R930" s="945" t="s">
        <v>1146</v>
      </c>
      <c r="S930" s="946">
        <v>10</v>
      </c>
      <c r="T930" s="943" t="s">
        <v>66</v>
      </c>
      <c r="U930" s="946">
        <v>1</v>
      </c>
      <c r="V930" s="943" t="s">
        <v>67</v>
      </c>
      <c r="W930" s="943" t="s">
        <v>249</v>
      </c>
      <c r="X930" s="946">
        <v>10</v>
      </c>
      <c r="Y930" s="943" t="s">
        <v>66</v>
      </c>
      <c r="Z930" s="946">
        <v>5</v>
      </c>
      <c r="AA930" s="945" t="s">
        <v>67</v>
      </c>
      <c r="AB930" s="1042">
        <f t="shared" si="45"/>
        <v>5</v>
      </c>
      <c r="AC930" s="945" t="s">
        <v>1149</v>
      </c>
      <c r="AD930" s="1069" t="s">
        <v>1650</v>
      </c>
      <c r="AE930" s="1044"/>
      <c r="AF930" s="1045"/>
    </row>
    <row r="931" spans="2:32" ht="35" customHeight="1">
      <c r="B931" s="1267"/>
      <c r="C931" s="1262"/>
      <c r="D931" s="1038" t="s">
        <v>698</v>
      </c>
      <c r="E931" s="941"/>
      <c r="F931" s="943" t="s">
        <v>1145</v>
      </c>
      <c r="G931" s="1039"/>
      <c r="H931" s="1040" t="s">
        <v>1145</v>
      </c>
      <c r="I931" s="943"/>
      <c r="J931" s="971" t="s">
        <v>1145</v>
      </c>
      <c r="K931" s="941">
        <f t="shared" si="46"/>
        <v>0</v>
      </c>
      <c r="L931" s="943" t="s">
        <v>922</v>
      </c>
      <c r="M931" s="1041">
        <v>50</v>
      </c>
      <c r="N931" s="943">
        <f t="shared" si="47"/>
        <v>0</v>
      </c>
      <c r="O931" s="971" t="s">
        <v>922</v>
      </c>
      <c r="P931" s="943"/>
      <c r="Q931" s="944">
        <v>2025</v>
      </c>
      <c r="R931" s="945" t="s">
        <v>1146</v>
      </c>
      <c r="S931" s="946">
        <v>10</v>
      </c>
      <c r="T931" s="943" t="s">
        <v>66</v>
      </c>
      <c r="U931" s="946">
        <v>1</v>
      </c>
      <c r="V931" s="943" t="s">
        <v>67</v>
      </c>
      <c r="W931" s="943" t="s">
        <v>249</v>
      </c>
      <c r="X931" s="946">
        <v>10</v>
      </c>
      <c r="Y931" s="943" t="s">
        <v>66</v>
      </c>
      <c r="Z931" s="946">
        <v>5</v>
      </c>
      <c r="AA931" s="945" t="s">
        <v>67</v>
      </c>
      <c r="AB931" s="1042">
        <f t="shared" si="45"/>
        <v>5</v>
      </c>
      <c r="AC931" s="945" t="s">
        <v>1149</v>
      </c>
      <c r="AD931" s="1069" t="s">
        <v>1634</v>
      </c>
      <c r="AE931" s="1044"/>
      <c r="AF931" s="1045"/>
    </row>
    <row r="932" spans="2:32" ht="35" customHeight="1">
      <c r="B932" s="1267"/>
      <c r="C932" s="1262"/>
      <c r="D932" s="1038" t="s">
        <v>698</v>
      </c>
      <c r="E932" s="941"/>
      <c r="F932" s="943" t="s">
        <v>1145</v>
      </c>
      <c r="G932" s="1039"/>
      <c r="H932" s="1040" t="s">
        <v>1145</v>
      </c>
      <c r="I932" s="943"/>
      <c r="J932" s="971" t="s">
        <v>1145</v>
      </c>
      <c r="K932" s="941">
        <f t="shared" si="46"/>
        <v>0</v>
      </c>
      <c r="L932" s="943" t="s">
        <v>922</v>
      </c>
      <c r="M932" s="1041">
        <v>10</v>
      </c>
      <c r="N932" s="943">
        <f t="shared" si="47"/>
        <v>0</v>
      </c>
      <c r="O932" s="971" t="s">
        <v>922</v>
      </c>
      <c r="P932" s="943"/>
      <c r="Q932" s="944">
        <v>2025</v>
      </c>
      <c r="R932" s="945" t="s">
        <v>1146</v>
      </c>
      <c r="S932" s="946">
        <v>10</v>
      </c>
      <c r="T932" s="943" t="s">
        <v>66</v>
      </c>
      <c r="U932" s="946">
        <v>1</v>
      </c>
      <c r="V932" s="943" t="s">
        <v>67</v>
      </c>
      <c r="W932" s="943" t="s">
        <v>249</v>
      </c>
      <c r="X932" s="946">
        <v>10</v>
      </c>
      <c r="Y932" s="943" t="s">
        <v>66</v>
      </c>
      <c r="Z932" s="946">
        <v>5</v>
      </c>
      <c r="AA932" s="945" t="s">
        <v>67</v>
      </c>
      <c r="AB932" s="1042">
        <f t="shared" si="45"/>
        <v>5</v>
      </c>
      <c r="AC932" s="945" t="s">
        <v>1149</v>
      </c>
      <c r="AD932" s="1069" t="s">
        <v>1652</v>
      </c>
      <c r="AE932" s="1044"/>
      <c r="AF932" s="1045"/>
    </row>
    <row r="933" spans="2:32" ht="35" customHeight="1">
      <c r="B933" s="1267"/>
      <c r="C933" s="1262"/>
      <c r="D933" s="1038" t="s">
        <v>698</v>
      </c>
      <c r="E933" s="941"/>
      <c r="F933" s="943" t="s">
        <v>1145</v>
      </c>
      <c r="G933" s="1039"/>
      <c r="H933" s="1040" t="s">
        <v>1145</v>
      </c>
      <c r="I933" s="943"/>
      <c r="J933" s="971" t="s">
        <v>1145</v>
      </c>
      <c r="K933" s="941">
        <f t="shared" si="46"/>
        <v>0</v>
      </c>
      <c r="L933" s="943" t="s">
        <v>922</v>
      </c>
      <c r="M933" s="1041">
        <v>30</v>
      </c>
      <c r="N933" s="943">
        <f t="shared" si="47"/>
        <v>0</v>
      </c>
      <c r="O933" s="971" t="s">
        <v>922</v>
      </c>
      <c r="P933" s="943"/>
      <c r="Q933" s="944">
        <v>2025</v>
      </c>
      <c r="R933" s="945" t="s">
        <v>1146</v>
      </c>
      <c r="S933" s="946">
        <v>10</v>
      </c>
      <c r="T933" s="943" t="s">
        <v>66</v>
      </c>
      <c r="U933" s="946">
        <v>1</v>
      </c>
      <c r="V933" s="943" t="s">
        <v>67</v>
      </c>
      <c r="W933" s="943" t="s">
        <v>249</v>
      </c>
      <c r="X933" s="946">
        <v>10</v>
      </c>
      <c r="Y933" s="943" t="s">
        <v>66</v>
      </c>
      <c r="Z933" s="946">
        <v>5</v>
      </c>
      <c r="AA933" s="945" t="s">
        <v>67</v>
      </c>
      <c r="AB933" s="1042">
        <f t="shared" si="45"/>
        <v>5</v>
      </c>
      <c r="AC933" s="945" t="s">
        <v>1149</v>
      </c>
      <c r="AD933" s="1069" t="s">
        <v>1653</v>
      </c>
      <c r="AE933" s="1044"/>
      <c r="AF933" s="1045"/>
    </row>
    <row r="934" spans="2:32" ht="35" customHeight="1">
      <c r="B934" s="1267"/>
      <c r="C934" s="1262"/>
      <c r="D934" s="1038" t="s">
        <v>701</v>
      </c>
      <c r="E934" s="941"/>
      <c r="F934" s="943" t="s">
        <v>1145</v>
      </c>
      <c r="G934" s="1039"/>
      <c r="H934" s="1040" t="s">
        <v>1145</v>
      </c>
      <c r="I934" s="943"/>
      <c r="J934" s="971" t="s">
        <v>1145</v>
      </c>
      <c r="K934" s="941">
        <f t="shared" si="46"/>
        <v>0</v>
      </c>
      <c r="L934" s="943" t="s">
        <v>922</v>
      </c>
      <c r="M934" s="1041">
        <v>50</v>
      </c>
      <c r="N934" s="943">
        <f t="shared" si="47"/>
        <v>0</v>
      </c>
      <c r="O934" s="971" t="s">
        <v>922</v>
      </c>
      <c r="P934" s="943"/>
      <c r="Q934" s="944">
        <v>2025</v>
      </c>
      <c r="R934" s="945" t="s">
        <v>1146</v>
      </c>
      <c r="S934" s="946">
        <v>10</v>
      </c>
      <c r="T934" s="943" t="s">
        <v>66</v>
      </c>
      <c r="U934" s="946">
        <v>1</v>
      </c>
      <c r="V934" s="943" t="s">
        <v>67</v>
      </c>
      <c r="W934" s="943" t="s">
        <v>249</v>
      </c>
      <c r="X934" s="946">
        <v>10</v>
      </c>
      <c r="Y934" s="943" t="s">
        <v>66</v>
      </c>
      <c r="Z934" s="946">
        <v>5</v>
      </c>
      <c r="AA934" s="945" t="s">
        <v>67</v>
      </c>
      <c r="AB934" s="1042">
        <f t="shared" si="45"/>
        <v>5</v>
      </c>
      <c r="AC934" s="945" t="s">
        <v>1149</v>
      </c>
      <c r="AD934" s="1069" t="s">
        <v>1634</v>
      </c>
      <c r="AE934" s="1044"/>
      <c r="AF934" s="1045"/>
    </row>
    <row r="935" spans="2:32" ht="35" customHeight="1">
      <c r="B935" s="1267"/>
      <c r="C935" s="1262"/>
      <c r="D935" s="1038" t="s">
        <v>701</v>
      </c>
      <c r="E935" s="941"/>
      <c r="F935" s="943" t="s">
        <v>1145</v>
      </c>
      <c r="G935" s="1039"/>
      <c r="H935" s="1040" t="s">
        <v>1145</v>
      </c>
      <c r="I935" s="943"/>
      <c r="J935" s="971" t="s">
        <v>1145</v>
      </c>
      <c r="K935" s="941">
        <f t="shared" si="46"/>
        <v>0</v>
      </c>
      <c r="L935" s="943" t="s">
        <v>922</v>
      </c>
      <c r="M935" s="1041">
        <v>10</v>
      </c>
      <c r="N935" s="943">
        <f t="shared" si="47"/>
        <v>0</v>
      </c>
      <c r="O935" s="971" t="s">
        <v>922</v>
      </c>
      <c r="P935" s="943"/>
      <c r="Q935" s="944">
        <v>2025</v>
      </c>
      <c r="R935" s="945" t="s">
        <v>1146</v>
      </c>
      <c r="S935" s="946">
        <v>10</v>
      </c>
      <c r="T935" s="943" t="s">
        <v>66</v>
      </c>
      <c r="U935" s="946">
        <v>1</v>
      </c>
      <c r="V935" s="943" t="s">
        <v>67</v>
      </c>
      <c r="W935" s="943" t="s">
        <v>249</v>
      </c>
      <c r="X935" s="946">
        <v>10</v>
      </c>
      <c r="Y935" s="943" t="s">
        <v>66</v>
      </c>
      <c r="Z935" s="946">
        <v>5</v>
      </c>
      <c r="AA935" s="945" t="s">
        <v>67</v>
      </c>
      <c r="AB935" s="1042">
        <f t="shared" si="45"/>
        <v>5</v>
      </c>
      <c r="AC935" s="945" t="s">
        <v>1149</v>
      </c>
      <c r="AD935" s="1069" t="s">
        <v>1652</v>
      </c>
      <c r="AE935" s="1044"/>
      <c r="AF935" s="1045"/>
    </row>
    <row r="936" spans="2:32" ht="35" customHeight="1">
      <c r="B936" s="1267"/>
      <c r="C936" s="1262"/>
      <c r="D936" s="1038" t="s">
        <v>701</v>
      </c>
      <c r="E936" s="941"/>
      <c r="F936" s="943" t="s">
        <v>1145</v>
      </c>
      <c r="G936" s="1039"/>
      <c r="H936" s="1040" t="s">
        <v>1145</v>
      </c>
      <c r="I936" s="943"/>
      <c r="J936" s="971" t="s">
        <v>1145</v>
      </c>
      <c r="K936" s="941">
        <f t="shared" si="46"/>
        <v>0</v>
      </c>
      <c r="L936" s="943" t="s">
        <v>922</v>
      </c>
      <c r="M936" s="1041">
        <v>30</v>
      </c>
      <c r="N936" s="943">
        <f t="shared" si="47"/>
        <v>0</v>
      </c>
      <c r="O936" s="971" t="s">
        <v>922</v>
      </c>
      <c r="P936" s="943"/>
      <c r="Q936" s="944">
        <v>2025</v>
      </c>
      <c r="R936" s="945" t="s">
        <v>1146</v>
      </c>
      <c r="S936" s="946">
        <v>10</v>
      </c>
      <c r="T936" s="943" t="s">
        <v>66</v>
      </c>
      <c r="U936" s="946">
        <v>1</v>
      </c>
      <c r="V936" s="943" t="s">
        <v>67</v>
      </c>
      <c r="W936" s="943" t="s">
        <v>249</v>
      </c>
      <c r="X936" s="946">
        <v>10</v>
      </c>
      <c r="Y936" s="943" t="s">
        <v>66</v>
      </c>
      <c r="Z936" s="946">
        <v>5</v>
      </c>
      <c r="AA936" s="945" t="s">
        <v>67</v>
      </c>
      <c r="AB936" s="1042">
        <f t="shared" si="45"/>
        <v>5</v>
      </c>
      <c r="AC936" s="945" t="s">
        <v>1149</v>
      </c>
      <c r="AD936" s="1069" t="s">
        <v>1653</v>
      </c>
      <c r="AE936" s="1044"/>
      <c r="AF936" s="1045"/>
    </row>
    <row r="937" spans="2:32" ht="35" customHeight="1">
      <c r="B937" s="1267"/>
      <c r="C937" s="1262"/>
      <c r="D937" s="1038" t="s">
        <v>1192</v>
      </c>
      <c r="E937" s="941">
        <v>69</v>
      </c>
      <c r="F937" s="943" t="s">
        <v>1145</v>
      </c>
      <c r="G937" s="1039"/>
      <c r="H937" s="1040" t="s">
        <v>1145</v>
      </c>
      <c r="I937" s="943"/>
      <c r="J937" s="971" t="s">
        <v>1145</v>
      </c>
      <c r="K937" s="941">
        <f t="shared" si="46"/>
        <v>0</v>
      </c>
      <c r="L937" s="943" t="s">
        <v>922</v>
      </c>
      <c r="M937" s="1041"/>
      <c r="N937" s="943">
        <f t="shared" si="47"/>
        <v>0</v>
      </c>
      <c r="O937" s="971" t="s">
        <v>922</v>
      </c>
      <c r="P937" s="943"/>
      <c r="Q937" s="944">
        <v>2025</v>
      </c>
      <c r="R937" s="945" t="s">
        <v>1146</v>
      </c>
      <c r="S937" s="946">
        <v>10</v>
      </c>
      <c r="T937" s="943" t="s">
        <v>66</v>
      </c>
      <c r="U937" s="946">
        <v>1</v>
      </c>
      <c r="V937" s="943" t="s">
        <v>67</v>
      </c>
      <c r="W937" s="943" t="s">
        <v>249</v>
      </c>
      <c r="X937" s="946">
        <v>10</v>
      </c>
      <c r="Y937" s="943" t="s">
        <v>66</v>
      </c>
      <c r="Z937" s="946">
        <v>5</v>
      </c>
      <c r="AA937" s="945" t="s">
        <v>67</v>
      </c>
      <c r="AB937" s="1042">
        <f t="shared" si="45"/>
        <v>5</v>
      </c>
      <c r="AC937" s="945" t="s">
        <v>1149</v>
      </c>
      <c r="AD937" s="1069" t="s">
        <v>1654</v>
      </c>
      <c r="AE937" s="1044"/>
      <c r="AF937" s="1045"/>
    </row>
    <row r="938" spans="2:32" ht="35" customHeight="1">
      <c r="B938" s="1267"/>
      <c r="C938" s="1262"/>
      <c r="D938" s="1038" t="s">
        <v>1193</v>
      </c>
      <c r="E938" s="941">
        <v>9</v>
      </c>
      <c r="F938" s="943" t="s">
        <v>1145</v>
      </c>
      <c r="G938" s="1039"/>
      <c r="H938" s="1040" t="s">
        <v>1145</v>
      </c>
      <c r="I938" s="943"/>
      <c r="J938" s="971" t="s">
        <v>1145</v>
      </c>
      <c r="K938" s="941">
        <f t="shared" si="46"/>
        <v>0</v>
      </c>
      <c r="L938" s="943" t="s">
        <v>922</v>
      </c>
      <c r="M938" s="1041"/>
      <c r="N938" s="943">
        <f t="shared" si="47"/>
        <v>0</v>
      </c>
      <c r="O938" s="971" t="s">
        <v>922</v>
      </c>
      <c r="P938" s="943"/>
      <c r="Q938" s="944">
        <v>2025</v>
      </c>
      <c r="R938" s="945" t="s">
        <v>1146</v>
      </c>
      <c r="S938" s="946">
        <v>10</v>
      </c>
      <c r="T938" s="943" t="s">
        <v>66</v>
      </c>
      <c r="U938" s="946">
        <v>1</v>
      </c>
      <c r="V938" s="943" t="s">
        <v>67</v>
      </c>
      <c r="W938" s="943" t="s">
        <v>249</v>
      </c>
      <c r="X938" s="946">
        <v>10</v>
      </c>
      <c r="Y938" s="943" t="s">
        <v>66</v>
      </c>
      <c r="Z938" s="946">
        <v>5</v>
      </c>
      <c r="AA938" s="945" t="s">
        <v>67</v>
      </c>
      <c r="AB938" s="1042">
        <f t="shared" si="45"/>
        <v>5</v>
      </c>
      <c r="AC938" s="945" t="s">
        <v>1149</v>
      </c>
      <c r="AD938" s="1069" t="s">
        <v>1654</v>
      </c>
      <c r="AE938" s="1044"/>
      <c r="AF938" s="1045"/>
    </row>
    <row r="939" spans="2:32" ht="35" customHeight="1">
      <c r="B939" s="1267"/>
      <c r="C939" s="1262"/>
      <c r="D939" s="1038" t="s">
        <v>1193</v>
      </c>
      <c r="E939" s="941">
        <v>9</v>
      </c>
      <c r="F939" s="943" t="s">
        <v>1145</v>
      </c>
      <c r="G939" s="1039"/>
      <c r="H939" s="1040" t="s">
        <v>1145</v>
      </c>
      <c r="I939" s="943"/>
      <c r="J939" s="971" t="s">
        <v>1145</v>
      </c>
      <c r="K939" s="941">
        <f t="shared" si="46"/>
        <v>0</v>
      </c>
      <c r="L939" s="943" t="s">
        <v>922</v>
      </c>
      <c r="M939" s="1041"/>
      <c r="N939" s="943">
        <f t="shared" si="47"/>
        <v>0</v>
      </c>
      <c r="O939" s="971" t="s">
        <v>922</v>
      </c>
      <c r="P939" s="943"/>
      <c r="Q939" s="944">
        <v>2025</v>
      </c>
      <c r="R939" s="945" t="s">
        <v>1146</v>
      </c>
      <c r="S939" s="946">
        <v>10</v>
      </c>
      <c r="T939" s="943" t="s">
        <v>66</v>
      </c>
      <c r="U939" s="946">
        <v>1</v>
      </c>
      <c r="V939" s="943" t="s">
        <v>67</v>
      </c>
      <c r="W939" s="943" t="s">
        <v>249</v>
      </c>
      <c r="X939" s="946">
        <v>10</v>
      </c>
      <c r="Y939" s="943" t="s">
        <v>66</v>
      </c>
      <c r="Z939" s="946">
        <v>5</v>
      </c>
      <c r="AA939" s="945" t="s">
        <v>67</v>
      </c>
      <c r="AB939" s="1042">
        <f t="shared" si="45"/>
        <v>5</v>
      </c>
      <c r="AC939" s="945" t="s">
        <v>1149</v>
      </c>
      <c r="AD939" s="1069" t="s">
        <v>1654</v>
      </c>
      <c r="AE939" s="1044"/>
      <c r="AF939" s="1045"/>
    </row>
    <row r="940" spans="2:32" ht="35" customHeight="1">
      <c r="B940" s="1267"/>
      <c r="C940" s="1262"/>
      <c r="D940" s="1038" t="s">
        <v>1193</v>
      </c>
      <c r="E940" s="941">
        <v>675</v>
      </c>
      <c r="F940" s="943" t="s">
        <v>1145</v>
      </c>
      <c r="G940" s="1039"/>
      <c r="H940" s="1040" t="s">
        <v>1145</v>
      </c>
      <c r="I940" s="943"/>
      <c r="J940" s="971" t="s">
        <v>1145</v>
      </c>
      <c r="K940" s="941">
        <f t="shared" si="46"/>
        <v>0</v>
      </c>
      <c r="L940" s="943" t="s">
        <v>922</v>
      </c>
      <c r="M940" s="1041"/>
      <c r="N940" s="943">
        <f t="shared" si="47"/>
        <v>0</v>
      </c>
      <c r="O940" s="971" t="s">
        <v>922</v>
      </c>
      <c r="P940" s="943"/>
      <c r="Q940" s="944">
        <v>2025</v>
      </c>
      <c r="R940" s="945" t="s">
        <v>1146</v>
      </c>
      <c r="S940" s="946">
        <v>10</v>
      </c>
      <c r="T940" s="943" t="s">
        <v>66</v>
      </c>
      <c r="U940" s="946">
        <v>1</v>
      </c>
      <c r="V940" s="943" t="s">
        <v>67</v>
      </c>
      <c r="W940" s="943" t="s">
        <v>249</v>
      </c>
      <c r="X940" s="946">
        <v>10</v>
      </c>
      <c r="Y940" s="943" t="s">
        <v>66</v>
      </c>
      <c r="Z940" s="946">
        <v>5</v>
      </c>
      <c r="AA940" s="945" t="s">
        <v>67</v>
      </c>
      <c r="AB940" s="1042">
        <f t="shared" si="45"/>
        <v>5</v>
      </c>
      <c r="AC940" s="945" t="s">
        <v>1149</v>
      </c>
      <c r="AD940" s="1069" t="s">
        <v>1654</v>
      </c>
      <c r="AE940" s="1044"/>
      <c r="AF940" s="1045"/>
    </row>
    <row r="941" spans="2:32" ht="35" customHeight="1">
      <c r="B941" s="1267"/>
      <c r="C941" s="1262"/>
      <c r="D941" s="1038" t="s">
        <v>1655</v>
      </c>
      <c r="E941" s="941">
        <v>83</v>
      </c>
      <c r="F941" s="943" t="s">
        <v>1145</v>
      </c>
      <c r="G941" s="1039"/>
      <c r="H941" s="1040" t="s">
        <v>1145</v>
      </c>
      <c r="I941" s="943"/>
      <c r="J941" s="971" t="s">
        <v>1145</v>
      </c>
      <c r="K941" s="941">
        <f t="shared" si="46"/>
        <v>0</v>
      </c>
      <c r="L941" s="943" t="s">
        <v>922</v>
      </c>
      <c r="M941" s="1041"/>
      <c r="N941" s="943">
        <f t="shared" si="47"/>
        <v>0</v>
      </c>
      <c r="O941" s="971" t="s">
        <v>922</v>
      </c>
      <c r="P941" s="943"/>
      <c r="Q941" s="944">
        <v>2025</v>
      </c>
      <c r="R941" s="945" t="s">
        <v>1146</v>
      </c>
      <c r="S941" s="946">
        <v>10</v>
      </c>
      <c r="T941" s="943" t="s">
        <v>66</v>
      </c>
      <c r="U941" s="946">
        <v>1</v>
      </c>
      <c r="V941" s="943" t="s">
        <v>67</v>
      </c>
      <c r="W941" s="943" t="s">
        <v>249</v>
      </c>
      <c r="X941" s="946">
        <v>10</v>
      </c>
      <c r="Y941" s="943" t="s">
        <v>66</v>
      </c>
      <c r="Z941" s="946">
        <v>5</v>
      </c>
      <c r="AA941" s="945" t="s">
        <v>67</v>
      </c>
      <c r="AB941" s="1042">
        <f t="shared" si="45"/>
        <v>5</v>
      </c>
      <c r="AC941" s="945" t="s">
        <v>1149</v>
      </c>
      <c r="AD941" s="1069" t="s">
        <v>1654</v>
      </c>
      <c r="AE941" s="1044"/>
      <c r="AF941" s="1045"/>
    </row>
    <row r="942" spans="2:32" ht="35" customHeight="1">
      <c r="B942" s="1267"/>
      <c r="C942" s="1262"/>
      <c r="D942" s="1038" t="s">
        <v>1195</v>
      </c>
      <c r="E942" s="941">
        <v>36</v>
      </c>
      <c r="F942" s="943" t="s">
        <v>1145</v>
      </c>
      <c r="G942" s="1039"/>
      <c r="H942" s="1040" t="s">
        <v>1145</v>
      </c>
      <c r="I942" s="943"/>
      <c r="J942" s="971" t="s">
        <v>1145</v>
      </c>
      <c r="K942" s="941">
        <f t="shared" si="46"/>
        <v>0</v>
      </c>
      <c r="L942" s="943" t="s">
        <v>922</v>
      </c>
      <c r="M942" s="1041"/>
      <c r="N942" s="943">
        <f t="shared" si="47"/>
        <v>0</v>
      </c>
      <c r="O942" s="971" t="s">
        <v>922</v>
      </c>
      <c r="P942" s="943"/>
      <c r="Q942" s="944">
        <v>2025</v>
      </c>
      <c r="R942" s="945" t="s">
        <v>1146</v>
      </c>
      <c r="S942" s="946">
        <v>10</v>
      </c>
      <c r="T942" s="943" t="s">
        <v>66</v>
      </c>
      <c r="U942" s="946">
        <v>1</v>
      </c>
      <c r="V942" s="943" t="s">
        <v>67</v>
      </c>
      <c r="W942" s="943" t="s">
        <v>249</v>
      </c>
      <c r="X942" s="946">
        <v>10</v>
      </c>
      <c r="Y942" s="943" t="s">
        <v>66</v>
      </c>
      <c r="Z942" s="946">
        <v>5</v>
      </c>
      <c r="AA942" s="945" t="s">
        <v>67</v>
      </c>
      <c r="AB942" s="1042">
        <f t="shared" si="45"/>
        <v>5</v>
      </c>
      <c r="AC942" s="945" t="s">
        <v>1149</v>
      </c>
      <c r="AD942" s="1069" t="s">
        <v>1654</v>
      </c>
      <c r="AE942" s="1044"/>
      <c r="AF942" s="1045"/>
    </row>
    <row r="943" spans="2:32" ht="35" customHeight="1">
      <c r="B943" s="1267"/>
      <c r="C943" s="1262"/>
      <c r="D943" s="1038" t="s">
        <v>1195</v>
      </c>
      <c r="E943" s="941">
        <v>49</v>
      </c>
      <c r="F943" s="943" t="s">
        <v>1145</v>
      </c>
      <c r="G943" s="1039"/>
      <c r="H943" s="1040" t="s">
        <v>1145</v>
      </c>
      <c r="I943" s="943"/>
      <c r="J943" s="971" t="s">
        <v>1145</v>
      </c>
      <c r="K943" s="941">
        <f t="shared" si="46"/>
        <v>0</v>
      </c>
      <c r="L943" s="943" t="s">
        <v>922</v>
      </c>
      <c r="M943" s="1041"/>
      <c r="N943" s="943">
        <f t="shared" si="47"/>
        <v>0</v>
      </c>
      <c r="O943" s="971" t="s">
        <v>922</v>
      </c>
      <c r="P943" s="943"/>
      <c r="Q943" s="944">
        <v>2025</v>
      </c>
      <c r="R943" s="945" t="s">
        <v>1146</v>
      </c>
      <c r="S943" s="946">
        <v>10</v>
      </c>
      <c r="T943" s="943" t="s">
        <v>66</v>
      </c>
      <c r="U943" s="946">
        <v>1</v>
      </c>
      <c r="V943" s="943" t="s">
        <v>67</v>
      </c>
      <c r="W943" s="943" t="s">
        <v>249</v>
      </c>
      <c r="X943" s="946">
        <v>10</v>
      </c>
      <c r="Y943" s="943" t="s">
        <v>66</v>
      </c>
      <c r="Z943" s="946">
        <v>5</v>
      </c>
      <c r="AA943" s="945" t="s">
        <v>67</v>
      </c>
      <c r="AB943" s="1042">
        <f t="shared" si="45"/>
        <v>5</v>
      </c>
      <c r="AC943" s="945" t="s">
        <v>1149</v>
      </c>
      <c r="AD943" s="1069" t="s">
        <v>1654</v>
      </c>
      <c r="AE943" s="1044"/>
      <c r="AF943" s="1045"/>
    </row>
    <row r="944" spans="2:32" ht="35" customHeight="1">
      <c r="B944" s="1267"/>
      <c r="C944" s="1262"/>
      <c r="D944" s="1038" t="s">
        <v>1196</v>
      </c>
      <c r="E944" s="941"/>
      <c r="F944" s="943" t="s">
        <v>1145</v>
      </c>
      <c r="G944" s="1039"/>
      <c r="H944" s="1040" t="s">
        <v>1145</v>
      </c>
      <c r="I944" s="943"/>
      <c r="J944" s="971" t="s">
        <v>1145</v>
      </c>
      <c r="K944" s="941">
        <f t="shared" si="46"/>
        <v>0</v>
      </c>
      <c r="L944" s="943" t="s">
        <v>922</v>
      </c>
      <c r="M944" s="1041">
        <v>1</v>
      </c>
      <c r="N944" s="943">
        <f t="shared" si="47"/>
        <v>0</v>
      </c>
      <c r="O944" s="971" t="s">
        <v>922</v>
      </c>
      <c r="P944" s="943"/>
      <c r="Q944" s="944">
        <v>2025</v>
      </c>
      <c r="R944" s="945" t="s">
        <v>1146</v>
      </c>
      <c r="S944" s="946">
        <v>10</v>
      </c>
      <c r="T944" s="943" t="s">
        <v>66</v>
      </c>
      <c r="U944" s="946">
        <v>1</v>
      </c>
      <c r="V944" s="943" t="s">
        <v>67</v>
      </c>
      <c r="W944" s="943" t="s">
        <v>249</v>
      </c>
      <c r="X944" s="946">
        <v>10</v>
      </c>
      <c r="Y944" s="943" t="s">
        <v>66</v>
      </c>
      <c r="Z944" s="946">
        <v>5</v>
      </c>
      <c r="AA944" s="945" t="s">
        <v>67</v>
      </c>
      <c r="AB944" s="1042">
        <f t="shared" si="45"/>
        <v>5</v>
      </c>
      <c r="AC944" s="945" t="s">
        <v>1149</v>
      </c>
      <c r="AD944" s="1069" t="s">
        <v>1654</v>
      </c>
      <c r="AE944" s="1044"/>
      <c r="AF944" s="1045"/>
    </row>
    <row r="945" spans="2:32" ht="35" customHeight="1">
      <c r="B945" s="1267"/>
      <c r="C945" s="1262"/>
      <c r="D945" s="1038" t="s">
        <v>1197</v>
      </c>
      <c r="E945" s="941"/>
      <c r="F945" s="943" t="s">
        <v>1145</v>
      </c>
      <c r="G945" s="1039"/>
      <c r="H945" s="1040" t="s">
        <v>1145</v>
      </c>
      <c r="I945" s="943"/>
      <c r="J945" s="971" t="s">
        <v>1145</v>
      </c>
      <c r="K945" s="941">
        <f t="shared" si="46"/>
        <v>0</v>
      </c>
      <c r="L945" s="943" t="s">
        <v>922</v>
      </c>
      <c r="M945" s="1041">
        <v>1</v>
      </c>
      <c r="N945" s="943">
        <f t="shared" si="47"/>
        <v>0</v>
      </c>
      <c r="O945" s="971" t="s">
        <v>922</v>
      </c>
      <c r="P945" s="943"/>
      <c r="Q945" s="944">
        <v>2025</v>
      </c>
      <c r="R945" s="945" t="s">
        <v>1146</v>
      </c>
      <c r="S945" s="946">
        <v>10</v>
      </c>
      <c r="T945" s="943" t="s">
        <v>66</v>
      </c>
      <c r="U945" s="946">
        <v>1</v>
      </c>
      <c r="V945" s="943" t="s">
        <v>67</v>
      </c>
      <c r="W945" s="943" t="s">
        <v>249</v>
      </c>
      <c r="X945" s="946">
        <v>10</v>
      </c>
      <c r="Y945" s="943" t="s">
        <v>66</v>
      </c>
      <c r="Z945" s="946">
        <v>5</v>
      </c>
      <c r="AA945" s="945" t="s">
        <v>67</v>
      </c>
      <c r="AB945" s="1042">
        <f t="shared" si="45"/>
        <v>5</v>
      </c>
      <c r="AC945" s="945" t="s">
        <v>1149</v>
      </c>
      <c r="AD945" s="1069" t="s">
        <v>1654</v>
      </c>
      <c r="AE945" s="1044"/>
      <c r="AF945" s="1045"/>
    </row>
    <row r="946" spans="2:32" ht="35" customHeight="1">
      <c r="B946" s="1267"/>
      <c r="C946" s="1262"/>
      <c r="D946" s="1038" t="s">
        <v>1197</v>
      </c>
      <c r="E946" s="941"/>
      <c r="F946" s="943" t="s">
        <v>1145</v>
      </c>
      <c r="G946" s="1039"/>
      <c r="H946" s="1040" t="s">
        <v>1145</v>
      </c>
      <c r="I946" s="943"/>
      <c r="J946" s="971" t="s">
        <v>1145</v>
      </c>
      <c r="K946" s="941">
        <f t="shared" si="46"/>
        <v>0</v>
      </c>
      <c r="L946" s="943" t="s">
        <v>922</v>
      </c>
      <c r="M946" s="1041">
        <v>1</v>
      </c>
      <c r="N946" s="943">
        <f t="shared" si="47"/>
        <v>0</v>
      </c>
      <c r="O946" s="971" t="s">
        <v>922</v>
      </c>
      <c r="P946" s="943"/>
      <c r="Q946" s="944">
        <v>2025</v>
      </c>
      <c r="R946" s="945" t="s">
        <v>1146</v>
      </c>
      <c r="S946" s="946">
        <v>10</v>
      </c>
      <c r="T946" s="943" t="s">
        <v>66</v>
      </c>
      <c r="U946" s="946">
        <v>1</v>
      </c>
      <c r="V946" s="943" t="s">
        <v>67</v>
      </c>
      <c r="W946" s="943" t="s">
        <v>249</v>
      </c>
      <c r="X946" s="946">
        <v>10</v>
      </c>
      <c r="Y946" s="943" t="s">
        <v>66</v>
      </c>
      <c r="Z946" s="946">
        <v>5</v>
      </c>
      <c r="AA946" s="945" t="s">
        <v>67</v>
      </c>
      <c r="AB946" s="1042">
        <f t="shared" si="45"/>
        <v>5</v>
      </c>
      <c r="AC946" s="945" t="s">
        <v>1149</v>
      </c>
      <c r="AD946" s="1069" t="s">
        <v>1654</v>
      </c>
      <c r="AE946" s="1044"/>
      <c r="AF946" s="1045"/>
    </row>
    <row r="947" spans="2:32" ht="35" customHeight="1">
      <c r="B947" s="1267"/>
      <c r="C947" s="1262"/>
      <c r="D947" s="1038" t="s">
        <v>1197</v>
      </c>
      <c r="E947" s="941"/>
      <c r="F947" s="943" t="s">
        <v>1145</v>
      </c>
      <c r="G947" s="1039"/>
      <c r="H947" s="1040" t="s">
        <v>1145</v>
      </c>
      <c r="I947" s="943"/>
      <c r="J947" s="971" t="s">
        <v>1145</v>
      </c>
      <c r="K947" s="941">
        <f t="shared" si="46"/>
        <v>0</v>
      </c>
      <c r="L947" s="943" t="s">
        <v>922</v>
      </c>
      <c r="M947" s="1041">
        <v>1</v>
      </c>
      <c r="N947" s="943">
        <f t="shared" si="47"/>
        <v>0</v>
      </c>
      <c r="O947" s="971" t="s">
        <v>922</v>
      </c>
      <c r="P947" s="943"/>
      <c r="Q947" s="944">
        <v>2025</v>
      </c>
      <c r="R947" s="945" t="s">
        <v>1146</v>
      </c>
      <c r="S947" s="946">
        <v>10</v>
      </c>
      <c r="T947" s="943" t="s">
        <v>66</v>
      </c>
      <c r="U947" s="946">
        <v>1</v>
      </c>
      <c r="V947" s="943" t="s">
        <v>67</v>
      </c>
      <c r="W947" s="943" t="s">
        <v>249</v>
      </c>
      <c r="X947" s="946">
        <v>10</v>
      </c>
      <c r="Y947" s="943" t="s">
        <v>66</v>
      </c>
      <c r="Z947" s="946">
        <v>5</v>
      </c>
      <c r="AA947" s="945" t="s">
        <v>67</v>
      </c>
      <c r="AB947" s="1042">
        <f t="shared" si="45"/>
        <v>5</v>
      </c>
      <c r="AC947" s="945" t="s">
        <v>1149</v>
      </c>
      <c r="AD947" s="1069" t="s">
        <v>1654</v>
      </c>
      <c r="AE947" s="1044"/>
      <c r="AF947" s="1045"/>
    </row>
    <row r="948" spans="2:32" ht="35" customHeight="1">
      <c r="B948" s="1267"/>
      <c r="C948" s="1262"/>
      <c r="D948" s="1038" t="s">
        <v>1249</v>
      </c>
      <c r="E948" s="941"/>
      <c r="F948" s="943" t="s">
        <v>1145</v>
      </c>
      <c r="G948" s="1039"/>
      <c r="H948" s="1040" t="s">
        <v>1145</v>
      </c>
      <c r="I948" s="943"/>
      <c r="J948" s="971" t="s">
        <v>1145</v>
      </c>
      <c r="K948" s="941">
        <f t="shared" si="46"/>
        <v>0</v>
      </c>
      <c r="L948" s="943" t="s">
        <v>922</v>
      </c>
      <c r="M948" s="1041">
        <v>28</v>
      </c>
      <c r="N948" s="943">
        <f t="shared" si="47"/>
        <v>0</v>
      </c>
      <c r="O948" s="971" t="s">
        <v>922</v>
      </c>
      <c r="P948" s="943"/>
      <c r="Q948" s="944">
        <v>2025</v>
      </c>
      <c r="R948" s="945" t="s">
        <v>1146</v>
      </c>
      <c r="S948" s="946">
        <v>10</v>
      </c>
      <c r="T948" s="943" t="s">
        <v>66</v>
      </c>
      <c r="U948" s="946">
        <v>1</v>
      </c>
      <c r="V948" s="943" t="s">
        <v>67</v>
      </c>
      <c r="W948" s="943" t="s">
        <v>249</v>
      </c>
      <c r="X948" s="946">
        <v>10</v>
      </c>
      <c r="Y948" s="943" t="s">
        <v>66</v>
      </c>
      <c r="Z948" s="946">
        <v>5</v>
      </c>
      <c r="AA948" s="945" t="s">
        <v>67</v>
      </c>
      <c r="AB948" s="1042">
        <f t="shared" si="45"/>
        <v>5</v>
      </c>
      <c r="AC948" s="945" t="s">
        <v>1149</v>
      </c>
      <c r="AD948" s="1069" t="s">
        <v>1654</v>
      </c>
      <c r="AE948" s="1044"/>
      <c r="AF948" s="1045"/>
    </row>
    <row r="949" spans="2:32" ht="35" customHeight="1">
      <c r="B949" s="1267"/>
      <c r="C949" s="1262"/>
      <c r="D949" s="1038" t="s">
        <v>1250</v>
      </c>
      <c r="E949" s="941"/>
      <c r="F949" s="943" t="s">
        <v>1145</v>
      </c>
      <c r="G949" s="1039"/>
      <c r="H949" s="1040" t="s">
        <v>1145</v>
      </c>
      <c r="I949" s="943"/>
      <c r="J949" s="971" t="s">
        <v>1145</v>
      </c>
      <c r="K949" s="941">
        <f t="shared" si="46"/>
        <v>0</v>
      </c>
      <c r="L949" s="943" t="s">
        <v>922</v>
      </c>
      <c r="M949" s="1041">
        <v>1</v>
      </c>
      <c r="N949" s="943">
        <f t="shared" si="47"/>
        <v>0</v>
      </c>
      <c r="O949" s="971" t="s">
        <v>922</v>
      </c>
      <c r="P949" s="943"/>
      <c r="Q949" s="944">
        <v>2025</v>
      </c>
      <c r="R949" s="945" t="s">
        <v>1146</v>
      </c>
      <c r="S949" s="946">
        <v>10</v>
      </c>
      <c r="T949" s="943" t="s">
        <v>66</v>
      </c>
      <c r="U949" s="946">
        <v>1</v>
      </c>
      <c r="V949" s="943" t="s">
        <v>67</v>
      </c>
      <c r="W949" s="943" t="s">
        <v>249</v>
      </c>
      <c r="X949" s="946">
        <v>10</v>
      </c>
      <c r="Y949" s="943" t="s">
        <v>66</v>
      </c>
      <c r="Z949" s="946">
        <v>5</v>
      </c>
      <c r="AA949" s="945" t="s">
        <v>67</v>
      </c>
      <c r="AB949" s="1042">
        <f t="shared" si="45"/>
        <v>5</v>
      </c>
      <c r="AC949" s="945" t="s">
        <v>1149</v>
      </c>
      <c r="AD949" s="1069" t="s">
        <v>1654</v>
      </c>
      <c r="AE949" s="1044"/>
      <c r="AF949" s="1045"/>
    </row>
    <row r="950" spans="2:32" ht="35" customHeight="1">
      <c r="B950" s="1267"/>
      <c r="C950" s="1262"/>
      <c r="D950" s="1038" t="s">
        <v>1250</v>
      </c>
      <c r="E950" s="941"/>
      <c r="F950" s="943" t="s">
        <v>1145</v>
      </c>
      <c r="G950" s="1039"/>
      <c r="H950" s="1040" t="s">
        <v>1145</v>
      </c>
      <c r="I950" s="943"/>
      <c r="J950" s="971" t="s">
        <v>1145</v>
      </c>
      <c r="K950" s="941">
        <f t="shared" si="46"/>
        <v>0</v>
      </c>
      <c r="L950" s="943" t="s">
        <v>922</v>
      </c>
      <c r="M950" s="1041">
        <v>1</v>
      </c>
      <c r="N950" s="943">
        <f t="shared" si="47"/>
        <v>0</v>
      </c>
      <c r="O950" s="971" t="s">
        <v>922</v>
      </c>
      <c r="P950" s="943"/>
      <c r="Q950" s="944">
        <v>2025</v>
      </c>
      <c r="R950" s="945" t="s">
        <v>1146</v>
      </c>
      <c r="S950" s="946">
        <v>10</v>
      </c>
      <c r="T950" s="943" t="s">
        <v>66</v>
      </c>
      <c r="U950" s="946">
        <v>1</v>
      </c>
      <c r="V950" s="943" t="s">
        <v>67</v>
      </c>
      <c r="W950" s="943" t="s">
        <v>249</v>
      </c>
      <c r="X950" s="946">
        <v>10</v>
      </c>
      <c r="Y950" s="943" t="s">
        <v>66</v>
      </c>
      <c r="Z950" s="946">
        <v>5</v>
      </c>
      <c r="AA950" s="945" t="s">
        <v>67</v>
      </c>
      <c r="AB950" s="1042">
        <f t="shared" si="45"/>
        <v>5</v>
      </c>
      <c r="AC950" s="945" t="s">
        <v>1149</v>
      </c>
      <c r="AD950" s="1069" t="s">
        <v>1654</v>
      </c>
      <c r="AE950" s="1044"/>
      <c r="AF950" s="1045"/>
    </row>
    <row r="951" spans="2:32" ht="35" customHeight="1">
      <c r="B951" s="1267"/>
      <c r="C951" s="1262"/>
      <c r="D951" s="1038" t="s">
        <v>1250</v>
      </c>
      <c r="E951" s="941"/>
      <c r="F951" s="943" t="s">
        <v>1145</v>
      </c>
      <c r="G951" s="1039"/>
      <c r="H951" s="1040" t="s">
        <v>1145</v>
      </c>
      <c r="I951" s="943"/>
      <c r="J951" s="971" t="s">
        <v>1145</v>
      </c>
      <c r="K951" s="941">
        <f t="shared" si="46"/>
        <v>0</v>
      </c>
      <c r="L951" s="943" t="s">
        <v>922</v>
      </c>
      <c r="M951" s="1041">
        <v>1</v>
      </c>
      <c r="N951" s="943">
        <f t="shared" si="47"/>
        <v>0</v>
      </c>
      <c r="O951" s="971" t="s">
        <v>922</v>
      </c>
      <c r="P951" s="943"/>
      <c r="Q951" s="944">
        <v>2025</v>
      </c>
      <c r="R951" s="945" t="s">
        <v>1146</v>
      </c>
      <c r="S951" s="946">
        <v>10</v>
      </c>
      <c r="T951" s="943" t="s">
        <v>66</v>
      </c>
      <c r="U951" s="946">
        <v>1</v>
      </c>
      <c r="V951" s="943" t="s">
        <v>67</v>
      </c>
      <c r="W951" s="943" t="s">
        <v>249</v>
      </c>
      <c r="X951" s="946">
        <v>10</v>
      </c>
      <c r="Y951" s="943" t="s">
        <v>66</v>
      </c>
      <c r="Z951" s="946">
        <v>5</v>
      </c>
      <c r="AA951" s="945" t="s">
        <v>67</v>
      </c>
      <c r="AB951" s="1042">
        <f t="shared" si="45"/>
        <v>5</v>
      </c>
      <c r="AC951" s="945" t="s">
        <v>1149</v>
      </c>
      <c r="AD951" s="1069" t="s">
        <v>1654</v>
      </c>
      <c r="AE951" s="1044"/>
      <c r="AF951" s="1045"/>
    </row>
    <row r="952" spans="2:32" ht="35" customHeight="1">
      <c r="B952" s="1267"/>
      <c r="C952" s="1262"/>
      <c r="D952" s="1038" t="s">
        <v>1251</v>
      </c>
      <c r="E952" s="941"/>
      <c r="F952" s="943" t="s">
        <v>1145</v>
      </c>
      <c r="G952" s="1039"/>
      <c r="H952" s="1040" t="s">
        <v>1145</v>
      </c>
      <c r="I952" s="943"/>
      <c r="J952" s="971" t="s">
        <v>1145</v>
      </c>
      <c r="K952" s="941">
        <f t="shared" si="46"/>
        <v>0</v>
      </c>
      <c r="L952" s="943" t="s">
        <v>922</v>
      </c>
      <c r="M952" s="1041">
        <v>7</v>
      </c>
      <c r="N952" s="943">
        <f t="shared" si="47"/>
        <v>0</v>
      </c>
      <c r="O952" s="971" t="s">
        <v>922</v>
      </c>
      <c r="P952" s="943"/>
      <c r="Q952" s="944">
        <v>2025</v>
      </c>
      <c r="R952" s="945" t="s">
        <v>1146</v>
      </c>
      <c r="S952" s="946">
        <v>10</v>
      </c>
      <c r="T952" s="943" t="s">
        <v>66</v>
      </c>
      <c r="U952" s="946">
        <v>1</v>
      </c>
      <c r="V952" s="943" t="s">
        <v>67</v>
      </c>
      <c r="W952" s="943" t="s">
        <v>249</v>
      </c>
      <c r="X952" s="946">
        <v>10</v>
      </c>
      <c r="Y952" s="943" t="s">
        <v>66</v>
      </c>
      <c r="Z952" s="946">
        <v>5</v>
      </c>
      <c r="AA952" s="945" t="s">
        <v>67</v>
      </c>
      <c r="AB952" s="1042">
        <f t="shared" si="45"/>
        <v>5</v>
      </c>
      <c r="AC952" s="945" t="s">
        <v>1149</v>
      </c>
      <c r="AD952" s="1069" t="s">
        <v>1654</v>
      </c>
      <c r="AE952" s="1044"/>
      <c r="AF952" s="1045"/>
    </row>
    <row r="953" spans="2:32" ht="35" customHeight="1">
      <c r="B953" s="1267"/>
      <c r="C953" s="1262"/>
      <c r="D953" s="1038" t="s">
        <v>1656</v>
      </c>
      <c r="E953" s="941"/>
      <c r="F953" s="943" t="s">
        <v>1145</v>
      </c>
      <c r="G953" s="1039"/>
      <c r="H953" s="1040" t="s">
        <v>1145</v>
      </c>
      <c r="I953" s="943"/>
      <c r="J953" s="971" t="s">
        <v>1145</v>
      </c>
      <c r="K953" s="941">
        <f t="shared" si="46"/>
        <v>0</v>
      </c>
      <c r="L953" s="943" t="s">
        <v>922</v>
      </c>
      <c r="M953" s="1041">
        <v>1</v>
      </c>
      <c r="N953" s="943">
        <f t="shared" si="47"/>
        <v>0</v>
      </c>
      <c r="O953" s="971" t="s">
        <v>922</v>
      </c>
      <c r="P953" s="943"/>
      <c r="Q953" s="944">
        <v>2025</v>
      </c>
      <c r="R953" s="945" t="s">
        <v>1146</v>
      </c>
      <c r="S953" s="946">
        <v>10</v>
      </c>
      <c r="T953" s="943" t="s">
        <v>66</v>
      </c>
      <c r="U953" s="946">
        <v>1</v>
      </c>
      <c r="V953" s="943" t="s">
        <v>67</v>
      </c>
      <c r="W953" s="943" t="s">
        <v>249</v>
      </c>
      <c r="X953" s="946">
        <v>10</v>
      </c>
      <c r="Y953" s="943" t="s">
        <v>66</v>
      </c>
      <c r="Z953" s="946">
        <v>5</v>
      </c>
      <c r="AA953" s="945" t="s">
        <v>67</v>
      </c>
      <c r="AB953" s="1042">
        <f t="shared" si="45"/>
        <v>5</v>
      </c>
      <c r="AC953" s="945" t="s">
        <v>1149</v>
      </c>
      <c r="AD953" s="1069" t="s">
        <v>1654</v>
      </c>
      <c r="AE953" s="1044"/>
      <c r="AF953" s="1045"/>
    </row>
    <row r="954" spans="2:32" ht="35" customHeight="1">
      <c r="B954" s="1267"/>
      <c r="C954" s="1262"/>
      <c r="D954" s="1038" t="s">
        <v>1252</v>
      </c>
      <c r="E954" s="941"/>
      <c r="F954" s="943" t="s">
        <v>1145</v>
      </c>
      <c r="G954" s="1039"/>
      <c r="H954" s="1040" t="s">
        <v>1145</v>
      </c>
      <c r="I954" s="943"/>
      <c r="J954" s="971" t="s">
        <v>1145</v>
      </c>
      <c r="K954" s="941">
        <f t="shared" si="46"/>
        <v>0</v>
      </c>
      <c r="L954" s="943" t="s">
        <v>922</v>
      </c>
      <c r="M954" s="1041">
        <v>2</v>
      </c>
      <c r="N954" s="943">
        <f t="shared" si="47"/>
        <v>0</v>
      </c>
      <c r="O954" s="971" t="s">
        <v>922</v>
      </c>
      <c r="P954" s="943"/>
      <c r="Q954" s="944">
        <v>2025</v>
      </c>
      <c r="R954" s="945" t="s">
        <v>1146</v>
      </c>
      <c r="S954" s="946">
        <v>10</v>
      </c>
      <c r="T954" s="943" t="s">
        <v>66</v>
      </c>
      <c r="U954" s="946">
        <v>1</v>
      </c>
      <c r="V954" s="943" t="s">
        <v>67</v>
      </c>
      <c r="W954" s="943" t="s">
        <v>249</v>
      </c>
      <c r="X954" s="946">
        <v>10</v>
      </c>
      <c r="Y954" s="943" t="s">
        <v>66</v>
      </c>
      <c r="Z954" s="946">
        <v>5</v>
      </c>
      <c r="AA954" s="945" t="s">
        <v>67</v>
      </c>
      <c r="AB954" s="1042">
        <f t="shared" si="45"/>
        <v>5</v>
      </c>
      <c r="AC954" s="945" t="s">
        <v>1149</v>
      </c>
      <c r="AD954" s="1069" t="s">
        <v>1654</v>
      </c>
      <c r="AE954" s="1044"/>
      <c r="AF954" s="1045"/>
    </row>
    <row r="955" spans="2:32" ht="35" customHeight="1">
      <c r="B955" s="1267"/>
      <c r="C955" s="1262"/>
      <c r="D955" s="1038" t="s">
        <v>1603</v>
      </c>
      <c r="E955" s="941"/>
      <c r="F955" s="943" t="s">
        <v>1145</v>
      </c>
      <c r="G955" s="1039"/>
      <c r="H955" s="1040" t="s">
        <v>1145</v>
      </c>
      <c r="I955" s="943"/>
      <c r="J955" s="971" t="s">
        <v>1145</v>
      </c>
      <c r="K955" s="941">
        <f t="shared" si="46"/>
        <v>0</v>
      </c>
      <c r="L955" s="943" t="s">
        <v>922</v>
      </c>
      <c r="M955" s="1041">
        <v>4</v>
      </c>
      <c r="N955" s="943">
        <f t="shared" si="47"/>
        <v>0</v>
      </c>
      <c r="O955" s="971" t="s">
        <v>922</v>
      </c>
      <c r="P955" s="943"/>
      <c r="Q955" s="944">
        <v>2025</v>
      </c>
      <c r="R955" s="945" t="s">
        <v>1146</v>
      </c>
      <c r="S955" s="946">
        <v>10</v>
      </c>
      <c r="T955" s="943" t="s">
        <v>66</v>
      </c>
      <c r="U955" s="946">
        <v>1</v>
      </c>
      <c r="V955" s="943" t="s">
        <v>67</v>
      </c>
      <c r="W955" s="943" t="s">
        <v>249</v>
      </c>
      <c r="X955" s="946">
        <v>10</v>
      </c>
      <c r="Y955" s="943" t="s">
        <v>66</v>
      </c>
      <c r="Z955" s="946">
        <v>5</v>
      </c>
      <c r="AA955" s="945" t="s">
        <v>67</v>
      </c>
      <c r="AB955" s="1042">
        <f t="shared" ref="AB955:AB1018" si="48">_xlfn.DAYS(DATE(2024,X955,Z955),DATE(2024,S955,U955))+1</f>
        <v>5</v>
      </c>
      <c r="AC955" s="945" t="s">
        <v>1149</v>
      </c>
      <c r="AD955" s="1069" t="s">
        <v>1654</v>
      </c>
      <c r="AE955" s="1044"/>
      <c r="AF955" s="1045"/>
    </row>
    <row r="956" spans="2:32" ht="35" customHeight="1">
      <c r="B956" s="1267"/>
      <c r="C956" s="1262"/>
      <c r="D956" s="1038" t="s">
        <v>1173</v>
      </c>
      <c r="E956" s="941"/>
      <c r="F956" s="943" t="s">
        <v>1145</v>
      </c>
      <c r="G956" s="1039"/>
      <c r="H956" s="1040" t="s">
        <v>1145</v>
      </c>
      <c r="I956" s="943"/>
      <c r="J956" s="971" t="s">
        <v>1145</v>
      </c>
      <c r="K956" s="941">
        <f t="shared" si="46"/>
        <v>0</v>
      </c>
      <c r="L956" s="943" t="s">
        <v>922</v>
      </c>
      <c r="M956" s="1041">
        <v>4</v>
      </c>
      <c r="N956" s="943">
        <f t="shared" si="47"/>
        <v>0</v>
      </c>
      <c r="O956" s="971" t="s">
        <v>922</v>
      </c>
      <c r="P956" s="943"/>
      <c r="Q956" s="944">
        <v>2025</v>
      </c>
      <c r="R956" s="945" t="s">
        <v>1146</v>
      </c>
      <c r="S956" s="946">
        <v>10</v>
      </c>
      <c r="T956" s="943" t="s">
        <v>66</v>
      </c>
      <c r="U956" s="946">
        <v>1</v>
      </c>
      <c r="V956" s="943" t="s">
        <v>67</v>
      </c>
      <c r="W956" s="943" t="s">
        <v>249</v>
      </c>
      <c r="X956" s="946">
        <v>10</v>
      </c>
      <c r="Y956" s="943" t="s">
        <v>66</v>
      </c>
      <c r="Z956" s="946">
        <v>5</v>
      </c>
      <c r="AA956" s="945" t="s">
        <v>67</v>
      </c>
      <c r="AB956" s="1042">
        <f t="shared" si="48"/>
        <v>5</v>
      </c>
      <c r="AC956" s="945" t="s">
        <v>1149</v>
      </c>
      <c r="AD956" s="1069" t="s">
        <v>1654</v>
      </c>
      <c r="AE956" s="1044"/>
      <c r="AF956" s="1045"/>
    </row>
    <row r="957" spans="2:32" ht="35" customHeight="1">
      <c r="B957" s="1267"/>
      <c r="C957" s="1262"/>
      <c r="D957" s="1038" t="s">
        <v>858</v>
      </c>
      <c r="E957" s="941"/>
      <c r="F957" s="943" t="s">
        <v>1145</v>
      </c>
      <c r="G957" s="1039"/>
      <c r="H957" s="1040" t="s">
        <v>1145</v>
      </c>
      <c r="I957" s="943"/>
      <c r="J957" s="971" t="s">
        <v>1145</v>
      </c>
      <c r="K957" s="941">
        <f t="shared" si="46"/>
        <v>0</v>
      </c>
      <c r="L957" s="943" t="s">
        <v>922</v>
      </c>
      <c r="M957" s="1041">
        <v>2</v>
      </c>
      <c r="N957" s="943">
        <f t="shared" si="47"/>
        <v>0</v>
      </c>
      <c r="O957" s="971" t="s">
        <v>922</v>
      </c>
      <c r="P957" s="943"/>
      <c r="Q957" s="944">
        <v>2025</v>
      </c>
      <c r="R957" s="945" t="s">
        <v>1146</v>
      </c>
      <c r="S957" s="946">
        <v>10</v>
      </c>
      <c r="T957" s="943" t="s">
        <v>66</v>
      </c>
      <c r="U957" s="946">
        <v>1</v>
      </c>
      <c r="V957" s="943" t="s">
        <v>67</v>
      </c>
      <c r="W957" s="943" t="s">
        <v>249</v>
      </c>
      <c r="X957" s="946">
        <v>10</v>
      </c>
      <c r="Y957" s="943" t="s">
        <v>66</v>
      </c>
      <c r="Z957" s="946">
        <v>5</v>
      </c>
      <c r="AA957" s="945" t="s">
        <v>67</v>
      </c>
      <c r="AB957" s="1042">
        <f t="shared" si="48"/>
        <v>5</v>
      </c>
      <c r="AC957" s="945" t="s">
        <v>1149</v>
      </c>
      <c r="AD957" s="1069" t="s">
        <v>1654</v>
      </c>
      <c r="AE957" s="1044"/>
      <c r="AF957" s="1045"/>
    </row>
    <row r="958" spans="2:32" ht="35" customHeight="1">
      <c r="B958" s="1267"/>
      <c r="C958" s="1262"/>
      <c r="D958" s="1038" t="s">
        <v>1262</v>
      </c>
      <c r="E958" s="941"/>
      <c r="F958" s="943" t="s">
        <v>1145</v>
      </c>
      <c r="G958" s="1039"/>
      <c r="H958" s="1040" t="s">
        <v>1145</v>
      </c>
      <c r="I958" s="943"/>
      <c r="J958" s="971" t="s">
        <v>1145</v>
      </c>
      <c r="K958" s="941">
        <f t="shared" si="46"/>
        <v>0</v>
      </c>
      <c r="L958" s="943" t="s">
        <v>922</v>
      </c>
      <c r="M958" s="1041">
        <v>2</v>
      </c>
      <c r="N958" s="943">
        <f t="shared" si="47"/>
        <v>0</v>
      </c>
      <c r="O958" s="971" t="s">
        <v>922</v>
      </c>
      <c r="P958" s="943"/>
      <c r="Q958" s="944">
        <v>2025</v>
      </c>
      <c r="R958" s="945" t="s">
        <v>1146</v>
      </c>
      <c r="S958" s="946">
        <v>10</v>
      </c>
      <c r="T958" s="943" t="s">
        <v>66</v>
      </c>
      <c r="U958" s="946">
        <v>1</v>
      </c>
      <c r="V958" s="943" t="s">
        <v>67</v>
      </c>
      <c r="W958" s="943" t="s">
        <v>249</v>
      </c>
      <c r="X958" s="946">
        <v>10</v>
      </c>
      <c r="Y958" s="943" t="s">
        <v>66</v>
      </c>
      <c r="Z958" s="946">
        <v>5</v>
      </c>
      <c r="AA958" s="945" t="s">
        <v>67</v>
      </c>
      <c r="AB958" s="1042">
        <f t="shared" si="48"/>
        <v>5</v>
      </c>
      <c r="AC958" s="945" t="s">
        <v>1149</v>
      </c>
      <c r="AD958" s="1069" t="s">
        <v>1654</v>
      </c>
      <c r="AE958" s="1044"/>
      <c r="AF958" s="1045"/>
    </row>
    <row r="959" spans="2:32" ht="35" customHeight="1">
      <c r="B959" s="1267"/>
      <c r="C959" s="1262"/>
      <c r="D959" s="1038" t="s">
        <v>860</v>
      </c>
      <c r="E959" s="941"/>
      <c r="F959" s="943" t="s">
        <v>1145</v>
      </c>
      <c r="G959" s="1039"/>
      <c r="H959" s="1040" t="s">
        <v>1145</v>
      </c>
      <c r="I959" s="943"/>
      <c r="J959" s="971" t="s">
        <v>1145</v>
      </c>
      <c r="K959" s="941">
        <f t="shared" si="46"/>
        <v>0</v>
      </c>
      <c r="L959" s="943" t="s">
        <v>922</v>
      </c>
      <c r="M959" s="1041">
        <v>1</v>
      </c>
      <c r="N959" s="943">
        <f t="shared" si="47"/>
        <v>0</v>
      </c>
      <c r="O959" s="971" t="s">
        <v>922</v>
      </c>
      <c r="P959" s="943"/>
      <c r="Q959" s="944">
        <v>2025</v>
      </c>
      <c r="R959" s="945" t="s">
        <v>1146</v>
      </c>
      <c r="S959" s="946">
        <v>10</v>
      </c>
      <c r="T959" s="943" t="s">
        <v>66</v>
      </c>
      <c r="U959" s="946">
        <v>1</v>
      </c>
      <c r="V959" s="943" t="s">
        <v>67</v>
      </c>
      <c r="W959" s="943" t="s">
        <v>249</v>
      </c>
      <c r="X959" s="946">
        <v>10</v>
      </c>
      <c r="Y959" s="943" t="s">
        <v>66</v>
      </c>
      <c r="Z959" s="946">
        <v>5</v>
      </c>
      <c r="AA959" s="945" t="s">
        <v>67</v>
      </c>
      <c r="AB959" s="1042">
        <f t="shared" si="48"/>
        <v>5</v>
      </c>
      <c r="AC959" s="945" t="s">
        <v>1149</v>
      </c>
      <c r="AD959" s="1069" t="s">
        <v>1654</v>
      </c>
      <c r="AE959" s="1044"/>
      <c r="AF959" s="1045"/>
    </row>
    <row r="960" spans="2:32" ht="35" customHeight="1">
      <c r="B960" s="1267"/>
      <c r="C960" s="1262"/>
      <c r="D960" s="1038" t="s">
        <v>1258</v>
      </c>
      <c r="E960" s="941"/>
      <c r="F960" s="943" t="s">
        <v>1145</v>
      </c>
      <c r="G960" s="1039"/>
      <c r="H960" s="1040" t="s">
        <v>1145</v>
      </c>
      <c r="I960" s="943"/>
      <c r="J960" s="971" t="s">
        <v>1145</v>
      </c>
      <c r="K960" s="941">
        <f t="shared" si="46"/>
        <v>0</v>
      </c>
      <c r="L960" s="943" t="s">
        <v>922</v>
      </c>
      <c r="M960" s="1041">
        <v>1</v>
      </c>
      <c r="N960" s="943">
        <f t="shared" si="47"/>
        <v>0</v>
      </c>
      <c r="O960" s="971" t="s">
        <v>922</v>
      </c>
      <c r="P960" s="943"/>
      <c r="Q960" s="944">
        <v>2025</v>
      </c>
      <c r="R960" s="945" t="s">
        <v>1146</v>
      </c>
      <c r="S960" s="946">
        <v>10</v>
      </c>
      <c r="T960" s="943" t="s">
        <v>66</v>
      </c>
      <c r="U960" s="946">
        <v>1</v>
      </c>
      <c r="V960" s="943" t="s">
        <v>67</v>
      </c>
      <c r="W960" s="943" t="s">
        <v>249</v>
      </c>
      <c r="X960" s="946">
        <v>10</v>
      </c>
      <c r="Y960" s="943" t="s">
        <v>66</v>
      </c>
      <c r="Z960" s="946">
        <v>5</v>
      </c>
      <c r="AA960" s="945" t="s">
        <v>67</v>
      </c>
      <c r="AB960" s="1042">
        <f t="shared" si="48"/>
        <v>5</v>
      </c>
      <c r="AC960" s="945" t="s">
        <v>1149</v>
      </c>
      <c r="AD960" s="1069" t="s">
        <v>1654</v>
      </c>
      <c r="AE960" s="1044"/>
      <c r="AF960" s="1045"/>
    </row>
    <row r="961" spans="2:32" ht="35" customHeight="1">
      <c r="B961" s="1267"/>
      <c r="C961" s="1262"/>
      <c r="D961" s="1038" t="s">
        <v>1605</v>
      </c>
      <c r="E961" s="941"/>
      <c r="F961" s="943" t="s">
        <v>1145</v>
      </c>
      <c r="G961" s="1039"/>
      <c r="H961" s="1040" t="s">
        <v>1145</v>
      </c>
      <c r="I961" s="943"/>
      <c r="J961" s="971" t="s">
        <v>1145</v>
      </c>
      <c r="K961" s="941">
        <f t="shared" si="46"/>
        <v>0</v>
      </c>
      <c r="L961" s="943" t="s">
        <v>922</v>
      </c>
      <c r="M961" s="1041">
        <v>2</v>
      </c>
      <c r="N961" s="943">
        <f t="shared" si="47"/>
        <v>0</v>
      </c>
      <c r="O961" s="971" t="s">
        <v>922</v>
      </c>
      <c r="P961" s="943"/>
      <c r="Q961" s="944">
        <v>2025</v>
      </c>
      <c r="R961" s="945" t="s">
        <v>1146</v>
      </c>
      <c r="S961" s="946">
        <v>10</v>
      </c>
      <c r="T961" s="943" t="s">
        <v>66</v>
      </c>
      <c r="U961" s="946">
        <v>1</v>
      </c>
      <c r="V961" s="943" t="s">
        <v>67</v>
      </c>
      <c r="W961" s="943" t="s">
        <v>249</v>
      </c>
      <c r="X961" s="946">
        <v>10</v>
      </c>
      <c r="Y961" s="943" t="s">
        <v>66</v>
      </c>
      <c r="Z961" s="946">
        <v>5</v>
      </c>
      <c r="AA961" s="945" t="s">
        <v>67</v>
      </c>
      <c r="AB961" s="1042">
        <f t="shared" si="48"/>
        <v>5</v>
      </c>
      <c r="AC961" s="945" t="s">
        <v>1149</v>
      </c>
      <c r="AD961" s="1069" t="s">
        <v>1654</v>
      </c>
      <c r="AE961" s="1044"/>
      <c r="AF961" s="1045"/>
    </row>
    <row r="962" spans="2:32" ht="35" customHeight="1">
      <c r="B962" s="1267"/>
      <c r="C962" s="1262"/>
      <c r="D962" s="1038" t="s">
        <v>1259</v>
      </c>
      <c r="E962" s="941"/>
      <c r="F962" s="943" t="s">
        <v>1145</v>
      </c>
      <c r="G962" s="1039"/>
      <c r="H962" s="1040" t="s">
        <v>1145</v>
      </c>
      <c r="I962" s="943"/>
      <c r="J962" s="971" t="s">
        <v>1145</v>
      </c>
      <c r="K962" s="941">
        <f t="shared" si="46"/>
        <v>0</v>
      </c>
      <c r="L962" s="943" t="s">
        <v>922</v>
      </c>
      <c r="M962" s="1041">
        <v>1</v>
      </c>
      <c r="N962" s="943">
        <f t="shared" si="47"/>
        <v>0</v>
      </c>
      <c r="O962" s="971" t="s">
        <v>922</v>
      </c>
      <c r="P962" s="943"/>
      <c r="Q962" s="944">
        <v>2025</v>
      </c>
      <c r="R962" s="945" t="s">
        <v>1146</v>
      </c>
      <c r="S962" s="946">
        <v>10</v>
      </c>
      <c r="T962" s="943" t="s">
        <v>66</v>
      </c>
      <c r="U962" s="946">
        <v>1</v>
      </c>
      <c r="V962" s="943" t="s">
        <v>67</v>
      </c>
      <c r="W962" s="943" t="s">
        <v>249</v>
      </c>
      <c r="X962" s="946">
        <v>10</v>
      </c>
      <c r="Y962" s="943" t="s">
        <v>66</v>
      </c>
      <c r="Z962" s="946">
        <v>5</v>
      </c>
      <c r="AA962" s="945" t="s">
        <v>67</v>
      </c>
      <c r="AB962" s="1042">
        <f t="shared" si="48"/>
        <v>5</v>
      </c>
      <c r="AC962" s="945" t="s">
        <v>1149</v>
      </c>
      <c r="AD962" s="1069" t="s">
        <v>1654</v>
      </c>
      <c r="AE962" s="1044"/>
      <c r="AF962" s="1045"/>
    </row>
    <row r="963" spans="2:32" ht="35" customHeight="1">
      <c r="B963" s="1267"/>
      <c r="C963" s="1262"/>
      <c r="D963" s="1038" t="s">
        <v>680</v>
      </c>
      <c r="E963" s="941"/>
      <c r="F963" s="943" t="s">
        <v>1145</v>
      </c>
      <c r="G963" s="1039"/>
      <c r="H963" s="1040" t="s">
        <v>1145</v>
      </c>
      <c r="I963" s="943"/>
      <c r="J963" s="971" t="s">
        <v>1145</v>
      </c>
      <c r="K963" s="941">
        <f t="shared" si="46"/>
        <v>0</v>
      </c>
      <c r="L963" s="943" t="s">
        <v>922</v>
      </c>
      <c r="M963" s="1041">
        <v>3</v>
      </c>
      <c r="N963" s="943">
        <f t="shared" si="47"/>
        <v>0</v>
      </c>
      <c r="O963" s="971" t="s">
        <v>922</v>
      </c>
      <c r="P963" s="943"/>
      <c r="Q963" s="944">
        <v>2025</v>
      </c>
      <c r="R963" s="945" t="s">
        <v>1146</v>
      </c>
      <c r="S963" s="946">
        <v>10</v>
      </c>
      <c r="T963" s="943" t="s">
        <v>66</v>
      </c>
      <c r="U963" s="946">
        <v>1</v>
      </c>
      <c r="V963" s="943" t="s">
        <v>67</v>
      </c>
      <c r="W963" s="943" t="s">
        <v>249</v>
      </c>
      <c r="X963" s="946">
        <v>10</v>
      </c>
      <c r="Y963" s="943" t="s">
        <v>66</v>
      </c>
      <c r="Z963" s="946">
        <v>5</v>
      </c>
      <c r="AA963" s="945" t="s">
        <v>67</v>
      </c>
      <c r="AB963" s="1042">
        <f t="shared" si="48"/>
        <v>5</v>
      </c>
      <c r="AC963" s="945" t="s">
        <v>1149</v>
      </c>
      <c r="AD963" s="1069" t="s">
        <v>1654</v>
      </c>
      <c r="AE963" s="1044"/>
      <c r="AF963" s="1045"/>
    </row>
    <row r="964" spans="2:32" ht="35" customHeight="1">
      <c r="B964" s="1267"/>
      <c r="C964" s="1262"/>
      <c r="D964" s="1038" t="s">
        <v>1606</v>
      </c>
      <c r="E964" s="941"/>
      <c r="F964" s="943" t="s">
        <v>1145</v>
      </c>
      <c r="G964" s="1039"/>
      <c r="H964" s="1040" t="s">
        <v>1145</v>
      </c>
      <c r="I964" s="943"/>
      <c r="J964" s="971" t="s">
        <v>1145</v>
      </c>
      <c r="K964" s="941">
        <f t="shared" si="46"/>
        <v>0</v>
      </c>
      <c r="L964" s="943" t="s">
        <v>922</v>
      </c>
      <c r="M964" s="1041">
        <v>1</v>
      </c>
      <c r="N964" s="943">
        <f t="shared" si="47"/>
        <v>0</v>
      </c>
      <c r="O964" s="971" t="s">
        <v>922</v>
      </c>
      <c r="P964" s="943"/>
      <c r="Q964" s="944">
        <v>2025</v>
      </c>
      <c r="R964" s="945" t="s">
        <v>1146</v>
      </c>
      <c r="S964" s="946">
        <v>10</v>
      </c>
      <c r="T964" s="943" t="s">
        <v>66</v>
      </c>
      <c r="U964" s="946">
        <v>1</v>
      </c>
      <c r="V964" s="943" t="s">
        <v>67</v>
      </c>
      <c r="W964" s="943" t="s">
        <v>249</v>
      </c>
      <c r="X964" s="946">
        <v>10</v>
      </c>
      <c r="Y964" s="943" t="s">
        <v>66</v>
      </c>
      <c r="Z964" s="946">
        <v>5</v>
      </c>
      <c r="AA964" s="945" t="s">
        <v>67</v>
      </c>
      <c r="AB964" s="1042">
        <f t="shared" si="48"/>
        <v>5</v>
      </c>
      <c r="AC964" s="945" t="s">
        <v>1149</v>
      </c>
      <c r="AD964" s="1069" t="s">
        <v>1654</v>
      </c>
      <c r="AE964" s="1044"/>
      <c r="AF964" s="1045"/>
    </row>
    <row r="965" spans="2:32" ht="35" customHeight="1">
      <c r="B965" s="1267"/>
      <c r="C965" s="1262"/>
      <c r="D965" s="1038" t="s">
        <v>1607</v>
      </c>
      <c r="E965" s="941"/>
      <c r="F965" s="943" t="s">
        <v>1145</v>
      </c>
      <c r="G965" s="1039"/>
      <c r="H965" s="1040" t="s">
        <v>1145</v>
      </c>
      <c r="I965" s="943"/>
      <c r="J965" s="971" t="s">
        <v>1145</v>
      </c>
      <c r="K965" s="941">
        <f t="shared" si="46"/>
        <v>0</v>
      </c>
      <c r="L965" s="943" t="s">
        <v>922</v>
      </c>
      <c r="M965" s="1041">
        <v>1</v>
      </c>
      <c r="N965" s="943">
        <f t="shared" si="47"/>
        <v>0</v>
      </c>
      <c r="O965" s="971" t="s">
        <v>922</v>
      </c>
      <c r="P965" s="943"/>
      <c r="Q965" s="944">
        <v>2025</v>
      </c>
      <c r="R965" s="945" t="s">
        <v>1146</v>
      </c>
      <c r="S965" s="946">
        <v>10</v>
      </c>
      <c r="T965" s="943" t="s">
        <v>66</v>
      </c>
      <c r="U965" s="946">
        <v>1</v>
      </c>
      <c r="V965" s="943" t="s">
        <v>67</v>
      </c>
      <c r="W965" s="943" t="s">
        <v>249</v>
      </c>
      <c r="X965" s="946">
        <v>10</v>
      </c>
      <c r="Y965" s="943" t="s">
        <v>66</v>
      </c>
      <c r="Z965" s="946">
        <v>5</v>
      </c>
      <c r="AA965" s="945" t="s">
        <v>67</v>
      </c>
      <c r="AB965" s="1042">
        <f t="shared" si="48"/>
        <v>5</v>
      </c>
      <c r="AC965" s="945" t="s">
        <v>1149</v>
      </c>
      <c r="AD965" s="1069" t="s">
        <v>1654</v>
      </c>
      <c r="AE965" s="1044"/>
      <c r="AF965" s="1045"/>
    </row>
    <row r="966" spans="2:32" ht="35" customHeight="1">
      <c r="B966" s="1267"/>
      <c r="C966" s="1262"/>
      <c r="D966" s="1038" t="s">
        <v>1378</v>
      </c>
      <c r="E966" s="941">
        <v>0.45</v>
      </c>
      <c r="F966" s="943" t="s">
        <v>1145</v>
      </c>
      <c r="G966" s="1039">
        <v>1.5</v>
      </c>
      <c r="H966" s="1040" t="s">
        <v>1145</v>
      </c>
      <c r="I966" s="943"/>
      <c r="J966" s="971" t="s">
        <v>1145</v>
      </c>
      <c r="K966" s="941">
        <f t="shared" si="46"/>
        <v>0</v>
      </c>
      <c r="L966" s="943" t="s">
        <v>922</v>
      </c>
      <c r="M966" s="1041">
        <v>30</v>
      </c>
      <c r="N966" s="943">
        <f t="shared" si="47"/>
        <v>0</v>
      </c>
      <c r="O966" s="971" t="s">
        <v>922</v>
      </c>
      <c r="P966" s="943" t="s">
        <v>1657</v>
      </c>
      <c r="Q966" s="944">
        <v>2025</v>
      </c>
      <c r="R966" s="945" t="s">
        <v>1146</v>
      </c>
      <c r="S966" s="946">
        <v>10</v>
      </c>
      <c r="T966" s="943" t="s">
        <v>66</v>
      </c>
      <c r="U966" s="946">
        <v>1</v>
      </c>
      <c r="V966" s="943" t="s">
        <v>67</v>
      </c>
      <c r="W966" s="943" t="s">
        <v>249</v>
      </c>
      <c r="X966" s="946">
        <v>10</v>
      </c>
      <c r="Y966" s="943" t="s">
        <v>66</v>
      </c>
      <c r="Z966" s="946">
        <v>5</v>
      </c>
      <c r="AA966" s="945" t="s">
        <v>67</v>
      </c>
      <c r="AB966" s="1042">
        <f t="shared" si="48"/>
        <v>5</v>
      </c>
      <c r="AC966" s="945" t="s">
        <v>1149</v>
      </c>
      <c r="AD966" s="1069" t="s">
        <v>1654</v>
      </c>
      <c r="AE966" s="1044"/>
      <c r="AF966" s="1045"/>
    </row>
    <row r="967" spans="2:32" ht="35" customHeight="1">
      <c r="B967" s="1267"/>
      <c r="C967" s="1262"/>
      <c r="D967" s="1038" t="s">
        <v>1522</v>
      </c>
      <c r="E967" s="941">
        <v>0.9</v>
      </c>
      <c r="F967" s="943" t="s">
        <v>1145</v>
      </c>
      <c r="G967" s="1039">
        <v>1.8</v>
      </c>
      <c r="H967" s="1040" t="s">
        <v>1145</v>
      </c>
      <c r="I967" s="943"/>
      <c r="J967" s="971" t="s">
        <v>1145</v>
      </c>
      <c r="K967" s="941">
        <f t="shared" si="46"/>
        <v>0</v>
      </c>
      <c r="L967" s="943" t="s">
        <v>922</v>
      </c>
      <c r="M967" s="1041">
        <v>1</v>
      </c>
      <c r="N967" s="943">
        <f t="shared" si="47"/>
        <v>0</v>
      </c>
      <c r="O967" s="971" t="s">
        <v>922</v>
      </c>
      <c r="P967" s="943" t="s">
        <v>1657</v>
      </c>
      <c r="Q967" s="944">
        <v>2025</v>
      </c>
      <c r="R967" s="945" t="s">
        <v>1146</v>
      </c>
      <c r="S967" s="946">
        <v>10</v>
      </c>
      <c r="T967" s="943" t="s">
        <v>66</v>
      </c>
      <c r="U967" s="946">
        <v>1</v>
      </c>
      <c r="V967" s="943" t="s">
        <v>67</v>
      </c>
      <c r="W967" s="943" t="s">
        <v>249</v>
      </c>
      <c r="X967" s="946">
        <v>10</v>
      </c>
      <c r="Y967" s="943" t="s">
        <v>66</v>
      </c>
      <c r="Z967" s="946">
        <v>5</v>
      </c>
      <c r="AA967" s="945" t="s">
        <v>67</v>
      </c>
      <c r="AB967" s="1042">
        <f t="shared" si="48"/>
        <v>5</v>
      </c>
      <c r="AC967" s="945" t="s">
        <v>1149</v>
      </c>
      <c r="AD967" s="1069" t="s">
        <v>1654</v>
      </c>
      <c r="AE967" s="1044"/>
      <c r="AF967" s="1045"/>
    </row>
    <row r="968" spans="2:32" ht="35" customHeight="1">
      <c r="B968" s="1267"/>
      <c r="C968" s="1262"/>
      <c r="D968" s="1038" t="s">
        <v>1523</v>
      </c>
      <c r="E968" s="941">
        <v>9</v>
      </c>
      <c r="F968" s="943" t="s">
        <v>1145</v>
      </c>
      <c r="G968" s="1039">
        <v>0.95</v>
      </c>
      <c r="H968" s="1040" t="s">
        <v>1145</v>
      </c>
      <c r="I968" s="943"/>
      <c r="J968" s="971" t="s">
        <v>1145</v>
      </c>
      <c r="K968" s="941">
        <f t="shared" si="46"/>
        <v>0</v>
      </c>
      <c r="L968" s="943" t="s">
        <v>922</v>
      </c>
      <c r="M968" s="1041">
        <v>1</v>
      </c>
      <c r="N968" s="943">
        <f t="shared" si="47"/>
        <v>0</v>
      </c>
      <c r="O968" s="971" t="s">
        <v>922</v>
      </c>
      <c r="P968" s="943" t="s">
        <v>1610</v>
      </c>
      <c r="Q968" s="944">
        <v>2025</v>
      </c>
      <c r="R968" s="945" t="s">
        <v>1146</v>
      </c>
      <c r="S968" s="946">
        <v>10</v>
      </c>
      <c r="T968" s="943" t="s">
        <v>66</v>
      </c>
      <c r="U968" s="946">
        <v>1</v>
      </c>
      <c r="V968" s="943" t="s">
        <v>67</v>
      </c>
      <c r="W968" s="943" t="s">
        <v>249</v>
      </c>
      <c r="X968" s="946">
        <v>10</v>
      </c>
      <c r="Y968" s="943" t="s">
        <v>66</v>
      </c>
      <c r="Z968" s="946">
        <v>5</v>
      </c>
      <c r="AA968" s="945" t="s">
        <v>67</v>
      </c>
      <c r="AB968" s="1042">
        <f t="shared" si="48"/>
        <v>5</v>
      </c>
      <c r="AC968" s="945" t="s">
        <v>1149</v>
      </c>
      <c r="AD968" s="1069" t="s">
        <v>1654</v>
      </c>
      <c r="AE968" s="1044"/>
      <c r="AF968" s="1045"/>
    </row>
    <row r="969" spans="2:32" ht="35" customHeight="1">
      <c r="B969" s="1267"/>
      <c r="C969" s="1262"/>
      <c r="D969" s="1038" t="s">
        <v>1528</v>
      </c>
      <c r="E969" s="941">
        <v>2</v>
      </c>
      <c r="F969" s="943" t="s">
        <v>1145</v>
      </c>
      <c r="G969" s="1039">
        <v>1.4</v>
      </c>
      <c r="H969" s="1040" t="s">
        <v>1145</v>
      </c>
      <c r="I969" s="943"/>
      <c r="J969" s="971" t="s">
        <v>1145</v>
      </c>
      <c r="K969" s="941">
        <f t="shared" si="46"/>
        <v>0</v>
      </c>
      <c r="L969" s="943" t="s">
        <v>922</v>
      </c>
      <c r="M969" s="1041">
        <v>2</v>
      </c>
      <c r="N969" s="943">
        <f t="shared" si="47"/>
        <v>0</v>
      </c>
      <c r="O969" s="971" t="s">
        <v>922</v>
      </c>
      <c r="P969" s="943" t="s">
        <v>1529</v>
      </c>
      <c r="Q969" s="944">
        <v>2025</v>
      </c>
      <c r="R969" s="945" t="s">
        <v>1146</v>
      </c>
      <c r="S969" s="946">
        <v>10</v>
      </c>
      <c r="T969" s="943" t="s">
        <v>66</v>
      </c>
      <c r="U969" s="946">
        <v>1</v>
      </c>
      <c r="V969" s="943" t="s">
        <v>67</v>
      </c>
      <c r="W969" s="943" t="s">
        <v>249</v>
      </c>
      <c r="X969" s="946">
        <v>10</v>
      </c>
      <c r="Y969" s="943" t="s">
        <v>66</v>
      </c>
      <c r="Z969" s="946">
        <v>5</v>
      </c>
      <c r="AA969" s="945" t="s">
        <v>67</v>
      </c>
      <c r="AB969" s="1042">
        <f t="shared" si="48"/>
        <v>5</v>
      </c>
      <c r="AC969" s="945" t="s">
        <v>1149</v>
      </c>
      <c r="AD969" s="1069" t="s">
        <v>1654</v>
      </c>
      <c r="AE969" s="1044"/>
      <c r="AF969" s="1045"/>
    </row>
    <row r="970" spans="2:32" ht="35" customHeight="1">
      <c r="B970" s="1267"/>
      <c r="C970" s="1262"/>
      <c r="D970" s="1038" t="s">
        <v>1524</v>
      </c>
      <c r="E970" s="941">
        <v>1.8</v>
      </c>
      <c r="F970" s="943" t="s">
        <v>1145</v>
      </c>
      <c r="G970" s="1039">
        <v>1.8</v>
      </c>
      <c r="H970" s="1040" t="s">
        <v>1145</v>
      </c>
      <c r="I970" s="943"/>
      <c r="J970" s="971" t="s">
        <v>1145</v>
      </c>
      <c r="K970" s="941">
        <f t="shared" ref="K970:K1033" si="49">E970*I970</f>
        <v>0</v>
      </c>
      <c r="L970" s="943" t="s">
        <v>922</v>
      </c>
      <c r="M970" s="1041">
        <v>1</v>
      </c>
      <c r="N970" s="943">
        <f t="shared" ref="N970:N1033" si="50">K970*M970</f>
        <v>0</v>
      </c>
      <c r="O970" s="971" t="s">
        <v>922</v>
      </c>
      <c r="P970" s="943" t="s">
        <v>1657</v>
      </c>
      <c r="Q970" s="944">
        <v>2025</v>
      </c>
      <c r="R970" s="945" t="s">
        <v>1146</v>
      </c>
      <c r="S970" s="946">
        <v>10</v>
      </c>
      <c r="T970" s="943" t="s">
        <v>66</v>
      </c>
      <c r="U970" s="946">
        <v>1</v>
      </c>
      <c r="V970" s="943" t="s">
        <v>67</v>
      </c>
      <c r="W970" s="943" t="s">
        <v>249</v>
      </c>
      <c r="X970" s="946">
        <v>10</v>
      </c>
      <c r="Y970" s="943" t="s">
        <v>66</v>
      </c>
      <c r="Z970" s="946">
        <v>5</v>
      </c>
      <c r="AA970" s="945" t="s">
        <v>67</v>
      </c>
      <c r="AB970" s="1042">
        <f t="shared" si="48"/>
        <v>5</v>
      </c>
      <c r="AC970" s="945" t="s">
        <v>1149</v>
      </c>
      <c r="AD970" s="1069" t="s">
        <v>1654</v>
      </c>
      <c r="AE970" s="1044"/>
      <c r="AF970" s="1045"/>
    </row>
    <row r="971" spans="2:32" ht="35" customHeight="1">
      <c r="B971" s="1267"/>
      <c r="C971" s="1262"/>
      <c r="D971" s="1038" t="s">
        <v>1525</v>
      </c>
      <c r="E971" s="941">
        <v>1.8</v>
      </c>
      <c r="F971" s="943" t="s">
        <v>1145</v>
      </c>
      <c r="G971" s="1039">
        <v>1.8</v>
      </c>
      <c r="H971" s="1040" t="s">
        <v>1145</v>
      </c>
      <c r="I971" s="943"/>
      <c r="J971" s="971" t="s">
        <v>1145</v>
      </c>
      <c r="K971" s="941">
        <f t="shared" si="49"/>
        <v>0</v>
      </c>
      <c r="L971" s="943" t="s">
        <v>922</v>
      </c>
      <c r="M971" s="1041">
        <v>2</v>
      </c>
      <c r="N971" s="943">
        <f t="shared" si="50"/>
        <v>0</v>
      </c>
      <c r="O971" s="971" t="s">
        <v>922</v>
      </c>
      <c r="P971" s="943" t="s">
        <v>1657</v>
      </c>
      <c r="Q971" s="944">
        <v>2025</v>
      </c>
      <c r="R971" s="945" t="s">
        <v>1146</v>
      </c>
      <c r="S971" s="946">
        <v>10</v>
      </c>
      <c r="T971" s="943" t="s">
        <v>66</v>
      </c>
      <c r="U971" s="946">
        <v>1</v>
      </c>
      <c r="V971" s="943" t="s">
        <v>67</v>
      </c>
      <c r="W971" s="943" t="s">
        <v>249</v>
      </c>
      <c r="X971" s="946">
        <v>10</v>
      </c>
      <c r="Y971" s="943" t="s">
        <v>66</v>
      </c>
      <c r="Z971" s="946">
        <v>5</v>
      </c>
      <c r="AA971" s="945" t="s">
        <v>67</v>
      </c>
      <c r="AB971" s="1042">
        <f t="shared" si="48"/>
        <v>5</v>
      </c>
      <c r="AC971" s="945" t="s">
        <v>1149</v>
      </c>
      <c r="AD971" s="1069" t="s">
        <v>1654</v>
      </c>
      <c r="AE971" s="1044"/>
      <c r="AF971" s="1045"/>
    </row>
    <row r="972" spans="2:32" ht="35" customHeight="1">
      <c r="B972" s="1267"/>
      <c r="C972" s="1262"/>
      <c r="D972" s="1038" t="s">
        <v>1526</v>
      </c>
      <c r="E972" s="941">
        <v>0.9</v>
      </c>
      <c r="F972" s="943" t="s">
        <v>1145</v>
      </c>
      <c r="G972" s="1039">
        <v>1.5</v>
      </c>
      <c r="H972" s="1040" t="s">
        <v>1145</v>
      </c>
      <c r="I972" s="943"/>
      <c r="J972" s="971" t="s">
        <v>1145</v>
      </c>
      <c r="K972" s="941">
        <f t="shared" si="49"/>
        <v>0</v>
      </c>
      <c r="L972" s="943" t="s">
        <v>922</v>
      </c>
      <c r="M972" s="1041">
        <v>1</v>
      </c>
      <c r="N972" s="943">
        <f t="shared" si="50"/>
        <v>0</v>
      </c>
      <c r="O972" s="971" t="s">
        <v>922</v>
      </c>
      <c r="P972" s="943" t="s">
        <v>1657</v>
      </c>
      <c r="Q972" s="944">
        <v>2025</v>
      </c>
      <c r="R972" s="945" t="s">
        <v>1146</v>
      </c>
      <c r="S972" s="946">
        <v>10</v>
      </c>
      <c r="T972" s="943" t="s">
        <v>66</v>
      </c>
      <c r="U972" s="946">
        <v>1</v>
      </c>
      <c r="V972" s="943" t="s">
        <v>67</v>
      </c>
      <c r="W972" s="943" t="s">
        <v>249</v>
      </c>
      <c r="X972" s="946">
        <v>10</v>
      </c>
      <c r="Y972" s="943" t="s">
        <v>66</v>
      </c>
      <c r="Z972" s="946">
        <v>5</v>
      </c>
      <c r="AA972" s="945" t="s">
        <v>67</v>
      </c>
      <c r="AB972" s="1042">
        <f t="shared" si="48"/>
        <v>5</v>
      </c>
      <c r="AC972" s="945" t="s">
        <v>1149</v>
      </c>
      <c r="AD972" s="1069" t="s">
        <v>1654</v>
      </c>
      <c r="AE972" s="1044"/>
      <c r="AF972" s="1045"/>
    </row>
    <row r="973" spans="2:32" ht="35" customHeight="1">
      <c r="B973" s="1267"/>
      <c r="C973" s="1262"/>
      <c r="D973" s="1038" t="s">
        <v>1527</v>
      </c>
      <c r="E973" s="941">
        <v>0.9</v>
      </c>
      <c r="F973" s="943" t="s">
        <v>1145</v>
      </c>
      <c r="G973" s="1039">
        <v>1.5</v>
      </c>
      <c r="H973" s="1040" t="s">
        <v>1145</v>
      </c>
      <c r="I973" s="943"/>
      <c r="J973" s="971" t="s">
        <v>1145</v>
      </c>
      <c r="K973" s="941">
        <f t="shared" si="49"/>
        <v>0</v>
      </c>
      <c r="L973" s="943" t="s">
        <v>922</v>
      </c>
      <c r="M973" s="1041">
        <v>1</v>
      </c>
      <c r="N973" s="943">
        <f t="shared" si="50"/>
        <v>0</v>
      </c>
      <c r="O973" s="971" t="s">
        <v>922</v>
      </c>
      <c r="P973" s="943" t="s">
        <v>1657</v>
      </c>
      <c r="Q973" s="944">
        <v>2025</v>
      </c>
      <c r="R973" s="945" t="s">
        <v>1146</v>
      </c>
      <c r="S973" s="946">
        <v>10</v>
      </c>
      <c r="T973" s="943" t="s">
        <v>66</v>
      </c>
      <c r="U973" s="946">
        <v>1</v>
      </c>
      <c r="V973" s="943" t="s">
        <v>67</v>
      </c>
      <c r="W973" s="943" t="s">
        <v>249</v>
      </c>
      <c r="X973" s="946">
        <v>10</v>
      </c>
      <c r="Y973" s="943" t="s">
        <v>66</v>
      </c>
      <c r="Z973" s="946">
        <v>5</v>
      </c>
      <c r="AA973" s="945" t="s">
        <v>67</v>
      </c>
      <c r="AB973" s="1042">
        <f t="shared" si="48"/>
        <v>5</v>
      </c>
      <c r="AC973" s="945" t="s">
        <v>1149</v>
      </c>
      <c r="AD973" s="1069" t="s">
        <v>1654</v>
      </c>
      <c r="AE973" s="1044"/>
      <c r="AF973" s="1045"/>
    </row>
    <row r="974" spans="2:32" ht="35" customHeight="1">
      <c r="B974" s="1267"/>
      <c r="C974" s="1262"/>
      <c r="D974" s="1038" t="s">
        <v>1175</v>
      </c>
      <c r="E974" s="941">
        <v>0.7</v>
      </c>
      <c r="F974" s="943" t="s">
        <v>1145</v>
      </c>
      <c r="G974" s="1039">
        <v>0.25</v>
      </c>
      <c r="H974" s="1040" t="s">
        <v>1145</v>
      </c>
      <c r="I974" s="943"/>
      <c r="J974" s="971" t="s">
        <v>1145</v>
      </c>
      <c r="K974" s="941">
        <f t="shared" si="49"/>
        <v>0</v>
      </c>
      <c r="L974" s="943" t="s">
        <v>922</v>
      </c>
      <c r="M974" s="1041">
        <v>33</v>
      </c>
      <c r="N974" s="943">
        <f t="shared" si="50"/>
        <v>0</v>
      </c>
      <c r="O974" s="971" t="s">
        <v>922</v>
      </c>
      <c r="P974" s="943" t="s">
        <v>1175</v>
      </c>
      <c r="Q974" s="944">
        <v>2025</v>
      </c>
      <c r="R974" s="945" t="s">
        <v>1146</v>
      </c>
      <c r="S974" s="946">
        <v>10</v>
      </c>
      <c r="T974" s="943" t="s">
        <v>66</v>
      </c>
      <c r="U974" s="946">
        <v>1</v>
      </c>
      <c r="V974" s="943" t="s">
        <v>67</v>
      </c>
      <c r="W974" s="943" t="s">
        <v>249</v>
      </c>
      <c r="X974" s="946">
        <v>10</v>
      </c>
      <c r="Y974" s="943" t="s">
        <v>66</v>
      </c>
      <c r="Z974" s="946">
        <v>5</v>
      </c>
      <c r="AA974" s="945" t="s">
        <v>67</v>
      </c>
      <c r="AB974" s="1042">
        <f t="shared" si="48"/>
        <v>5</v>
      </c>
      <c r="AC974" s="945" t="s">
        <v>1149</v>
      </c>
      <c r="AD974" s="1069" t="s">
        <v>1654</v>
      </c>
      <c r="AE974" s="1044"/>
      <c r="AF974" s="1045"/>
    </row>
    <row r="975" spans="2:32" ht="35" customHeight="1">
      <c r="B975" s="1267"/>
      <c r="C975" s="1262"/>
      <c r="D975" s="1038" t="s">
        <v>1658</v>
      </c>
      <c r="E975" s="941">
        <v>0.9</v>
      </c>
      <c r="F975" s="943" t="s">
        <v>1145</v>
      </c>
      <c r="G975" s="1039">
        <v>1.5</v>
      </c>
      <c r="H975" s="1040" t="s">
        <v>1145</v>
      </c>
      <c r="I975" s="943"/>
      <c r="J975" s="971" t="s">
        <v>1145</v>
      </c>
      <c r="K975" s="941">
        <f t="shared" si="49"/>
        <v>0</v>
      </c>
      <c r="L975" s="943" t="s">
        <v>922</v>
      </c>
      <c r="M975" s="1041">
        <v>1</v>
      </c>
      <c r="N975" s="943">
        <f t="shared" si="50"/>
        <v>0</v>
      </c>
      <c r="O975" s="971" t="s">
        <v>922</v>
      </c>
      <c r="P975" s="943" t="s">
        <v>1657</v>
      </c>
      <c r="Q975" s="944">
        <v>2025</v>
      </c>
      <c r="R975" s="945" t="s">
        <v>1146</v>
      </c>
      <c r="S975" s="946">
        <v>10</v>
      </c>
      <c r="T975" s="943" t="s">
        <v>66</v>
      </c>
      <c r="U975" s="946">
        <v>1</v>
      </c>
      <c r="V975" s="943" t="s">
        <v>67</v>
      </c>
      <c r="W975" s="943" t="s">
        <v>249</v>
      </c>
      <c r="X975" s="946">
        <v>10</v>
      </c>
      <c r="Y975" s="943" t="s">
        <v>66</v>
      </c>
      <c r="Z975" s="946">
        <v>5</v>
      </c>
      <c r="AA975" s="945" t="s">
        <v>67</v>
      </c>
      <c r="AB975" s="1042">
        <f t="shared" si="48"/>
        <v>5</v>
      </c>
      <c r="AC975" s="945" t="s">
        <v>1149</v>
      </c>
      <c r="AD975" s="1069" t="s">
        <v>1654</v>
      </c>
      <c r="AE975" s="1044"/>
      <c r="AF975" s="1045"/>
    </row>
    <row r="976" spans="2:32" ht="35" customHeight="1">
      <c r="B976" s="1267"/>
      <c r="C976" s="1262"/>
      <c r="D976" s="1038" t="s">
        <v>1659</v>
      </c>
      <c r="E976" s="941">
        <v>0.9</v>
      </c>
      <c r="F976" s="943" t="s">
        <v>1145</v>
      </c>
      <c r="G976" s="1039">
        <v>1.5</v>
      </c>
      <c r="H976" s="1040" t="s">
        <v>1145</v>
      </c>
      <c r="I976" s="943"/>
      <c r="J976" s="971" t="s">
        <v>1145</v>
      </c>
      <c r="K976" s="941">
        <f t="shared" si="49"/>
        <v>0</v>
      </c>
      <c r="L976" s="943" t="s">
        <v>922</v>
      </c>
      <c r="M976" s="1041">
        <v>4</v>
      </c>
      <c r="N976" s="943">
        <f t="shared" si="50"/>
        <v>0</v>
      </c>
      <c r="O976" s="971" t="s">
        <v>922</v>
      </c>
      <c r="P976" s="943" t="s">
        <v>1657</v>
      </c>
      <c r="Q976" s="944">
        <v>2025</v>
      </c>
      <c r="R976" s="945" t="s">
        <v>1146</v>
      </c>
      <c r="S976" s="946">
        <v>10</v>
      </c>
      <c r="T976" s="943" t="s">
        <v>66</v>
      </c>
      <c r="U976" s="946">
        <v>1</v>
      </c>
      <c r="V976" s="943" t="s">
        <v>67</v>
      </c>
      <c r="W976" s="943" t="s">
        <v>249</v>
      </c>
      <c r="X976" s="946">
        <v>10</v>
      </c>
      <c r="Y976" s="943" t="s">
        <v>66</v>
      </c>
      <c r="Z976" s="946">
        <v>5</v>
      </c>
      <c r="AA976" s="945" t="s">
        <v>67</v>
      </c>
      <c r="AB976" s="1042">
        <f t="shared" si="48"/>
        <v>5</v>
      </c>
      <c r="AC976" s="945" t="s">
        <v>1149</v>
      </c>
      <c r="AD976" s="1069" t="s">
        <v>1654</v>
      </c>
      <c r="AE976" s="1044"/>
      <c r="AF976" s="1045"/>
    </row>
    <row r="977" spans="2:32" ht="35" customHeight="1">
      <c r="B977" s="1267"/>
      <c r="C977" s="1262"/>
      <c r="D977" s="1038" t="s">
        <v>1660</v>
      </c>
      <c r="E977" s="941">
        <v>1.9</v>
      </c>
      <c r="F977" s="943" t="s">
        <v>1145</v>
      </c>
      <c r="G977" s="1039">
        <v>2.5</v>
      </c>
      <c r="H977" s="1040" t="s">
        <v>1145</v>
      </c>
      <c r="I977" s="943"/>
      <c r="J977" s="971" t="s">
        <v>1145</v>
      </c>
      <c r="K977" s="941">
        <f t="shared" si="49"/>
        <v>0</v>
      </c>
      <c r="L977" s="943" t="s">
        <v>922</v>
      </c>
      <c r="M977" s="1041">
        <v>4</v>
      </c>
      <c r="N977" s="943">
        <f t="shared" si="50"/>
        <v>0</v>
      </c>
      <c r="O977" s="971" t="s">
        <v>922</v>
      </c>
      <c r="P977" s="943" t="s">
        <v>1657</v>
      </c>
      <c r="Q977" s="944">
        <v>2025</v>
      </c>
      <c r="R977" s="945" t="s">
        <v>1146</v>
      </c>
      <c r="S977" s="946">
        <v>10</v>
      </c>
      <c r="T977" s="943" t="s">
        <v>66</v>
      </c>
      <c r="U977" s="946">
        <v>1</v>
      </c>
      <c r="V977" s="943" t="s">
        <v>67</v>
      </c>
      <c r="W977" s="943" t="s">
        <v>249</v>
      </c>
      <c r="X977" s="946">
        <v>10</v>
      </c>
      <c r="Y977" s="943" t="s">
        <v>66</v>
      </c>
      <c r="Z977" s="946">
        <v>5</v>
      </c>
      <c r="AA977" s="945" t="s">
        <v>67</v>
      </c>
      <c r="AB977" s="1042">
        <f t="shared" si="48"/>
        <v>5</v>
      </c>
      <c r="AC977" s="945" t="s">
        <v>1149</v>
      </c>
      <c r="AD977" s="1069" t="s">
        <v>1654</v>
      </c>
      <c r="AE977" s="1044"/>
      <c r="AF977" s="1045"/>
    </row>
    <row r="978" spans="2:32" ht="35" customHeight="1">
      <c r="B978" s="1267"/>
      <c r="C978" s="1262"/>
      <c r="D978" s="1038" t="s">
        <v>1532</v>
      </c>
      <c r="E978" s="941"/>
      <c r="F978" s="943" t="s">
        <v>1145</v>
      </c>
      <c r="G978" s="1039"/>
      <c r="H978" s="1040" t="s">
        <v>1145</v>
      </c>
      <c r="I978" s="943"/>
      <c r="J978" s="971" t="s">
        <v>1145</v>
      </c>
      <c r="K978" s="941">
        <f t="shared" si="49"/>
        <v>0</v>
      </c>
      <c r="L978" s="943" t="s">
        <v>922</v>
      </c>
      <c r="M978" s="1041">
        <v>20</v>
      </c>
      <c r="N978" s="943">
        <f t="shared" si="50"/>
        <v>0</v>
      </c>
      <c r="O978" s="971" t="s">
        <v>922</v>
      </c>
      <c r="P978" s="943"/>
      <c r="Q978" s="944">
        <v>2025</v>
      </c>
      <c r="R978" s="945" t="s">
        <v>1146</v>
      </c>
      <c r="S978" s="946">
        <v>10</v>
      </c>
      <c r="T978" s="943" t="s">
        <v>66</v>
      </c>
      <c r="U978" s="946">
        <v>1</v>
      </c>
      <c r="V978" s="943" t="s">
        <v>67</v>
      </c>
      <c r="W978" s="943" t="s">
        <v>249</v>
      </c>
      <c r="X978" s="946">
        <v>10</v>
      </c>
      <c r="Y978" s="943" t="s">
        <v>66</v>
      </c>
      <c r="Z978" s="946">
        <v>5</v>
      </c>
      <c r="AA978" s="945" t="s">
        <v>67</v>
      </c>
      <c r="AB978" s="1042">
        <f t="shared" si="48"/>
        <v>5</v>
      </c>
      <c r="AC978" s="945" t="s">
        <v>1149</v>
      </c>
      <c r="AD978" s="1069" t="s">
        <v>1661</v>
      </c>
      <c r="AE978" s="1044"/>
      <c r="AF978" s="1045"/>
    </row>
    <row r="979" spans="2:32" ht="35" customHeight="1">
      <c r="B979" s="1267"/>
      <c r="C979" s="1262"/>
      <c r="D979" s="1038" t="s">
        <v>1515</v>
      </c>
      <c r="E979" s="941"/>
      <c r="F979" s="943" t="s">
        <v>1145</v>
      </c>
      <c r="G979" s="1039"/>
      <c r="H979" s="1040" t="s">
        <v>1145</v>
      </c>
      <c r="I979" s="943"/>
      <c r="J979" s="971" t="s">
        <v>1145</v>
      </c>
      <c r="K979" s="941">
        <f t="shared" si="49"/>
        <v>0</v>
      </c>
      <c r="L979" s="943" t="s">
        <v>922</v>
      </c>
      <c r="M979" s="1041">
        <v>4</v>
      </c>
      <c r="N979" s="943">
        <f t="shared" si="50"/>
        <v>0</v>
      </c>
      <c r="O979" s="971" t="s">
        <v>922</v>
      </c>
      <c r="P979" s="943"/>
      <c r="Q979" s="944">
        <v>2025</v>
      </c>
      <c r="R979" s="945" t="s">
        <v>1146</v>
      </c>
      <c r="S979" s="946">
        <v>10</v>
      </c>
      <c r="T979" s="943" t="s">
        <v>66</v>
      </c>
      <c r="U979" s="946">
        <v>1</v>
      </c>
      <c r="V979" s="943" t="s">
        <v>67</v>
      </c>
      <c r="W979" s="943" t="s">
        <v>249</v>
      </c>
      <c r="X979" s="946">
        <v>10</v>
      </c>
      <c r="Y979" s="943" t="s">
        <v>66</v>
      </c>
      <c r="Z979" s="946">
        <v>5</v>
      </c>
      <c r="AA979" s="945" t="s">
        <v>67</v>
      </c>
      <c r="AB979" s="1042">
        <f t="shared" si="48"/>
        <v>5</v>
      </c>
      <c r="AC979" s="945" t="s">
        <v>1149</v>
      </c>
      <c r="AD979" s="1068" t="s">
        <v>1662</v>
      </c>
      <c r="AE979" s="1044"/>
      <c r="AF979" s="1045"/>
    </row>
    <row r="980" spans="2:32" ht="35" customHeight="1">
      <c r="B980" s="1267"/>
      <c r="C980" s="1262"/>
      <c r="D980" s="1038" t="s">
        <v>1663</v>
      </c>
      <c r="E980" s="941"/>
      <c r="F980" s="943" t="s">
        <v>1145</v>
      </c>
      <c r="G980" s="1039"/>
      <c r="H980" s="1040" t="s">
        <v>1145</v>
      </c>
      <c r="I980" s="943"/>
      <c r="J980" s="971" t="s">
        <v>1145</v>
      </c>
      <c r="K980" s="941">
        <f t="shared" si="49"/>
        <v>0</v>
      </c>
      <c r="L980" s="943" t="s">
        <v>922</v>
      </c>
      <c r="M980" s="1041">
        <v>10</v>
      </c>
      <c r="N980" s="943">
        <f t="shared" si="50"/>
        <v>0</v>
      </c>
      <c r="O980" s="971" t="s">
        <v>922</v>
      </c>
      <c r="P980" s="943" t="s">
        <v>1664</v>
      </c>
      <c r="Q980" s="944">
        <v>2025</v>
      </c>
      <c r="R980" s="945" t="s">
        <v>1146</v>
      </c>
      <c r="S980" s="946">
        <v>10</v>
      </c>
      <c r="T980" s="943" t="s">
        <v>66</v>
      </c>
      <c r="U980" s="946">
        <v>1</v>
      </c>
      <c r="V980" s="943" t="s">
        <v>67</v>
      </c>
      <c r="W980" s="943" t="s">
        <v>249</v>
      </c>
      <c r="X980" s="946">
        <v>10</v>
      </c>
      <c r="Y980" s="943" t="s">
        <v>66</v>
      </c>
      <c r="Z980" s="946">
        <v>5</v>
      </c>
      <c r="AA980" s="945" t="s">
        <v>67</v>
      </c>
      <c r="AB980" s="1042">
        <f t="shared" si="48"/>
        <v>5</v>
      </c>
      <c r="AC980" s="945" t="s">
        <v>1149</v>
      </c>
      <c r="AD980" s="1069" t="s">
        <v>1654</v>
      </c>
      <c r="AE980" s="1044"/>
      <c r="AF980" s="1045"/>
    </row>
    <row r="981" spans="2:32" ht="35" customHeight="1">
      <c r="B981" s="1267"/>
      <c r="C981" s="1262"/>
      <c r="D981" s="1038" t="s">
        <v>1299</v>
      </c>
      <c r="E981" s="941">
        <v>0.5</v>
      </c>
      <c r="F981" s="943" t="s">
        <v>1145</v>
      </c>
      <c r="G981" s="1039">
        <v>3</v>
      </c>
      <c r="H981" s="1040" t="s">
        <v>1145</v>
      </c>
      <c r="I981" s="943">
        <v>0.5</v>
      </c>
      <c r="J981" s="971" t="s">
        <v>1145</v>
      </c>
      <c r="K981" s="941">
        <f t="shared" si="49"/>
        <v>0.25</v>
      </c>
      <c r="L981" s="943" t="s">
        <v>922</v>
      </c>
      <c r="M981" s="1041">
        <v>100</v>
      </c>
      <c r="N981" s="943">
        <f t="shared" si="50"/>
        <v>25</v>
      </c>
      <c r="O981" s="971" t="s">
        <v>922</v>
      </c>
      <c r="P981" s="943"/>
      <c r="Q981" s="944">
        <v>2025</v>
      </c>
      <c r="R981" s="945" t="s">
        <v>1146</v>
      </c>
      <c r="S981" s="946">
        <v>10</v>
      </c>
      <c r="T981" s="943" t="s">
        <v>66</v>
      </c>
      <c r="U981" s="946">
        <v>1</v>
      </c>
      <c r="V981" s="943" t="s">
        <v>67</v>
      </c>
      <c r="W981" s="943" t="s">
        <v>249</v>
      </c>
      <c r="X981" s="946">
        <v>10</v>
      </c>
      <c r="Y981" s="943" t="s">
        <v>66</v>
      </c>
      <c r="Z981" s="946">
        <v>5</v>
      </c>
      <c r="AA981" s="945" t="s">
        <v>67</v>
      </c>
      <c r="AB981" s="1042">
        <f t="shared" si="48"/>
        <v>5</v>
      </c>
      <c r="AC981" s="945" t="s">
        <v>1149</v>
      </c>
      <c r="AD981" s="1069" t="s">
        <v>1654</v>
      </c>
      <c r="AE981" s="1044"/>
      <c r="AF981" s="1045"/>
    </row>
    <row r="982" spans="2:32" ht="35" customHeight="1">
      <c r="B982" s="1267"/>
      <c r="C982" s="1262"/>
      <c r="D982" s="1038" t="s">
        <v>1492</v>
      </c>
      <c r="E982" s="941"/>
      <c r="F982" s="943" t="s">
        <v>1145</v>
      </c>
      <c r="G982" s="1039"/>
      <c r="H982" s="1040" t="s">
        <v>1145</v>
      </c>
      <c r="I982" s="943"/>
      <c r="J982" s="971" t="s">
        <v>1145</v>
      </c>
      <c r="K982" s="941">
        <f t="shared" si="49"/>
        <v>0</v>
      </c>
      <c r="L982" s="943" t="s">
        <v>922</v>
      </c>
      <c r="M982" s="1041">
        <v>2</v>
      </c>
      <c r="N982" s="943">
        <f t="shared" si="50"/>
        <v>0</v>
      </c>
      <c r="O982" s="971" t="s">
        <v>922</v>
      </c>
      <c r="P982" s="943"/>
      <c r="Q982" s="944">
        <v>2025</v>
      </c>
      <c r="R982" s="945" t="s">
        <v>1146</v>
      </c>
      <c r="S982" s="946">
        <v>10</v>
      </c>
      <c r="T982" s="943" t="s">
        <v>66</v>
      </c>
      <c r="U982" s="946">
        <v>1</v>
      </c>
      <c r="V982" s="943" t="s">
        <v>67</v>
      </c>
      <c r="W982" s="943" t="s">
        <v>249</v>
      </c>
      <c r="X982" s="946">
        <v>10</v>
      </c>
      <c r="Y982" s="943" t="s">
        <v>66</v>
      </c>
      <c r="Z982" s="946">
        <v>5</v>
      </c>
      <c r="AA982" s="945" t="s">
        <v>67</v>
      </c>
      <c r="AB982" s="1042">
        <f t="shared" si="48"/>
        <v>5</v>
      </c>
      <c r="AC982" s="945" t="s">
        <v>1149</v>
      </c>
      <c r="AD982" s="1068" t="s">
        <v>1621</v>
      </c>
      <c r="AE982" s="1044"/>
      <c r="AF982" s="1045"/>
    </row>
    <row r="983" spans="2:32" ht="35" customHeight="1">
      <c r="B983" s="1267"/>
      <c r="C983" s="1262"/>
      <c r="D983" s="1038" t="s">
        <v>1492</v>
      </c>
      <c r="E983" s="941"/>
      <c r="F983" s="943" t="s">
        <v>1145</v>
      </c>
      <c r="G983" s="1039"/>
      <c r="H983" s="1040" t="s">
        <v>1145</v>
      </c>
      <c r="I983" s="943"/>
      <c r="J983" s="971" t="s">
        <v>1145</v>
      </c>
      <c r="K983" s="941">
        <f t="shared" si="49"/>
        <v>0</v>
      </c>
      <c r="L983" s="943" t="s">
        <v>922</v>
      </c>
      <c r="M983" s="1041">
        <v>1</v>
      </c>
      <c r="N983" s="943">
        <f t="shared" si="50"/>
        <v>0</v>
      </c>
      <c r="O983" s="971" t="s">
        <v>922</v>
      </c>
      <c r="P983" s="943"/>
      <c r="Q983" s="944">
        <v>2025</v>
      </c>
      <c r="R983" s="945" t="s">
        <v>1146</v>
      </c>
      <c r="S983" s="946">
        <v>10</v>
      </c>
      <c r="T983" s="943" t="s">
        <v>66</v>
      </c>
      <c r="U983" s="946">
        <v>1</v>
      </c>
      <c r="V983" s="943" t="s">
        <v>67</v>
      </c>
      <c r="W983" s="943" t="s">
        <v>249</v>
      </c>
      <c r="X983" s="946">
        <v>10</v>
      </c>
      <c r="Y983" s="943" t="s">
        <v>66</v>
      </c>
      <c r="Z983" s="946">
        <v>5</v>
      </c>
      <c r="AA983" s="945" t="s">
        <v>67</v>
      </c>
      <c r="AB983" s="1042">
        <f t="shared" si="48"/>
        <v>5</v>
      </c>
      <c r="AC983" s="945" t="s">
        <v>1149</v>
      </c>
      <c r="AD983" s="1069" t="s">
        <v>1641</v>
      </c>
      <c r="AE983" s="1044"/>
      <c r="AF983" s="1045"/>
    </row>
    <row r="984" spans="2:32" ht="35" customHeight="1">
      <c r="B984" s="1267"/>
      <c r="C984" s="1262"/>
      <c r="D984" s="1038" t="s">
        <v>1219</v>
      </c>
      <c r="E984" s="941"/>
      <c r="F984" s="943" t="s">
        <v>1145</v>
      </c>
      <c r="G984" s="1039"/>
      <c r="H984" s="1040" t="s">
        <v>1145</v>
      </c>
      <c r="I984" s="943"/>
      <c r="J984" s="971" t="s">
        <v>1145</v>
      </c>
      <c r="K984" s="941">
        <f t="shared" si="49"/>
        <v>0</v>
      </c>
      <c r="L984" s="943" t="s">
        <v>922</v>
      </c>
      <c r="M984" s="1041">
        <v>1</v>
      </c>
      <c r="N984" s="943">
        <f t="shared" si="50"/>
        <v>0</v>
      </c>
      <c r="O984" s="971" t="s">
        <v>922</v>
      </c>
      <c r="P984" s="943"/>
      <c r="Q984" s="944">
        <v>2025</v>
      </c>
      <c r="R984" s="945" t="s">
        <v>1146</v>
      </c>
      <c r="S984" s="946">
        <v>10</v>
      </c>
      <c r="T984" s="943" t="s">
        <v>66</v>
      </c>
      <c r="U984" s="946">
        <v>1</v>
      </c>
      <c r="V984" s="943" t="s">
        <v>67</v>
      </c>
      <c r="W984" s="943" t="s">
        <v>249</v>
      </c>
      <c r="X984" s="946">
        <v>10</v>
      </c>
      <c r="Y984" s="943" t="s">
        <v>66</v>
      </c>
      <c r="Z984" s="946">
        <v>5</v>
      </c>
      <c r="AA984" s="945" t="s">
        <v>67</v>
      </c>
      <c r="AB984" s="1042">
        <f t="shared" si="48"/>
        <v>5</v>
      </c>
      <c r="AC984" s="945" t="s">
        <v>1149</v>
      </c>
      <c r="AD984" s="1069" t="s">
        <v>1639</v>
      </c>
      <c r="AE984" s="1044"/>
      <c r="AF984" s="1045"/>
    </row>
    <row r="985" spans="2:32" ht="35" customHeight="1">
      <c r="B985" s="1267"/>
      <c r="C985" s="1262"/>
      <c r="D985" s="1038" t="s">
        <v>1665</v>
      </c>
      <c r="E985" s="941"/>
      <c r="F985" s="943" t="s">
        <v>1145</v>
      </c>
      <c r="G985" s="1039"/>
      <c r="H985" s="1040" t="s">
        <v>1145</v>
      </c>
      <c r="I985" s="943"/>
      <c r="J985" s="971" t="s">
        <v>1145</v>
      </c>
      <c r="K985" s="941">
        <f t="shared" si="49"/>
        <v>0</v>
      </c>
      <c r="L985" s="943" t="s">
        <v>922</v>
      </c>
      <c r="M985" s="1041">
        <v>1</v>
      </c>
      <c r="N985" s="943">
        <f t="shared" si="50"/>
        <v>0</v>
      </c>
      <c r="O985" s="971" t="s">
        <v>922</v>
      </c>
      <c r="P985" s="943"/>
      <c r="Q985" s="944">
        <v>2025</v>
      </c>
      <c r="R985" s="945" t="s">
        <v>1146</v>
      </c>
      <c r="S985" s="946">
        <v>10</v>
      </c>
      <c r="T985" s="943" t="s">
        <v>66</v>
      </c>
      <c r="U985" s="946">
        <v>1</v>
      </c>
      <c r="V985" s="943" t="s">
        <v>67</v>
      </c>
      <c r="W985" s="943" t="s">
        <v>249</v>
      </c>
      <c r="X985" s="946">
        <v>10</v>
      </c>
      <c r="Y985" s="943" t="s">
        <v>66</v>
      </c>
      <c r="Z985" s="946">
        <v>5</v>
      </c>
      <c r="AA985" s="945" t="s">
        <v>67</v>
      </c>
      <c r="AB985" s="1042">
        <f t="shared" si="48"/>
        <v>5</v>
      </c>
      <c r="AC985" s="945" t="s">
        <v>1149</v>
      </c>
      <c r="AD985" s="1069" t="s">
        <v>1639</v>
      </c>
      <c r="AE985" s="1044"/>
      <c r="AF985" s="1045"/>
    </row>
    <row r="986" spans="2:32" ht="35" customHeight="1">
      <c r="B986" s="1267"/>
      <c r="C986" s="1262"/>
      <c r="D986" s="1038" t="s">
        <v>1493</v>
      </c>
      <c r="E986" s="941"/>
      <c r="F986" s="943" t="s">
        <v>1145</v>
      </c>
      <c r="G986" s="1039"/>
      <c r="H986" s="1040" t="s">
        <v>1145</v>
      </c>
      <c r="I986" s="943"/>
      <c r="J986" s="971" t="s">
        <v>1145</v>
      </c>
      <c r="K986" s="941">
        <f t="shared" si="49"/>
        <v>0</v>
      </c>
      <c r="L986" s="943" t="s">
        <v>922</v>
      </c>
      <c r="M986" s="1041">
        <v>1</v>
      </c>
      <c r="N986" s="943">
        <f t="shared" si="50"/>
        <v>0</v>
      </c>
      <c r="O986" s="971" t="s">
        <v>922</v>
      </c>
      <c r="P986" s="943"/>
      <c r="Q986" s="944">
        <v>2025</v>
      </c>
      <c r="R986" s="945" t="s">
        <v>1146</v>
      </c>
      <c r="S986" s="946">
        <v>10</v>
      </c>
      <c r="T986" s="943" t="s">
        <v>66</v>
      </c>
      <c r="U986" s="946">
        <v>1</v>
      </c>
      <c r="V986" s="943" t="s">
        <v>67</v>
      </c>
      <c r="W986" s="943" t="s">
        <v>249</v>
      </c>
      <c r="X986" s="946">
        <v>10</v>
      </c>
      <c r="Y986" s="943" t="s">
        <v>66</v>
      </c>
      <c r="Z986" s="946">
        <v>5</v>
      </c>
      <c r="AA986" s="945" t="s">
        <v>67</v>
      </c>
      <c r="AB986" s="1042">
        <f t="shared" si="48"/>
        <v>5</v>
      </c>
      <c r="AC986" s="945" t="s">
        <v>1149</v>
      </c>
      <c r="AD986" s="1069" t="s">
        <v>1639</v>
      </c>
      <c r="AE986" s="1044"/>
      <c r="AF986" s="1045"/>
    </row>
    <row r="987" spans="2:32" ht="35" customHeight="1">
      <c r="B987" s="1267"/>
      <c r="C987" s="1262"/>
      <c r="D987" s="1038" t="s">
        <v>1494</v>
      </c>
      <c r="E987" s="941"/>
      <c r="F987" s="943" t="s">
        <v>1145</v>
      </c>
      <c r="G987" s="1039"/>
      <c r="H987" s="1040" t="s">
        <v>1145</v>
      </c>
      <c r="I987" s="943"/>
      <c r="J987" s="971" t="s">
        <v>1145</v>
      </c>
      <c r="K987" s="941">
        <f t="shared" si="49"/>
        <v>0</v>
      </c>
      <c r="L987" s="943" t="s">
        <v>922</v>
      </c>
      <c r="M987" s="1041">
        <v>1</v>
      </c>
      <c r="N987" s="943">
        <f t="shared" si="50"/>
        <v>0</v>
      </c>
      <c r="O987" s="971" t="s">
        <v>922</v>
      </c>
      <c r="P987" s="943"/>
      <c r="Q987" s="944">
        <v>2025</v>
      </c>
      <c r="R987" s="945" t="s">
        <v>1146</v>
      </c>
      <c r="S987" s="946">
        <v>10</v>
      </c>
      <c r="T987" s="943" t="s">
        <v>66</v>
      </c>
      <c r="U987" s="946">
        <v>1</v>
      </c>
      <c r="V987" s="943" t="s">
        <v>67</v>
      </c>
      <c r="W987" s="943" t="s">
        <v>249</v>
      </c>
      <c r="X987" s="946">
        <v>10</v>
      </c>
      <c r="Y987" s="943" t="s">
        <v>66</v>
      </c>
      <c r="Z987" s="946">
        <v>5</v>
      </c>
      <c r="AA987" s="945" t="s">
        <v>67</v>
      </c>
      <c r="AB987" s="1042">
        <f t="shared" si="48"/>
        <v>5</v>
      </c>
      <c r="AC987" s="945" t="s">
        <v>1149</v>
      </c>
      <c r="AD987" s="1069" t="s">
        <v>1639</v>
      </c>
      <c r="AE987" s="1044"/>
      <c r="AF987" s="1045"/>
    </row>
    <row r="988" spans="2:32" ht="35" customHeight="1">
      <c r="B988" s="1267"/>
      <c r="C988" s="1262"/>
      <c r="D988" s="1038" t="s">
        <v>591</v>
      </c>
      <c r="E988" s="941"/>
      <c r="F988" s="943" t="s">
        <v>1145</v>
      </c>
      <c r="G988" s="1039"/>
      <c r="H988" s="1040" t="s">
        <v>1145</v>
      </c>
      <c r="I988" s="943"/>
      <c r="J988" s="971" t="s">
        <v>1145</v>
      </c>
      <c r="K988" s="941">
        <f t="shared" si="49"/>
        <v>0</v>
      </c>
      <c r="L988" s="943" t="s">
        <v>922</v>
      </c>
      <c r="M988" s="1041">
        <v>1</v>
      </c>
      <c r="N988" s="943">
        <f t="shared" si="50"/>
        <v>0</v>
      </c>
      <c r="O988" s="971" t="s">
        <v>922</v>
      </c>
      <c r="P988" s="943"/>
      <c r="Q988" s="944">
        <v>2025</v>
      </c>
      <c r="R988" s="945" t="s">
        <v>1146</v>
      </c>
      <c r="S988" s="946">
        <v>10</v>
      </c>
      <c r="T988" s="943" t="s">
        <v>66</v>
      </c>
      <c r="U988" s="946">
        <v>1</v>
      </c>
      <c r="V988" s="943" t="s">
        <v>67</v>
      </c>
      <c r="W988" s="943" t="s">
        <v>249</v>
      </c>
      <c r="X988" s="946">
        <v>10</v>
      </c>
      <c r="Y988" s="943" t="s">
        <v>66</v>
      </c>
      <c r="Z988" s="946">
        <v>5</v>
      </c>
      <c r="AA988" s="945" t="s">
        <v>67</v>
      </c>
      <c r="AB988" s="1042">
        <f t="shared" si="48"/>
        <v>5</v>
      </c>
      <c r="AC988" s="945" t="s">
        <v>1149</v>
      </c>
      <c r="AD988" s="1069" t="s">
        <v>1639</v>
      </c>
      <c r="AE988" s="1044"/>
      <c r="AF988" s="1045"/>
    </row>
    <row r="989" spans="2:32" ht="35" customHeight="1">
      <c r="B989" s="1267"/>
      <c r="C989" s="1262"/>
      <c r="D989" s="1038" t="s">
        <v>1220</v>
      </c>
      <c r="E989" s="941"/>
      <c r="F989" s="943" t="s">
        <v>1145</v>
      </c>
      <c r="G989" s="1039"/>
      <c r="H989" s="1040" t="s">
        <v>1145</v>
      </c>
      <c r="I989" s="943"/>
      <c r="J989" s="971" t="s">
        <v>1145</v>
      </c>
      <c r="K989" s="941">
        <f t="shared" si="49"/>
        <v>0</v>
      </c>
      <c r="L989" s="943" t="s">
        <v>922</v>
      </c>
      <c r="M989" s="1041">
        <v>2</v>
      </c>
      <c r="N989" s="943">
        <f t="shared" si="50"/>
        <v>0</v>
      </c>
      <c r="O989" s="971" t="s">
        <v>922</v>
      </c>
      <c r="P989" s="943"/>
      <c r="Q989" s="944">
        <v>2025</v>
      </c>
      <c r="R989" s="945" t="s">
        <v>1146</v>
      </c>
      <c r="S989" s="946">
        <v>10</v>
      </c>
      <c r="T989" s="943" t="s">
        <v>66</v>
      </c>
      <c r="U989" s="946">
        <v>1</v>
      </c>
      <c r="V989" s="943" t="s">
        <v>67</v>
      </c>
      <c r="W989" s="943" t="s">
        <v>249</v>
      </c>
      <c r="X989" s="946">
        <v>10</v>
      </c>
      <c r="Y989" s="943" t="s">
        <v>66</v>
      </c>
      <c r="Z989" s="946">
        <v>5</v>
      </c>
      <c r="AA989" s="945" t="s">
        <v>67</v>
      </c>
      <c r="AB989" s="1042">
        <f t="shared" si="48"/>
        <v>5</v>
      </c>
      <c r="AC989" s="945" t="s">
        <v>1149</v>
      </c>
      <c r="AD989" s="1069" t="s">
        <v>1639</v>
      </c>
      <c r="AE989" s="1044"/>
      <c r="AF989" s="1045"/>
    </row>
    <row r="990" spans="2:32" ht="35" customHeight="1">
      <c r="B990" s="1267"/>
      <c r="C990" s="1262"/>
      <c r="D990" s="1038" t="s">
        <v>1219</v>
      </c>
      <c r="E990" s="941"/>
      <c r="F990" s="943" t="s">
        <v>1145</v>
      </c>
      <c r="G990" s="1039"/>
      <c r="H990" s="1040" t="s">
        <v>1145</v>
      </c>
      <c r="I990" s="943"/>
      <c r="J990" s="971" t="s">
        <v>1145</v>
      </c>
      <c r="K990" s="941">
        <f t="shared" si="49"/>
        <v>0</v>
      </c>
      <c r="L990" s="943" t="s">
        <v>922</v>
      </c>
      <c r="M990" s="1041">
        <v>1</v>
      </c>
      <c r="N990" s="943">
        <f t="shared" si="50"/>
        <v>0</v>
      </c>
      <c r="O990" s="971" t="s">
        <v>922</v>
      </c>
      <c r="P990" s="943"/>
      <c r="Q990" s="944">
        <v>2025</v>
      </c>
      <c r="R990" s="945" t="s">
        <v>1146</v>
      </c>
      <c r="S990" s="946">
        <v>10</v>
      </c>
      <c r="T990" s="943" t="s">
        <v>66</v>
      </c>
      <c r="U990" s="946">
        <v>1</v>
      </c>
      <c r="V990" s="943" t="s">
        <v>67</v>
      </c>
      <c r="W990" s="943" t="s">
        <v>249</v>
      </c>
      <c r="X990" s="946">
        <v>10</v>
      </c>
      <c r="Y990" s="943" t="s">
        <v>66</v>
      </c>
      <c r="Z990" s="946">
        <v>5</v>
      </c>
      <c r="AA990" s="945" t="s">
        <v>67</v>
      </c>
      <c r="AB990" s="1042">
        <f t="shared" si="48"/>
        <v>5</v>
      </c>
      <c r="AC990" s="945" t="s">
        <v>1149</v>
      </c>
      <c r="AD990" s="1069" t="s">
        <v>1640</v>
      </c>
      <c r="AE990" s="1044"/>
      <c r="AF990" s="1045"/>
    </row>
    <row r="991" spans="2:32" ht="35" customHeight="1">
      <c r="B991" s="1267"/>
      <c r="C991" s="1262"/>
      <c r="D991" s="1038" t="s">
        <v>1665</v>
      </c>
      <c r="E991" s="941"/>
      <c r="F991" s="943" t="s">
        <v>1145</v>
      </c>
      <c r="G991" s="1039"/>
      <c r="H991" s="1040" t="s">
        <v>1145</v>
      </c>
      <c r="I991" s="943"/>
      <c r="J991" s="971" t="s">
        <v>1145</v>
      </c>
      <c r="K991" s="941">
        <f t="shared" si="49"/>
        <v>0</v>
      </c>
      <c r="L991" s="943" t="s">
        <v>922</v>
      </c>
      <c r="M991" s="1041">
        <v>1</v>
      </c>
      <c r="N991" s="943">
        <f t="shared" si="50"/>
        <v>0</v>
      </c>
      <c r="O991" s="971" t="s">
        <v>922</v>
      </c>
      <c r="P991" s="943"/>
      <c r="Q991" s="944">
        <v>2025</v>
      </c>
      <c r="R991" s="945" t="s">
        <v>1146</v>
      </c>
      <c r="S991" s="946">
        <v>10</v>
      </c>
      <c r="T991" s="943" t="s">
        <v>66</v>
      </c>
      <c r="U991" s="946">
        <v>1</v>
      </c>
      <c r="V991" s="943" t="s">
        <v>67</v>
      </c>
      <c r="W991" s="943" t="s">
        <v>249</v>
      </c>
      <c r="X991" s="946">
        <v>10</v>
      </c>
      <c r="Y991" s="943" t="s">
        <v>66</v>
      </c>
      <c r="Z991" s="946">
        <v>5</v>
      </c>
      <c r="AA991" s="945" t="s">
        <v>67</v>
      </c>
      <c r="AB991" s="1042">
        <f t="shared" si="48"/>
        <v>5</v>
      </c>
      <c r="AC991" s="945" t="s">
        <v>1149</v>
      </c>
      <c r="AD991" s="1069" t="s">
        <v>1640</v>
      </c>
      <c r="AE991" s="1044"/>
      <c r="AF991" s="1045"/>
    </row>
    <row r="992" spans="2:32" ht="35" customHeight="1">
      <c r="B992" s="1267"/>
      <c r="C992" s="1262"/>
      <c r="D992" s="1038" t="s">
        <v>1493</v>
      </c>
      <c r="E992" s="941"/>
      <c r="F992" s="943" t="s">
        <v>1145</v>
      </c>
      <c r="G992" s="1039"/>
      <c r="H992" s="1040" t="s">
        <v>1145</v>
      </c>
      <c r="I992" s="943"/>
      <c r="J992" s="971" t="s">
        <v>1145</v>
      </c>
      <c r="K992" s="941">
        <f t="shared" si="49"/>
        <v>0</v>
      </c>
      <c r="L992" s="943" t="s">
        <v>922</v>
      </c>
      <c r="M992" s="1041">
        <v>1</v>
      </c>
      <c r="N992" s="943">
        <f t="shared" si="50"/>
        <v>0</v>
      </c>
      <c r="O992" s="971" t="s">
        <v>922</v>
      </c>
      <c r="P992" s="943"/>
      <c r="Q992" s="944">
        <v>2025</v>
      </c>
      <c r="R992" s="945" t="s">
        <v>1146</v>
      </c>
      <c r="S992" s="946">
        <v>10</v>
      </c>
      <c r="T992" s="943" t="s">
        <v>66</v>
      </c>
      <c r="U992" s="946">
        <v>1</v>
      </c>
      <c r="V992" s="943" t="s">
        <v>67</v>
      </c>
      <c r="W992" s="943" t="s">
        <v>249</v>
      </c>
      <c r="X992" s="946">
        <v>10</v>
      </c>
      <c r="Y992" s="943" t="s">
        <v>66</v>
      </c>
      <c r="Z992" s="946">
        <v>5</v>
      </c>
      <c r="AA992" s="945" t="s">
        <v>67</v>
      </c>
      <c r="AB992" s="1042">
        <f t="shared" si="48"/>
        <v>5</v>
      </c>
      <c r="AC992" s="945" t="s">
        <v>1149</v>
      </c>
      <c r="AD992" s="1069" t="s">
        <v>1640</v>
      </c>
      <c r="AE992" s="1044"/>
      <c r="AF992" s="1045"/>
    </row>
    <row r="993" spans="2:32" ht="35" customHeight="1">
      <c r="B993" s="1267"/>
      <c r="C993" s="1262"/>
      <c r="D993" s="1038" t="s">
        <v>1494</v>
      </c>
      <c r="E993" s="941"/>
      <c r="F993" s="943" t="s">
        <v>1145</v>
      </c>
      <c r="G993" s="1039"/>
      <c r="H993" s="1040" t="s">
        <v>1145</v>
      </c>
      <c r="I993" s="943"/>
      <c r="J993" s="971" t="s">
        <v>1145</v>
      </c>
      <c r="K993" s="941">
        <f t="shared" si="49"/>
        <v>0</v>
      </c>
      <c r="L993" s="943" t="s">
        <v>922</v>
      </c>
      <c r="M993" s="1041">
        <v>1</v>
      </c>
      <c r="N993" s="943">
        <f t="shared" si="50"/>
        <v>0</v>
      </c>
      <c r="O993" s="971" t="s">
        <v>922</v>
      </c>
      <c r="P993" s="943"/>
      <c r="Q993" s="944">
        <v>2025</v>
      </c>
      <c r="R993" s="945" t="s">
        <v>1146</v>
      </c>
      <c r="S993" s="946">
        <v>10</v>
      </c>
      <c r="T993" s="943" t="s">
        <v>66</v>
      </c>
      <c r="U993" s="946">
        <v>1</v>
      </c>
      <c r="V993" s="943" t="s">
        <v>67</v>
      </c>
      <c r="W993" s="943" t="s">
        <v>249</v>
      </c>
      <c r="X993" s="946">
        <v>10</v>
      </c>
      <c r="Y993" s="943" t="s">
        <v>66</v>
      </c>
      <c r="Z993" s="946">
        <v>5</v>
      </c>
      <c r="AA993" s="945" t="s">
        <v>67</v>
      </c>
      <c r="AB993" s="1042">
        <f t="shared" si="48"/>
        <v>5</v>
      </c>
      <c r="AC993" s="945" t="s">
        <v>1149</v>
      </c>
      <c r="AD993" s="1069" t="s">
        <v>1640</v>
      </c>
      <c r="AE993" s="1044"/>
      <c r="AF993" s="1045"/>
    </row>
    <row r="994" spans="2:32" ht="35" customHeight="1">
      <c r="B994" s="1267"/>
      <c r="C994" s="1262"/>
      <c r="D994" s="1038" t="s">
        <v>1666</v>
      </c>
      <c r="E994" s="941"/>
      <c r="F994" s="943" t="s">
        <v>1145</v>
      </c>
      <c r="G994" s="1039"/>
      <c r="H994" s="1040" t="s">
        <v>1145</v>
      </c>
      <c r="I994" s="943"/>
      <c r="J994" s="971" t="s">
        <v>1145</v>
      </c>
      <c r="K994" s="941">
        <f t="shared" si="49"/>
        <v>0</v>
      </c>
      <c r="L994" s="943" t="s">
        <v>922</v>
      </c>
      <c r="M994" s="1041">
        <v>80</v>
      </c>
      <c r="N994" s="943">
        <f t="shared" si="50"/>
        <v>0</v>
      </c>
      <c r="O994" s="971" t="s">
        <v>922</v>
      </c>
      <c r="P994" s="943"/>
      <c r="Q994" s="944">
        <v>2025</v>
      </c>
      <c r="R994" s="945" t="s">
        <v>1146</v>
      </c>
      <c r="S994" s="946">
        <v>10</v>
      </c>
      <c r="T994" s="943" t="s">
        <v>66</v>
      </c>
      <c r="U994" s="946">
        <v>1</v>
      </c>
      <c r="V994" s="943" t="s">
        <v>67</v>
      </c>
      <c r="W994" s="943" t="s">
        <v>249</v>
      </c>
      <c r="X994" s="946">
        <v>10</v>
      </c>
      <c r="Y994" s="943" t="s">
        <v>66</v>
      </c>
      <c r="Z994" s="946">
        <v>5</v>
      </c>
      <c r="AA994" s="945" t="s">
        <v>67</v>
      </c>
      <c r="AB994" s="1042">
        <f t="shared" si="48"/>
        <v>5</v>
      </c>
      <c r="AC994" s="945" t="s">
        <v>1149</v>
      </c>
      <c r="AD994" s="1069" t="s">
        <v>1640</v>
      </c>
      <c r="AE994" s="1044"/>
      <c r="AF994" s="1045"/>
    </row>
    <row r="995" spans="2:32" ht="35" customHeight="1">
      <c r="B995" s="1267"/>
      <c r="C995" s="1262"/>
      <c r="D995" s="1038" t="s">
        <v>591</v>
      </c>
      <c r="E995" s="941"/>
      <c r="F995" s="943" t="s">
        <v>1145</v>
      </c>
      <c r="G995" s="1039"/>
      <c r="H995" s="1040" t="s">
        <v>1145</v>
      </c>
      <c r="I995" s="943"/>
      <c r="J995" s="971" t="s">
        <v>1145</v>
      </c>
      <c r="K995" s="941">
        <f t="shared" si="49"/>
        <v>0</v>
      </c>
      <c r="L995" s="943" t="s">
        <v>922</v>
      </c>
      <c r="M995" s="1041">
        <v>1</v>
      </c>
      <c r="N995" s="943">
        <f t="shared" si="50"/>
        <v>0</v>
      </c>
      <c r="O995" s="971" t="s">
        <v>922</v>
      </c>
      <c r="P995" s="943"/>
      <c r="Q995" s="944">
        <v>2025</v>
      </c>
      <c r="R995" s="945" t="s">
        <v>1146</v>
      </c>
      <c r="S995" s="946">
        <v>10</v>
      </c>
      <c r="T995" s="943" t="s">
        <v>66</v>
      </c>
      <c r="U995" s="946">
        <v>1</v>
      </c>
      <c r="V995" s="943" t="s">
        <v>67</v>
      </c>
      <c r="W995" s="943" t="s">
        <v>249</v>
      </c>
      <c r="X995" s="946">
        <v>10</v>
      </c>
      <c r="Y995" s="943" t="s">
        <v>66</v>
      </c>
      <c r="Z995" s="946">
        <v>5</v>
      </c>
      <c r="AA995" s="945" t="s">
        <v>67</v>
      </c>
      <c r="AB995" s="1042">
        <f t="shared" si="48"/>
        <v>5</v>
      </c>
      <c r="AC995" s="945" t="s">
        <v>1149</v>
      </c>
      <c r="AD995" s="1069" t="s">
        <v>1640</v>
      </c>
      <c r="AE995" s="1044"/>
      <c r="AF995" s="1045"/>
    </row>
    <row r="996" spans="2:32" ht="35" customHeight="1">
      <c r="B996" s="1267"/>
      <c r="C996" s="1262"/>
      <c r="D996" s="1038" t="s">
        <v>1496</v>
      </c>
      <c r="E996" s="941"/>
      <c r="F996" s="943" t="s">
        <v>1145</v>
      </c>
      <c r="G996" s="1039"/>
      <c r="H996" s="1040" t="s">
        <v>1145</v>
      </c>
      <c r="I996" s="943"/>
      <c r="J996" s="971" t="s">
        <v>1145</v>
      </c>
      <c r="K996" s="941">
        <f t="shared" si="49"/>
        <v>0</v>
      </c>
      <c r="L996" s="943" t="s">
        <v>922</v>
      </c>
      <c r="M996" s="1041">
        <v>2</v>
      </c>
      <c r="N996" s="943">
        <f t="shared" si="50"/>
        <v>0</v>
      </c>
      <c r="O996" s="971" t="s">
        <v>922</v>
      </c>
      <c r="P996" s="943"/>
      <c r="Q996" s="944">
        <v>2025</v>
      </c>
      <c r="R996" s="945" t="s">
        <v>1146</v>
      </c>
      <c r="S996" s="946">
        <v>10</v>
      </c>
      <c r="T996" s="943" t="s">
        <v>66</v>
      </c>
      <c r="U996" s="946">
        <v>1</v>
      </c>
      <c r="V996" s="943" t="s">
        <v>67</v>
      </c>
      <c r="W996" s="943" t="s">
        <v>249</v>
      </c>
      <c r="X996" s="946">
        <v>10</v>
      </c>
      <c r="Y996" s="943" t="s">
        <v>66</v>
      </c>
      <c r="Z996" s="946">
        <v>5</v>
      </c>
      <c r="AA996" s="945" t="s">
        <v>67</v>
      </c>
      <c r="AB996" s="1042">
        <f t="shared" si="48"/>
        <v>5</v>
      </c>
      <c r="AC996" s="945" t="s">
        <v>1149</v>
      </c>
      <c r="AD996" s="1069" t="s">
        <v>1641</v>
      </c>
      <c r="AE996" s="1044"/>
      <c r="AF996" s="1045"/>
    </row>
    <row r="997" spans="2:32" ht="35" customHeight="1">
      <c r="B997" s="1267"/>
      <c r="C997" s="1262"/>
      <c r="D997" s="1038" t="s">
        <v>1497</v>
      </c>
      <c r="E997" s="941"/>
      <c r="F997" s="943" t="s">
        <v>1145</v>
      </c>
      <c r="G997" s="1039"/>
      <c r="H997" s="1040" t="s">
        <v>1145</v>
      </c>
      <c r="I997" s="943"/>
      <c r="J997" s="971" t="s">
        <v>1145</v>
      </c>
      <c r="K997" s="941">
        <f t="shared" si="49"/>
        <v>0</v>
      </c>
      <c r="L997" s="943" t="s">
        <v>922</v>
      </c>
      <c r="M997" s="1041">
        <v>2</v>
      </c>
      <c r="N997" s="943">
        <f t="shared" si="50"/>
        <v>0</v>
      </c>
      <c r="O997" s="971" t="s">
        <v>922</v>
      </c>
      <c r="P997" s="943"/>
      <c r="Q997" s="944">
        <v>2025</v>
      </c>
      <c r="R997" s="945" t="s">
        <v>1146</v>
      </c>
      <c r="S997" s="946">
        <v>10</v>
      </c>
      <c r="T997" s="943" t="s">
        <v>66</v>
      </c>
      <c r="U997" s="946">
        <v>1</v>
      </c>
      <c r="V997" s="943" t="s">
        <v>67</v>
      </c>
      <c r="W997" s="943" t="s">
        <v>249</v>
      </c>
      <c r="X997" s="946">
        <v>10</v>
      </c>
      <c r="Y997" s="943" t="s">
        <v>66</v>
      </c>
      <c r="Z997" s="946">
        <v>5</v>
      </c>
      <c r="AA997" s="945" t="s">
        <v>67</v>
      </c>
      <c r="AB997" s="1042">
        <f t="shared" si="48"/>
        <v>5</v>
      </c>
      <c r="AC997" s="945" t="s">
        <v>1149</v>
      </c>
      <c r="AD997" s="1069" t="s">
        <v>1641</v>
      </c>
      <c r="AE997" s="1044"/>
      <c r="AF997" s="1045"/>
    </row>
    <row r="998" spans="2:32" ht="35" customHeight="1">
      <c r="B998" s="1267"/>
      <c r="C998" s="1262"/>
      <c r="D998" s="1038" t="s">
        <v>1498</v>
      </c>
      <c r="E998" s="941"/>
      <c r="F998" s="943" t="s">
        <v>1145</v>
      </c>
      <c r="G998" s="1039"/>
      <c r="H998" s="1040" t="s">
        <v>1145</v>
      </c>
      <c r="I998" s="943"/>
      <c r="J998" s="971" t="s">
        <v>1145</v>
      </c>
      <c r="K998" s="941">
        <f t="shared" si="49"/>
        <v>0</v>
      </c>
      <c r="L998" s="943" t="s">
        <v>922</v>
      </c>
      <c r="M998" s="1041">
        <v>1</v>
      </c>
      <c r="N998" s="943">
        <f t="shared" si="50"/>
        <v>0</v>
      </c>
      <c r="O998" s="971" t="s">
        <v>922</v>
      </c>
      <c r="P998" s="943"/>
      <c r="Q998" s="944">
        <v>2025</v>
      </c>
      <c r="R998" s="945" t="s">
        <v>1146</v>
      </c>
      <c r="S998" s="946">
        <v>10</v>
      </c>
      <c r="T998" s="943" t="s">
        <v>66</v>
      </c>
      <c r="U998" s="946">
        <v>1</v>
      </c>
      <c r="V998" s="943" t="s">
        <v>67</v>
      </c>
      <c r="W998" s="943" t="s">
        <v>249</v>
      </c>
      <c r="X998" s="946">
        <v>10</v>
      </c>
      <c r="Y998" s="943" t="s">
        <v>66</v>
      </c>
      <c r="Z998" s="946">
        <v>5</v>
      </c>
      <c r="AA998" s="945" t="s">
        <v>67</v>
      </c>
      <c r="AB998" s="1042">
        <f t="shared" si="48"/>
        <v>5</v>
      </c>
      <c r="AC998" s="945" t="s">
        <v>1149</v>
      </c>
      <c r="AD998" s="1069" t="s">
        <v>1641</v>
      </c>
      <c r="AE998" s="1044"/>
      <c r="AF998" s="1045"/>
    </row>
    <row r="999" spans="2:32" ht="35" customHeight="1">
      <c r="B999" s="1267"/>
      <c r="C999" s="1262"/>
      <c r="D999" s="1038" t="s">
        <v>1499</v>
      </c>
      <c r="E999" s="941"/>
      <c r="F999" s="943" t="s">
        <v>1145</v>
      </c>
      <c r="G999" s="1039"/>
      <c r="H999" s="1040" t="s">
        <v>1145</v>
      </c>
      <c r="I999" s="943"/>
      <c r="J999" s="971" t="s">
        <v>1145</v>
      </c>
      <c r="K999" s="941">
        <f t="shared" si="49"/>
        <v>0</v>
      </c>
      <c r="L999" s="943" t="s">
        <v>922</v>
      </c>
      <c r="M999" s="1041">
        <v>9</v>
      </c>
      <c r="N999" s="943">
        <f t="shared" si="50"/>
        <v>0</v>
      </c>
      <c r="O999" s="971" t="s">
        <v>922</v>
      </c>
      <c r="P999" s="943"/>
      <c r="Q999" s="944">
        <v>2025</v>
      </c>
      <c r="R999" s="945" t="s">
        <v>1146</v>
      </c>
      <c r="S999" s="946">
        <v>10</v>
      </c>
      <c r="T999" s="943" t="s">
        <v>66</v>
      </c>
      <c r="U999" s="946">
        <v>1</v>
      </c>
      <c r="V999" s="943" t="s">
        <v>67</v>
      </c>
      <c r="W999" s="943" t="s">
        <v>249</v>
      </c>
      <c r="X999" s="946">
        <v>10</v>
      </c>
      <c r="Y999" s="943" t="s">
        <v>66</v>
      </c>
      <c r="Z999" s="946">
        <v>5</v>
      </c>
      <c r="AA999" s="945" t="s">
        <v>67</v>
      </c>
      <c r="AB999" s="1042">
        <f t="shared" si="48"/>
        <v>5</v>
      </c>
      <c r="AC999" s="945" t="s">
        <v>1149</v>
      </c>
      <c r="AD999" s="1069" t="s">
        <v>1641</v>
      </c>
      <c r="AE999" s="1044"/>
      <c r="AF999" s="1045"/>
    </row>
    <row r="1000" spans="2:32" ht="35" customHeight="1">
      <c r="B1000" s="1267"/>
      <c r="C1000" s="1262"/>
      <c r="D1000" s="1038" t="s">
        <v>1500</v>
      </c>
      <c r="E1000" s="941"/>
      <c r="F1000" s="943" t="s">
        <v>1145</v>
      </c>
      <c r="G1000" s="1039"/>
      <c r="H1000" s="1040" t="s">
        <v>1145</v>
      </c>
      <c r="I1000" s="943"/>
      <c r="J1000" s="971" t="s">
        <v>1145</v>
      </c>
      <c r="K1000" s="941">
        <f t="shared" si="49"/>
        <v>0</v>
      </c>
      <c r="L1000" s="943" t="s">
        <v>922</v>
      </c>
      <c r="M1000" s="1041">
        <v>1</v>
      </c>
      <c r="N1000" s="943">
        <f t="shared" si="50"/>
        <v>0</v>
      </c>
      <c r="O1000" s="971" t="s">
        <v>922</v>
      </c>
      <c r="P1000" s="943"/>
      <c r="Q1000" s="944">
        <v>2025</v>
      </c>
      <c r="R1000" s="945" t="s">
        <v>1146</v>
      </c>
      <c r="S1000" s="946">
        <v>10</v>
      </c>
      <c r="T1000" s="943" t="s">
        <v>66</v>
      </c>
      <c r="U1000" s="946">
        <v>1</v>
      </c>
      <c r="V1000" s="943" t="s">
        <v>67</v>
      </c>
      <c r="W1000" s="943" t="s">
        <v>249</v>
      </c>
      <c r="X1000" s="946">
        <v>10</v>
      </c>
      <c r="Y1000" s="943" t="s">
        <v>66</v>
      </c>
      <c r="Z1000" s="946">
        <v>5</v>
      </c>
      <c r="AA1000" s="945" t="s">
        <v>67</v>
      </c>
      <c r="AB1000" s="1042">
        <f t="shared" si="48"/>
        <v>5</v>
      </c>
      <c r="AC1000" s="945" t="s">
        <v>1149</v>
      </c>
      <c r="AD1000" s="1069" t="s">
        <v>1641</v>
      </c>
      <c r="AE1000" s="1044"/>
      <c r="AF1000" s="1045"/>
    </row>
    <row r="1001" spans="2:32" ht="35" customHeight="1">
      <c r="B1001" s="1267"/>
      <c r="C1001" s="1262"/>
      <c r="D1001" s="1038" t="s">
        <v>1234</v>
      </c>
      <c r="E1001" s="941"/>
      <c r="F1001" s="943" t="s">
        <v>1145</v>
      </c>
      <c r="G1001" s="1039"/>
      <c r="H1001" s="1040" t="s">
        <v>1145</v>
      </c>
      <c r="I1001" s="943"/>
      <c r="J1001" s="971" t="s">
        <v>1145</v>
      </c>
      <c r="K1001" s="941">
        <f t="shared" si="49"/>
        <v>0</v>
      </c>
      <c r="L1001" s="943" t="s">
        <v>922</v>
      </c>
      <c r="M1001" s="1041">
        <v>1</v>
      </c>
      <c r="N1001" s="943">
        <f t="shared" si="50"/>
        <v>0</v>
      </c>
      <c r="O1001" s="971" t="s">
        <v>922</v>
      </c>
      <c r="P1001" s="943"/>
      <c r="Q1001" s="944">
        <v>2025</v>
      </c>
      <c r="R1001" s="945" t="s">
        <v>1146</v>
      </c>
      <c r="S1001" s="946">
        <v>10</v>
      </c>
      <c r="T1001" s="943" t="s">
        <v>66</v>
      </c>
      <c r="U1001" s="946">
        <v>1</v>
      </c>
      <c r="V1001" s="943" t="s">
        <v>67</v>
      </c>
      <c r="W1001" s="943" t="s">
        <v>249</v>
      </c>
      <c r="X1001" s="946">
        <v>10</v>
      </c>
      <c r="Y1001" s="943" t="s">
        <v>66</v>
      </c>
      <c r="Z1001" s="946">
        <v>5</v>
      </c>
      <c r="AA1001" s="945" t="s">
        <v>67</v>
      </c>
      <c r="AB1001" s="1042">
        <f t="shared" si="48"/>
        <v>5</v>
      </c>
      <c r="AC1001" s="945" t="s">
        <v>1149</v>
      </c>
      <c r="AD1001" s="1069" t="s">
        <v>1641</v>
      </c>
      <c r="AE1001" s="1044"/>
      <c r="AF1001" s="1045"/>
    </row>
    <row r="1002" spans="2:32" ht="35" customHeight="1">
      <c r="B1002" s="1267"/>
      <c r="C1002" s="1262"/>
      <c r="D1002" s="1038" t="s">
        <v>1235</v>
      </c>
      <c r="E1002" s="941"/>
      <c r="F1002" s="943" t="s">
        <v>1145</v>
      </c>
      <c r="G1002" s="1039"/>
      <c r="H1002" s="1040" t="s">
        <v>1145</v>
      </c>
      <c r="I1002" s="943"/>
      <c r="J1002" s="971" t="s">
        <v>1145</v>
      </c>
      <c r="K1002" s="941">
        <f t="shared" si="49"/>
        <v>0</v>
      </c>
      <c r="L1002" s="943" t="s">
        <v>922</v>
      </c>
      <c r="M1002" s="1041">
        <v>1</v>
      </c>
      <c r="N1002" s="943">
        <f t="shared" si="50"/>
        <v>0</v>
      </c>
      <c r="O1002" s="971" t="s">
        <v>922</v>
      </c>
      <c r="P1002" s="943"/>
      <c r="Q1002" s="944">
        <v>2025</v>
      </c>
      <c r="R1002" s="945" t="s">
        <v>1146</v>
      </c>
      <c r="S1002" s="946">
        <v>10</v>
      </c>
      <c r="T1002" s="943" t="s">
        <v>66</v>
      </c>
      <c r="U1002" s="946">
        <v>1</v>
      </c>
      <c r="V1002" s="943" t="s">
        <v>67</v>
      </c>
      <c r="W1002" s="943" t="s">
        <v>249</v>
      </c>
      <c r="X1002" s="946">
        <v>10</v>
      </c>
      <c r="Y1002" s="943" t="s">
        <v>66</v>
      </c>
      <c r="Z1002" s="946">
        <v>5</v>
      </c>
      <c r="AA1002" s="945" t="s">
        <v>67</v>
      </c>
      <c r="AB1002" s="1042">
        <f t="shared" si="48"/>
        <v>5</v>
      </c>
      <c r="AC1002" s="945" t="s">
        <v>1149</v>
      </c>
      <c r="AD1002" s="1069" t="s">
        <v>1641</v>
      </c>
      <c r="AE1002" s="1044"/>
      <c r="AF1002" s="1045"/>
    </row>
    <row r="1003" spans="2:32" ht="35" customHeight="1">
      <c r="B1003" s="1267"/>
      <c r="C1003" s="1262"/>
      <c r="D1003" s="1038" t="s">
        <v>591</v>
      </c>
      <c r="E1003" s="941"/>
      <c r="F1003" s="943" t="s">
        <v>1145</v>
      </c>
      <c r="G1003" s="1039"/>
      <c r="H1003" s="1040" t="s">
        <v>1145</v>
      </c>
      <c r="I1003" s="943"/>
      <c r="J1003" s="971" t="s">
        <v>1145</v>
      </c>
      <c r="K1003" s="941">
        <f t="shared" si="49"/>
        <v>0</v>
      </c>
      <c r="L1003" s="943" t="s">
        <v>922</v>
      </c>
      <c r="M1003" s="1041">
        <v>1</v>
      </c>
      <c r="N1003" s="943">
        <f t="shared" si="50"/>
        <v>0</v>
      </c>
      <c r="O1003" s="971" t="s">
        <v>922</v>
      </c>
      <c r="P1003" s="943"/>
      <c r="Q1003" s="944">
        <v>2025</v>
      </c>
      <c r="R1003" s="945" t="s">
        <v>1146</v>
      </c>
      <c r="S1003" s="946">
        <v>10</v>
      </c>
      <c r="T1003" s="943" t="s">
        <v>66</v>
      </c>
      <c r="U1003" s="946">
        <v>1</v>
      </c>
      <c r="V1003" s="943" t="s">
        <v>67</v>
      </c>
      <c r="W1003" s="943" t="s">
        <v>249</v>
      </c>
      <c r="X1003" s="946">
        <v>10</v>
      </c>
      <c r="Y1003" s="943" t="s">
        <v>66</v>
      </c>
      <c r="Z1003" s="946">
        <v>5</v>
      </c>
      <c r="AA1003" s="945" t="s">
        <v>67</v>
      </c>
      <c r="AB1003" s="1042">
        <f t="shared" si="48"/>
        <v>5</v>
      </c>
      <c r="AC1003" s="945" t="s">
        <v>1149</v>
      </c>
      <c r="AD1003" s="1069" t="s">
        <v>1641</v>
      </c>
      <c r="AE1003" s="1044"/>
      <c r="AF1003" s="1045"/>
    </row>
    <row r="1004" spans="2:32" ht="35" customHeight="1">
      <c r="B1004" s="1267"/>
      <c r="C1004" s="1262"/>
      <c r="D1004" s="1038" t="s">
        <v>1236</v>
      </c>
      <c r="E1004" s="941"/>
      <c r="F1004" s="943" t="s">
        <v>1145</v>
      </c>
      <c r="G1004" s="1039"/>
      <c r="H1004" s="1040" t="s">
        <v>1145</v>
      </c>
      <c r="I1004" s="943"/>
      <c r="J1004" s="971" t="s">
        <v>1145</v>
      </c>
      <c r="K1004" s="941">
        <f t="shared" si="49"/>
        <v>0</v>
      </c>
      <c r="L1004" s="943" t="s">
        <v>922</v>
      </c>
      <c r="M1004" s="1041">
        <v>1</v>
      </c>
      <c r="N1004" s="943">
        <f t="shared" si="50"/>
        <v>0</v>
      </c>
      <c r="O1004" s="971" t="s">
        <v>922</v>
      </c>
      <c r="P1004" s="943"/>
      <c r="Q1004" s="944">
        <v>2025</v>
      </c>
      <c r="R1004" s="945" t="s">
        <v>1146</v>
      </c>
      <c r="S1004" s="946">
        <v>10</v>
      </c>
      <c r="T1004" s="943" t="s">
        <v>66</v>
      </c>
      <c r="U1004" s="946">
        <v>1</v>
      </c>
      <c r="V1004" s="943" t="s">
        <v>67</v>
      </c>
      <c r="W1004" s="943" t="s">
        <v>249</v>
      </c>
      <c r="X1004" s="946">
        <v>10</v>
      </c>
      <c r="Y1004" s="943" t="s">
        <v>66</v>
      </c>
      <c r="Z1004" s="946">
        <v>5</v>
      </c>
      <c r="AA1004" s="945" t="s">
        <v>67</v>
      </c>
      <c r="AB1004" s="1042">
        <f t="shared" si="48"/>
        <v>5</v>
      </c>
      <c r="AC1004" s="945" t="s">
        <v>1149</v>
      </c>
      <c r="AD1004" s="1069" t="s">
        <v>1641</v>
      </c>
      <c r="AE1004" s="1044"/>
      <c r="AF1004" s="1045"/>
    </row>
    <row r="1005" spans="2:32" ht="35" customHeight="1">
      <c r="B1005" s="1267"/>
      <c r="C1005" s="1262"/>
      <c r="D1005" s="1038" t="s">
        <v>740</v>
      </c>
      <c r="E1005" s="941"/>
      <c r="F1005" s="943" t="s">
        <v>1145</v>
      </c>
      <c r="G1005" s="1039"/>
      <c r="H1005" s="1040" t="s">
        <v>1145</v>
      </c>
      <c r="I1005" s="943"/>
      <c r="J1005" s="971" t="s">
        <v>1145</v>
      </c>
      <c r="K1005" s="941">
        <f t="shared" si="49"/>
        <v>0</v>
      </c>
      <c r="L1005" s="943" t="s">
        <v>922</v>
      </c>
      <c r="M1005" s="1041">
        <v>1</v>
      </c>
      <c r="N1005" s="943">
        <f t="shared" si="50"/>
        <v>0</v>
      </c>
      <c r="O1005" s="971" t="s">
        <v>922</v>
      </c>
      <c r="P1005" s="943"/>
      <c r="Q1005" s="944">
        <v>2025</v>
      </c>
      <c r="R1005" s="945" t="s">
        <v>1146</v>
      </c>
      <c r="S1005" s="946">
        <v>10</v>
      </c>
      <c r="T1005" s="943" t="s">
        <v>66</v>
      </c>
      <c r="U1005" s="946">
        <v>1</v>
      </c>
      <c r="V1005" s="943" t="s">
        <v>67</v>
      </c>
      <c r="W1005" s="943" t="s">
        <v>249</v>
      </c>
      <c r="X1005" s="946">
        <v>10</v>
      </c>
      <c r="Y1005" s="943" t="s">
        <v>66</v>
      </c>
      <c r="Z1005" s="946">
        <v>5</v>
      </c>
      <c r="AA1005" s="945" t="s">
        <v>67</v>
      </c>
      <c r="AB1005" s="1042">
        <f t="shared" si="48"/>
        <v>5</v>
      </c>
      <c r="AC1005" s="945" t="s">
        <v>1149</v>
      </c>
      <c r="AD1005" s="1069" t="s">
        <v>1641</v>
      </c>
      <c r="AE1005" s="1044"/>
      <c r="AF1005" s="1045"/>
    </row>
    <row r="1006" spans="2:32" ht="35" customHeight="1">
      <c r="B1006" s="1267"/>
      <c r="C1006" s="1262"/>
      <c r="D1006" s="1038" t="s">
        <v>1345</v>
      </c>
      <c r="E1006" s="941"/>
      <c r="F1006" s="943"/>
      <c r="G1006" s="1039"/>
      <c r="H1006" s="1040"/>
      <c r="I1006" s="943"/>
      <c r="J1006" s="971" t="s">
        <v>1145</v>
      </c>
      <c r="K1006" s="941">
        <f t="shared" si="49"/>
        <v>0</v>
      </c>
      <c r="L1006" s="943" t="s">
        <v>922</v>
      </c>
      <c r="M1006" s="1041">
        <v>6</v>
      </c>
      <c r="N1006" s="943">
        <f t="shared" si="50"/>
        <v>0</v>
      </c>
      <c r="O1006" s="971" t="s">
        <v>922</v>
      </c>
      <c r="P1006" s="943"/>
      <c r="Q1006" s="944">
        <v>2025</v>
      </c>
      <c r="R1006" s="945" t="s">
        <v>1146</v>
      </c>
      <c r="S1006" s="946">
        <v>10</v>
      </c>
      <c r="T1006" s="943" t="s">
        <v>66</v>
      </c>
      <c r="U1006" s="946">
        <v>1</v>
      </c>
      <c r="V1006" s="943" t="s">
        <v>67</v>
      </c>
      <c r="W1006" s="943" t="s">
        <v>249</v>
      </c>
      <c r="X1006" s="946">
        <v>10</v>
      </c>
      <c r="Y1006" s="943" t="s">
        <v>66</v>
      </c>
      <c r="Z1006" s="946">
        <v>5</v>
      </c>
      <c r="AA1006" s="945" t="s">
        <v>67</v>
      </c>
      <c r="AB1006" s="1042">
        <f t="shared" si="48"/>
        <v>5</v>
      </c>
      <c r="AC1006" s="945" t="s">
        <v>1149</v>
      </c>
      <c r="AD1006" s="1069" t="s">
        <v>1667</v>
      </c>
      <c r="AE1006" s="1044"/>
      <c r="AF1006" s="1045"/>
    </row>
    <row r="1007" spans="2:32" ht="35" customHeight="1">
      <c r="B1007" s="1267"/>
      <c r="C1007" s="1262"/>
      <c r="D1007" s="1038" t="s">
        <v>1238</v>
      </c>
      <c r="E1007" s="941"/>
      <c r="F1007" s="943"/>
      <c r="G1007" s="1039"/>
      <c r="H1007" s="1040"/>
      <c r="I1007" s="943"/>
      <c r="J1007" s="971" t="s">
        <v>1145</v>
      </c>
      <c r="K1007" s="941">
        <f t="shared" si="49"/>
        <v>0</v>
      </c>
      <c r="L1007" s="943" t="s">
        <v>922</v>
      </c>
      <c r="M1007" s="1041">
        <v>1</v>
      </c>
      <c r="N1007" s="943">
        <f t="shared" si="50"/>
        <v>0</v>
      </c>
      <c r="O1007" s="971" t="s">
        <v>922</v>
      </c>
      <c r="P1007" s="943"/>
      <c r="Q1007" s="944">
        <v>2025</v>
      </c>
      <c r="R1007" s="945" t="s">
        <v>1146</v>
      </c>
      <c r="S1007" s="946">
        <v>10</v>
      </c>
      <c r="T1007" s="943" t="s">
        <v>66</v>
      </c>
      <c r="U1007" s="946">
        <v>1</v>
      </c>
      <c r="V1007" s="943" t="s">
        <v>67</v>
      </c>
      <c r="W1007" s="943" t="s">
        <v>249</v>
      </c>
      <c r="X1007" s="946">
        <v>10</v>
      </c>
      <c r="Y1007" s="943" t="s">
        <v>66</v>
      </c>
      <c r="Z1007" s="946">
        <v>5</v>
      </c>
      <c r="AA1007" s="945" t="s">
        <v>67</v>
      </c>
      <c r="AB1007" s="1042">
        <f t="shared" si="48"/>
        <v>5</v>
      </c>
      <c r="AC1007" s="945" t="s">
        <v>1149</v>
      </c>
      <c r="AD1007" s="1068" t="s">
        <v>1625</v>
      </c>
      <c r="AE1007" s="1044"/>
      <c r="AF1007" s="1045"/>
    </row>
    <row r="1008" spans="2:32" ht="35" customHeight="1">
      <c r="B1008" s="1267"/>
      <c r="C1008" s="1262"/>
      <c r="D1008" s="1038" t="s">
        <v>1408</v>
      </c>
      <c r="E1008" s="941"/>
      <c r="F1008" s="943"/>
      <c r="G1008" s="1039"/>
      <c r="H1008" s="1040"/>
      <c r="I1008" s="943"/>
      <c r="J1008" s="971" t="s">
        <v>1145</v>
      </c>
      <c r="K1008" s="941">
        <f t="shared" si="49"/>
        <v>0</v>
      </c>
      <c r="L1008" s="943" t="s">
        <v>922</v>
      </c>
      <c r="M1008" s="1041">
        <v>2</v>
      </c>
      <c r="N1008" s="943">
        <f t="shared" si="50"/>
        <v>0</v>
      </c>
      <c r="O1008" s="971" t="s">
        <v>922</v>
      </c>
      <c r="P1008" s="943"/>
      <c r="Q1008" s="944">
        <v>2025</v>
      </c>
      <c r="R1008" s="945" t="s">
        <v>1146</v>
      </c>
      <c r="S1008" s="946">
        <v>10</v>
      </c>
      <c r="T1008" s="943" t="s">
        <v>66</v>
      </c>
      <c r="U1008" s="946">
        <v>1</v>
      </c>
      <c r="V1008" s="943" t="s">
        <v>67</v>
      </c>
      <c r="W1008" s="943" t="s">
        <v>249</v>
      </c>
      <c r="X1008" s="946">
        <v>10</v>
      </c>
      <c r="Y1008" s="943" t="s">
        <v>66</v>
      </c>
      <c r="Z1008" s="946">
        <v>5</v>
      </c>
      <c r="AA1008" s="945" t="s">
        <v>67</v>
      </c>
      <c r="AB1008" s="1042">
        <f t="shared" si="48"/>
        <v>5</v>
      </c>
      <c r="AC1008" s="945" t="s">
        <v>1149</v>
      </c>
      <c r="AD1008" s="1068" t="s">
        <v>1625</v>
      </c>
      <c r="AE1008" s="1044"/>
      <c r="AF1008" s="1045"/>
    </row>
    <row r="1009" spans="2:32" ht="35" customHeight="1">
      <c r="B1009" s="1267"/>
      <c r="C1009" s="1262"/>
      <c r="D1009" s="1038" t="s">
        <v>1493</v>
      </c>
      <c r="E1009" s="941"/>
      <c r="F1009" s="943"/>
      <c r="G1009" s="1039"/>
      <c r="H1009" s="1040"/>
      <c r="I1009" s="943"/>
      <c r="J1009" s="971" t="s">
        <v>1145</v>
      </c>
      <c r="K1009" s="941">
        <f t="shared" si="49"/>
        <v>0</v>
      </c>
      <c r="L1009" s="943" t="s">
        <v>922</v>
      </c>
      <c r="M1009" s="1041">
        <v>2</v>
      </c>
      <c r="N1009" s="943">
        <f t="shared" si="50"/>
        <v>0</v>
      </c>
      <c r="O1009" s="971" t="s">
        <v>922</v>
      </c>
      <c r="P1009" s="943"/>
      <c r="Q1009" s="944">
        <v>2025</v>
      </c>
      <c r="R1009" s="945" t="s">
        <v>1146</v>
      </c>
      <c r="S1009" s="946">
        <v>10</v>
      </c>
      <c r="T1009" s="943" t="s">
        <v>66</v>
      </c>
      <c r="U1009" s="946">
        <v>1</v>
      </c>
      <c r="V1009" s="943" t="s">
        <v>67</v>
      </c>
      <c r="W1009" s="943" t="s">
        <v>249</v>
      </c>
      <c r="X1009" s="946">
        <v>10</v>
      </c>
      <c r="Y1009" s="943" t="s">
        <v>66</v>
      </c>
      <c r="Z1009" s="946">
        <v>5</v>
      </c>
      <c r="AA1009" s="945" t="s">
        <v>67</v>
      </c>
      <c r="AB1009" s="1042">
        <f t="shared" si="48"/>
        <v>5</v>
      </c>
      <c r="AC1009" s="945" t="s">
        <v>1149</v>
      </c>
      <c r="AD1009" s="1068" t="s">
        <v>1625</v>
      </c>
      <c r="AE1009" s="1044"/>
      <c r="AF1009" s="1045"/>
    </row>
    <row r="1010" spans="2:32" ht="35" customHeight="1">
      <c r="B1010" s="1267"/>
      <c r="C1010" s="1262"/>
      <c r="D1010" s="1038" t="s">
        <v>1237</v>
      </c>
      <c r="E1010" s="941"/>
      <c r="F1010" s="943"/>
      <c r="G1010" s="1039"/>
      <c r="H1010" s="1040"/>
      <c r="I1010" s="943"/>
      <c r="J1010" s="971" t="s">
        <v>1145</v>
      </c>
      <c r="K1010" s="941">
        <f t="shared" si="49"/>
        <v>0</v>
      </c>
      <c r="L1010" s="943" t="s">
        <v>922</v>
      </c>
      <c r="M1010" s="1041">
        <v>2</v>
      </c>
      <c r="N1010" s="943">
        <f t="shared" si="50"/>
        <v>0</v>
      </c>
      <c r="O1010" s="971" t="s">
        <v>922</v>
      </c>
      <c r="P1010" s="943"/>
      <c r="Q1010" s="944">
        <v>2025</v>
      </c>
      <c r="R1010" s="945" t="s">
        <v>1146</v>
      </c>
      <c r="S1010" s="946">
        <v>10</v>
      </c>
      <c r="T1010" s="943" t="s">
        <v>66</v>
      </c>
      <c r="U1010" s="946">
        <v>1</v>
      </c>
      <c r="V1010" s="943" t="s">
        <v>67</v>
      </c>
      <c r="W1010" s="943" t="s">
        <v>249</v>
      </c>
      <c r="X1010" s="946">
        <v>10</v>
      </c>
      <c r="Y1010" s="943" t="s">
        <v>66</v>
      </c>
      <c r="Z1010" s="946">
        <v>5</v>
      </c>
      <c r="AA1010" s="945" t="s">
        <v>67</v>
      </c>
      <c r="AB1010" s="1042">
        <f t="shared" si="48"/>
        <v>5</v>
      </c>
      <c r="AC1010" s="945" t="s">
        <v>1149</v>
      </c>
      <c r="AD1010" s="1068" t="s">
        <v>1625</v>
      </c>
      <c r="AE1010" s="1044"/>
      <c r="AF1010" s="1045"/>
    </row>
    <row r="1011" spans="2:32" ht="35" customHeight="1">
      <c r="B1011" s="1267"/>
      <c r="C1011" s="1262"/>
      <c r="D1011" s="1038" t="s">
        <v>1506</v>
      </c>
      <c r="E1011" s="941"/>
      <c r="F1011" s="943"/>
      <c r="G1011" s="1039"/>
      <c r="H1011" s="1040"/>
      <c r="I1011" s="943"/>
      <c r="J1011" s="971" t="s">
        <v>1145</v>
      </c>
      <c r="K1011" s="941">
        <f t="shared" si="49"/>
        <v>0</v>
      </c>
      <c r="L1011" s="943" t="s">
        <v>922</v>
      </c>
      <c r="M1011" s="1041">
        <v>2</v>
      </c>
      <c r="N1011" s="943">
        <f t="shared" si="50"/>
        <v>0</v>
      </c>
      <c r="O1011" s="971" t="s">
        <v>922</v>
      </c>
      <c r="P1011" s="943"/>
      <c r="Q1011" s="944">
        <v>2025</v>
      </c>
      <c r="R1011" s="945" t="s">
        <v>1146</v>
      </c>
      <c r="S1011" s="946">
        <v>10</v>
      </c>
      <c r="T1011" s="943" t="s">
        <v>66</v>
      </c>
      <c r="U1011" s="946">
        <v>1</v>
      </c>
      <c r="V1011" s="943" t="s">
        <v>67</v>
      </c>
      <c r="W1011" s="943" t="s">
        <v>249</v>
      </c>
      <c r="X1011" s="946">
        <v>10</v>
      </c>
      <c r="Y1011" s="943" t="s">
        <v>66</v>
      </c>
      <c r="Z1011" s="946">
        <v>5</v>
      </c>
      <c r="AA1011" s="945" t="s">
        <v>67</v>
      </c>
      <c r="AB1011" s="1042">
        <f t="shared" si="48"/>
        <v>5</v>
      </c>
      <c r="AC1011" s="945" t="s">
        <v>1149</v>
      </c>
      <c r="AD1011" s="1068" t="s">
        <v>1625</v>
      </c>
      <c r="AE1011" s="1044"/>
      <c r="AF1011" s="1045"/>
    </row>
    <row r="1012" spans="2:32" ht="35" customHeight="1">
      <c r="B1012" s="1267"/>
      <c r="C1012" s="1262"/>
      <c r="D1012" s="1038" t="s">
        <v>1507</v>
      </c>
      <c r="E1012" s="941"/>
      <c r="F1012" s="943"/>
      <c r="G1012" s="1039"/>
      <c r="H1012" s="1040"/>
      <c r="I1012" s="943"/>
      <c r="J1012" s="971" t="s">
        <v>1145</v>
      </c>
      <c r="K1012" s="941">
        <f t="shared" si="49"/>
        <v>0</v>
      </c>
      <c r="L1012" s="943" t="s">
        <v>922</v>
      </c>
      <c r="M1012" s="1041">
        <v>1</v>
      </c>
      <c r="N1012" s="943">
        <f t="shared" si="50"/>
        <v>0</v>
      </c>
      <c r="O1012" s="971" t="s">
        <v>922</v>
      </c>
      <c r="P1012" s="943"/>
      <c r="Q1012" s="944">
        <v>2025</v>
      </c>
      <c r="R1012" s="945" t="s">
        <v>1146</v>
      </c>
      <c r="S1012" s="946">
        <v>10</v>
      </c>
      <c r="T1012" s="943" t="s">
        <v>66</v>
      </c>
      <c r="U1012" s="946">
        <v>1</v>
      </c>
      <c r="V1012" s="943" t="s">
        <v>67</v>
      </c>
      <c r="W1012" s="943" t="s">
        <v>249</v>
      </c>
      <c r="X1012" s="946">
        <v>10</v>
      </c>
      <c r="Y1012" s="943" t="s">
        <v>66</v>
      </c>
      <c r="Z1012" s="946">
        <v>5</v>
      </c>
      <c r="AA1012" s="945" t="s">
        <v>67</v>
      </c>
      <c r="AB1012" s="1042">
        <f t="shared" si="48"/>
        <v>5</v>
      </c>
      <c r="AC1012" s="945" t="s">
        <v>1149</v>
      </c>
      <c r="AD1012" s="1068" t="s">
        <v>1625</v>
      </c>
      <c r="AE1012" s="1044"/>
      <c r="AF1012" s="1045"/>
    </row>
    <row r="1013" spans="2:32" ht="35" customHeight="1">
      <c r="B1013" s="1267"/>
      <c r="C1013" s="1262"/>
      <c r="D1013" s="1038" t="s">
        <v>1415</v>
      </c>
      <c r="E1013" s="941"/>
      <c r="F1013" s="943"/>
      <c r="G1013" s="1039"/>
      <c r="H1013" s="1040"/>
      <c r="I1013" s="943"/>
      <c r="J1013" s="971" t="s">
        <v>1145</v>
      </c>
      <c r="K1013" s="941">
        <f t="shared" si="49"/>
        <v>0</v>
      </c>
      <c r="L1013" s="943" t="s">
        <v>922</v>
      </c>
      <c r="M1013" s="1041">
        <v>1</v>
      </c>
      <c r="N1013" s="943">
        <f t="shared" si="50"/>
        <v>0</v>
      </c>
      <c r="O1013" s="971" t="s">
        <v>922</v>
      </c>
      <c r="P1013" s="943"/>
      <c r="Q1013" s="944">
        <v>2025</v>
      </c>
      <c r="R1013" s="945" t="s">
        <v>1146</v>
      </c>
      <c r="S1013" s="946">
        <v>10</v>
      </c>
      <c r="T1013" s="943" t="s">
        <v>66</v>
      </c>
      <c r="U1013" s="946">
        <v>1</v>
      </c>
      <c r="V1013" s="943" t="s">
        <v>67</v>
      </c>
      <c r="W1013" s="943" t="s">
        <v>249</v>
      </c>
      <c r="X1013" s="946">
        <v>10</v>
      </c>
      <c r="Y1013" s="943" t="s">
        <v>66</v>
      </c>
      <c r="Z1013" s="946">
        <v>5</v>
      </c>
      <c r="AA1013" s="945" t="s">
        <v>67</v>
      </c>
      <c r="AB1013" s="1042">
        <f t="shared" si="48"/>
        <v>5</v>
      </c>
      <c r="AC1013" s="945" t="s">
        <v>1149</v>
      </c>
      <c r="AD1013" s="1068" t="s">
        <v>1625</v>
      </c>
      <c r="AE1013" s="1044"/>
      <c r="AF1013" s="1045"/>
    </row>
    <row r="1014" spans="2:32" ht="35" customHeight="1">
      <c r="B1014" s="1267"/>
      <c r="C1014" s="1262"/>
      <c r="D1014" s="1038" t="s">
        <v>1509</v>
      </c>
      <c r="E1014" s="941"/>
      <c r="F1014" s="943"/>
      <c r="G1014" s="1039"/>
      <c r="H1014" s="1040"/>
      <c r="I1014" s="943"/>
      <c r="J1014" s="971" t="s">
        <v>1145</v>
      </c>
      <c r="K1014" s="941">
        <f t="shared" si="49"/>
        <v>0</v>
      </c>
      <c r="L1014" s="943" t="s">
        <v>922</v>
      </c>
      <c r="M1014" s="1041">
        <v>2</v>
      </c>
      <c r="N1014" s="943">
        <f t="shared" si="50"/>
        <v>0</v>
      </c>
      <c r="O1014" s="971" t="s">
        <v>922</v>
      </c>
      <c r="P1014" s="943"/>
      <c r="Q1014" s="944">
        <v>2025</v>
      </c>
      <c r="R1014" s="945" t="s">
        <v>1146</v>
      </c>
      <c r="S1014" s="946">
        <v>10</v>
      </c>
      <c r="T1014" s="943" t="s">
        <v>66</v>
      </c>
      <c r="U1014" s="946">
        <v>1</v>
      </c>
      <c r="V1014" s="943" t="s">
        <v>67</v>
      </c>
      <c r="W1014" s="943" t="s">
        <v>249</v>
      </c>
      <c r="X1014" s="946">
        <v>10</v>
      </c>
      <c r="Y1014" s="943" t="s">
        <v>66</v>
      </c>
      <c r="Z1014" s="946">
        <v>5</v>
      </c>
      <c r="AA1014" s="945" t="s">
        <v>67</v>
      </c>
      <c r="AB1014" s="1042">
        <f t="shared" si="48"/>
        <v>5</v>
      </c>
      <c r="AC1014" s="945" t="s">
        <v>1149</v>
      </c>
      <c r="AD1014" s="1069" t="s">
        <v>1642</v>
      </c>
      <c r="AE1014" s="1044"/>
      <c r="AF1014" s="1045"/>
    </row>
    <row r="1015" spans="2:32" ht="35" customHeight="1">
      <c r="B1015" s="1267"/>
      <c r="C1015" s="1262"/>
      <c r="D1015" s="1038" t="s">
        <v>1236</v>
      </c>
      <c r="E1015" s="941"/>
      <c r="F1015" s="943"/>
      <c r="G1015" s="1039"/>
      <c r="H1015" s="1040"/>
      <c r="I1015" s="943"/>
      <c r="J1015" s="971" t="s">
        <v>1145</v>
      </c>
      <c r="K1015" s="941">
        <f t="shared" si="49"/>
        <v>0</v>
      </c>
      <c r="L1015" s="943" t="s">
        <v>922</v>
      </c>
      <c r="M1015" s="1041">
        <v>1</v>
      </c>
      <c r="N1015" s="943">
        <f t="shared" si="50"/>
        <v>0</v>
      </c>
      <c r="O1015" s="971" t="s">
        <v>922</v>
      </c>
      <c r="P1015" s="943"/>
      <c r="Q1015" s="944">
        <v>2025</v>
      </c>
      <c r="R1015" s="945" t="s">
        <v>1146</v>
      </c>
      <c r="S1015" s="946">
        <v>10</v>
      </c>
      <c r="T1015" s="943" t="s">
        <v>66</v>
      </c>
      <c r="U1015" s="946">
        <v>1</v>
      </c>
      <c r="V1015" s="943" t="s">
        <v>67</v>
      </c>
      <c r="W1015" s="943" t="s">
        <v>249</v>
      </c>
      <c r="X1015" s="946">
        <v>10</v>
      </c>
      <c r="Y1015" s="943" t="s">
        <v>66</v>
      </c>
      <c r="Z1015" s="946">
        <v>5</v>
      </c>
      <c r="AA1015" s="945" t="s">
        <v>67</v>
      </c>
      <c r="AB1015" s="1042">
        <f t="shared" si="48"/>
        <v>5</v>
      </c>
      <c r="AC1015" s="945" t="s">
        <v>1149</v>
      </c>
      <c r="AD1015" s="1069" t="s">
        <v>1642</v>
      </c>
      <c r="AE1015" s="1044"/>
      <c r="AF1015" s="1045"/>
    </row>
    <row r="1016" spans="2:32" ht="35" customHeight="1">
      <c r="B1016" s="1267"/>
      <c r="C1016" s="1262"/>
      <c r="D1016" s="1038" t="s">
        <v>1493</v>
      </c>
      <c r="E1016" s="941"/>
      <c r="F1016" s="943"/>
      <c r="G1016" s="1039"/>
      <c r="H1016" s="1040"/>
      <c r="I1016" s="943"/>
      <c r="J1016" s="971" t="s">
        <v>1145</v>
      </c>
      <c r="K1016" s="941">
        <f t="shared" si="49"/>
        <v>0</v>
      </c>
      <c r="L1016" s="943" t="s">
        <v>922</v>
      </c>
      <c r="M1016" s="1041">
        <v>1</v>
      </c>
      <c r="N1016" s="943">
        <f t="shared" si="50"/>
        <v>0</v>
      </c>
      <c r="O1016" s="971" t="s">
        <v>922</v>
      </c>
      <c r="P1016" s="943"/>
      <c r="Q1016" s="944">
        <v>2025</v>
      </c>
      <c r="R1016" s="945" t="s">
        <v>1146</v>
      </c>
      <c r="S1016" s="946">
        <v>10</v>
      </c>
      <c r="T1016" s="943" t="s">
        <v>66</v>
      </c>
      <c r="U1016" s="946">
        <v>1</v>
      </c>
      <c r="V1016" s="943" t="s">
        <v>67</v>
      </c>
      <c r="W1016" s="943" t="s">
        <v>249</v>
      </c>
      <c r="X1016" s="946">
        <v>10</v>
      </c>
      <c r="Y1016" s="943" t="s">
        <v>66</v>
      </c>
      <c r="Z1016" s="946">
        <v>5</v>
      </c>
      <c r="AA1016" s="945" t="s">
        <v>67</v>
      </c>
      <c r="AB1016" s="1042">
        <f t="shared" si="48"/>
        <v>5</v>
      </c>
      <c r="AC1016" s="945" t="s">
        <v>1149</v>
      </c>
      <c r="AD1016" s="1069" t="s">
        <v>1642</v>
      </c>
      <c r="AE1016" s="1044"/>
      <c r="AF1016" s="1045"/>
    </row>
    <row r="1017" spans="2:32" ht="35" customHeight="1">
      <c r="B1017" s="1267"/>
      <c r="C1017" s="1262"/>
      <c r="D1017" s="1038" t="s">
        <v>1512</v>
      </c>
      <c r="E1017" s="941"/>
      <c r="F1017" s="943"/>
      <c r="G1017" s="1039"/>
      <c r="H1017" s="1040"/>
      <c r="I1017" s="943"/>
      <c r="J1017" s="971" t="s">
        <v>1145</v>
      </c>
      <c r="K1017" s="941">
        <f t="shared" si="49"/>
        <v>0</v>
      </c>
      <c r="L1017" s="943" t="s">
        <v>922</v>
      </c>
      <c r="M1017" s="1041">
        <v>2</v>
      </c>
      <c r="N1017" s="943">
        <f t="shared" si="50"/>
        <v>0</v>
      </c>
      <c r="O1017" s="971" t="s">
        <v>922</v>
      </c>
      <c r="P1017" s="943"/>
      <c r="Q1017" s="944">
        <v>2025</v>
      </c>
      <c r="R1017" s="945" t="s">
        <v>1146</v>
      </c>
      <c r="S1017" s="946">
        <v>10</v>
      </c>
      <c r="T1017" s="943" t="s">
        <v>66</v>
      </c>
      <c r="U1017" s="946">
        <v>1</v>
      </c>
      <c r="V1017" s="943" t="s">
        <v>67</v>
      </c>
      <c r="W1017" s="943" t="s">
        <v>249</v>
      </c>
      <c r="X1017" s="946">
        <v>10</v>
      </c>
      <c r="Y1017" s="943" t="s">
        <v>66</v>
      </c>
      <c r="Z1017" s="946">
        <v>5</v>
      </c>
      <c r="AA1017" s="945" t="s">
        <v>67</v>
      </c>
      <c r="AB1017" s="1042">
        <f t="shared" si="48"/>
        <v>5</v>
      </c>
      <c r="AC1017" s="945" t="s">
        <v>1149</v>
      </c>
      <c r="AD1017" s="1069" t="s">
        <v>1650</v>
      </c>
      <c r="AE1017" s="1044"/>
      <c r="AF1017" s="1045"/>
    </row>
    <row r="1018" spans="2:32" ht="35" customHeight="1">
      <c r="B1018" s="1267"/>
      <c r="C1018" s="1262"/>
      <c r="D1018" s="1038" t="s">
        <v>1370</v>
      </c>
      <c r="E1018" s="941"/>
      <c r="F1018" s="943"/>
      <c r="G1018" s="1039"/>
      <c r="H1018" s="1040"/>
      <c r="I1018" s="943"/>
      <c r="J1018" s="971" t="s">
        <v>1145</v>
      </c>
      <c r="K1018" s="941">
        <f t="shared" si="49"/>
        <v>0</v>
      </c>
      <c r="L1018" s="943" t="s">
        <v>922</v>
      </c>
      <c r="M1018" s="1041">
        <v>1</v>
      </c>
      <c r="N1018" s="943">
        <f t="shared" si="50"/>
        <v>0</v>
      </c>
      <c r="O1018" s="971" t="s">
        <v>922</v>
      </c>
      <c r="P1018" s="943"/>
      <c r="Q1018" s="944">
        <v>2025</v>
      </c>
      <c r="R1018" s="945" t="s">
        <v>1146</v>
      </c>
      <c r="S1018" s="946">
        <v>10</v>
      </c>
      <c r="T1018" s="943" t="s">
        <v>66</v>
      </c>
      <c r="U1018" s="946">
        <v>1</v>
      </c>
      <c r="V1018" s="943" t="s">
        <v>67</v>
      </c>
      <c r="W1018" s="943" t="s">
        <v>249</v>
      </c>
      <c r="X1018" s="946">
        <v>10</v>
      </c>
      <c r="Y1018" s="943" t="s">
        <v>66</v>
      </c>
      <c r="Z1018" s="946">
        <v>5</v>
      </c>
      <c r="AA1018" s="945" t="s">
        <v>67</v>
      </c>
      <c r="AB1018" s="1042">
        <f t="shared" si="48"/>
        <v>5</v>
      </c>
      <c r="AC1018" s="945" t="s">
        <v>1149</v>
      </c>
      <c r="AD1018" s="1069" t="s">
        <v>1650</v>
      </c>
      <c r="AE1018" s="1044"/>
      <c r="AF1018" s="1045"/>
    </row>
    <row r="1019" spans="2:32" ht="35" customHeight="1">
      <c r="B1019" s="1267"/>
      <c r="C1019" s="1262"/>
      <c r="D1019" s="1038" t="s">
        <v>1252</v>
      </c>
      <c r="E1019" s="941"/>
      <c r="F1019" s="943"/>
      <c r="G1019" s="1039"/>
      <c r="H1019" s="1040"/>
      <c r="I1019" s="943"/>
      <c r="J1019" s="971" t="s">
        <v>1145</v>
      </c>
      <c r="K1019" s="941">
        <f t="shared" si="49"/>
        <v>0</v>
      </c>
      <c r="L1019" s="943" t="s">
        <v>922</v>
      </c>
      <c r="M1019" s="1041">
        <v>1</v>
      </c>
      <c r="N1019" s="943">
        <f t="shared" si="50"/>
        <v>0</v>
      </c>
      <c r="O1019" s="971" t="s">
        <v>922</v>
      </c>
      <c r="P1019" s="943"/>
      <c r="Q1019" s="944">
        <v>2025</v>
      </c>
      <c r="R1019" s="945" t="s">
        <v>1146</v>
      </c>
      <c r="S1019" s="946">
        <v>10</v>
      </c>
      <c r="T1019" s="943" t="s">
        <v>66</v>
      </c>
      <c r="U1019" s="946">
        <v>1</v>
      </c>
      <c r="V1019" s="943" t="s">
        <v>67</v>
      </c>
      <c r="W1019" s="943" t="s">
        <v>249</v>
      </c>
      <c r="X1019" s="946">
        <v>10</v>
      </c>
      <c r="Y1019" s="943" t="s">
        <v>66</v>
      </c>
      <c r="Z1019" s="946">
        <v>5</v>
      </c>
      <c r="AA1019" s="945" t="s">
        <v>67</v>
      </c>
      <c r="AB1019" s="1042">
        <f t="shared" ref="AB1019:AB1082" si="51">_xlfn.DAYS(DATE(2024,X1019,Z1019),DATE(2024,S1019,U1019))+1</f>
        <v>5</v>
      </c>
      <c r="AC1019" s="945" t="s">
        <v>1149</v>
      </c>
      <c r="AD1019" s="1069" t="s">
        <v>1650</v>
      </c>
      <c r="AE1019" s="1044"/>
      <c r="AF1019" s="1045"/>
    </row>
    <row r="1020" spans="2:32" ht="35" customHeight="1">
      <c r="B1020" s="1267"/>
      <c r="C1020" s="1262"/>
      <c r="D1020" s="1038" t="s">
        <v>1238</v>
      </c>
      <c r="E1020" s="941"/>
      <c r="F1020" s="943"/>
      <c r="G1020" s="1039"/>
      <c r="H1020" s="1040"/>
      <c r="I1020" s="943"/>
      <c r="J1020" s="971" t="s">
        <v>1145</v>
      </c>
      <c r="K1020" s="941">
        <f t="shared" si="49"/>
        <v>0</v>
      </c>
      <c r="L1020" s="943" t="s">
        <v>922</v>
      </c>
      <c r="M1020" s="1041">
        <v>1</v>
      </c>
      <c r="N1020" s="943">
        <f t="shared" si="50"/>
        <v>0</v>
      </c>
      <c r="O1020" s="971" t="s">
        <v>922</v>
      </c>
      <c r="P1020" s="943"/>
      <c r="Q1020" s="944">
        <v>2025</v>
      </c>
      <c r="R1020" s="945" t="s">
        <v>1146</v>
      </c>
      <c r="S1020" s="946">
        <v>10</v>
      </c>
      <c r="T1020" s="943" t="s">
        <v>66</v>
      </c>
      <c r="U1020" s="946">
        <v>1</v>
      </c>
      <c r="V1020" s="943" t="s">
        <v>67</v>
      </c>
      <c r="W1020" s="943" t="s">
        <v>249</v>
      </c>
      <c r="X1020" s="946">
        <v>10</v>
      </c>
      <c r="Y1020" s="943" t="s">
        <v>66</v>
      </c>
      <c r="Z1020" s="946">
        <v>5</v>
      </c>
      <c r="AA1020" s="945" t="s">
        <v>67</v>
      </c>
      <c r="AB1020" s="1042">
        <f t="shared" si="51"/>
        <v>5</v>
      </c>
      <c r="AC1020" s="945" t="s">
        <v>1149</v>
      </c>
      <c r="AD1020" s="1069" t="s">
        <v>1633</v>
      </c>
      <c r="AE1020" s="1044"/>
      <c r="AF1020" s="1045"/>
    </row>
    <row r="1021" spans="2:32" ht="35" customHeight="1">
      <c r="B1021" s="1267"/>
      <c r="C1021" s="1262"/>
      <c r="D1021" s="1038" t="s">
        <v>1585</v>
      </c>
      <c r="E1021" s="941"/>
      <c r="F1021" s="943"/>
      <c r="G1021" s="1039"/>
      <c r="H1021" s="1040"/>
      <c r="I1021" s="943"/>
      <c r="J1021" s="971" t="s">
        <v>1145</v>
      </c>
      <c r="K1021" s="941">
        <f t="shared" si="49"/>
        <v>0</v>
      </c>
      <c r="L1021" s="943" t="s">
        <v>922</v>
      </c>
      <c r="M1021" s="1041">
        <v>10</v>
      </c>
      <c r="N1021" s="943">
        <f t="shared" si="50"/>
        <v>0</v>
      </c>
      <c r="O1021" s="971" t="s">
        <v>922</v>
      </c>
      <c r="P1021" s="943"/>
      <c r="Q1021" s="944">
        <v>2025</v>
      </c>
      <c r="R1021" s="945" t="s">
        <v>1146</v>
      </c>
      <c r="S1021" s="946">
        <v>10</v>
      </c>
      <c r="T1021" s="943" t="s">
        <v>66</v>
      </c>
      <c r="U1021" s="946">
        <v>1</v>
      </c>
      <c r="V1021" s="943" t="s">
        <v>67</v>
      </c>
      <c r="W1021" s="943" t="s">
        <v>249</v>
      </c>
      <c r="X1021" s="946">
        <v>10</v>
      </c>
      <c r="Y1021" s="943" t="s">
        <v>66</v>
      </c>
      <c r="Z1021" s="946">
        <v>5</v>
      </c>
      <c r="AA1021" s="945" t="s">
        <v>67</v>
      </c>
      <c r="AB1021" s="1042">
        <f t="shared" si="51"/>
        <v>5</v>
      </c>
      <c r="AC1021" s="945" t="s">
        <v>1149</v>
      </c>
      <c r="AD1021" s="1069" t="s">
        <v>1634</v>
      </c>
      <c r="AE1021" s="1044"/>
      <c r="AF1021" s="1045"/>
    </row>
    <row r="1022" spans="2:32" ht="35" customHeight="1">
      <c r="B1022" s="1267"/>
      <c r="C1022" s="1262"/>
      <c r="D1022" s="1038" t="s">
        <v>1587</v>
      </c>
      <c r="E1022" s="941"/>
      <c r="F1022" s="943"/>
      <c r="G1022" s="1039"/>
      <c r="H1022" s="1040"/>
      <c r="I1022" s="943"/>
      <c r="J1022" s="971" t="s">
        <v>1145</v>
      </c>
      <c r="K1022" s="941">
        <f t="shared" si="49"/>
        <v>0</v>
      </c>
      <c r="L1022" s="943" t="s">
        <v>922</v>
      </c>
      <c r="M1022" s="1041">
        <v>3</v>
      </c>
      <c r="N1022" s="943">
        <f t="shared" si="50"/>
        <v>0</v>
      </c>
      <c r="O1022" s="971" t="s">
        <v>922</v>
      </c>
      <c r="P1022" s="943"/>
      <c r="Q1022" s="944">
        <v>2025</v>
      </c>
      <c r="R1022" s="945" t="s">
        <v>1146</v>
      </c>
      <c r="S1022" s="946">
        <v>10</v>
      </c>
      <c r="T1022" s="943" t="s">
        <v>66</v>
      </c>
      <c r="U1022" s="946">
        <v>1</v>
      </c>
      <c r="V1022" s="943" t="s">
        <v>67</v>
      </c>
      <c r="W1022" s="943" t="s">
        <v>249</v>
      </c>
      <c r="X1022" s="946">
        <v>10</v>
      </c>
      <c r="Y1022" s="943" t="s">
        <v>66</v>
      </c>
      <c r="Z1022" s="946">
        <v>5</v>
      </c>
      <c r="AA1022" s="945" t="s">
        <v>67</v>
      </c>
      <c r="AB1022" s="1042">
        <f t="shared" si="51"/>
        <v>5</v>
      </c>
      <c r="AC1022" s="945" t="s">
        <v>1149</v>
      </c>
      <c r="AD1022" s="1069" t="s">
        <v>1634</v>
      </c>
      <c r="AE1022" s="1044"/>
      <c r="AF1022" s="1045"/>
    </row>
    <row r="1023" spans="2:32" ht="35" customHeight="1">
      <c r="B1023" s="1267"/>
      <c r="C1023" s="1262"/>
      <c r="D1023" s="1038" t="s">
        <v>1514</v>
      </c>
      <c r="E1023" s="941"/>
      <c r="F1023" s="943"/>
      <c r="G1023" s="1039"/>
      <c r="H1023" s="1040"/>
      <c r="I1023" s="943"/>
      <c r="J1023" s="971" t="s">
        <v>1145</v>
      </c>
      <c r="K1023" s="941">
        <f t="shared" si="49"/>
        <v>0</v>
      </c>
      <c r="L1023" s="943" t="s">
        <v>922</v>
      </c>
      <c r="M1023" s="1041">
        <v>2</v>
      </c>
      <c r="N1023" s="943">
        <f t="shared" si="50"/>
        <v>0</v>
      </c>
      <c r="O1023" s="971" t="s">
        <v>922</v>
      </c>
      <c r="P1023" s="943"/>
      <c r="Q1023" s="944">
        <v>2025</v>
      </c>
      <c r="R1023" s="945" t="s">
        <v>1146</v>
      </c>
      <c r="S1023" s="946">
        <v>10</v>
      </c>
      <c r="T1023" s="943" t="s">
        <v>66</v>
      </c>
      <c r="U1023" s="946">
        <v>1</v>
      </c>
      <c r="V1023" s="943" t="s">
        <v>67</v>
      </c>
      <c r="W1023" s="943" t="s">
        <v>249</v>
      </c>
      <c r="X1023" s="946">
        <v>10</v>
      </c>
      <c r="Y1023" s="943" t="s">
        <v>66</v>
      </c>
      <c r="Z1023" s="946">
        <v>5</v>
      </c>
      <c r="AA1023" s="945" t="s">
        <v>67</v>
      </c>
      <c r="AB1023" s="1042">
        <f t="shared" si="51"/>
        <v>5</v>
      </c>
      <c r="AC1023" s="945" t="s">
        <v>1149</v>
      </c>
      <c r="AD1023" s="1069" t="s">
        <v>1634</v>
      </c>
      <c r="AE1023" s="1044"/>
      <c r="AF1023" s="1045"/>
    </row>
    <row r="1024" spans="2:32" ht="35" customHeight="1">
      <c r="B1024" s="1267"/>
      <c r="C1024" s="1262"/>
      <c r="D1024" s="1038" t="s">
        <v>1586</v>
      </c>
      <c r="E1024" s="941"/>
      <c r="F1024" s="943"/>
      <c r="G1024" s="1039"/>
      <c r="H1024" s="1040"/>
      <c r="I1024" s="943"/>
      <c r="J1024" s="971" t="s">
        <v>1145</v>
      </c>
      <c r="K1024" s="941">
        <f t="shared" si="49"/>
        <v>0</v>
      </c>
      <c r="L1024" s="943" t="s">
        <v>922</v>
      </c>
      <c r="M1024" s="1041">
        <v>1</v>
      </c>
      <c r="N1024" s="943">
        <f t="shared" si="50"/>
        <v>0</v>
      </c>
      <c r="O1024" s="971" t="s">
        <v>922</v>
      </c>
      <c r="P1024" s="943"/>
      <c r="Q1024" s="944">
        <v>2025</v>
      </c>
      <c r="R1024" s="945" t="s">
        <v>1146</v>
      </c>
      <c r="S1024" s="946">
        <v>10</v>
      </c>
      <c r="T1024" s="943" t="s">
        <v>66</v>
      </c>
      <c r="U1024" s="946">
        <v>1</v>
      </c>
      <c r="V1024" s="943" t="s">
        <v>67</v>
      </c>
      <c r="W1024" s="943" t="s">
        <v>249</v>
      </c>
      <c r="X1024" s="946">
        <v>10</v>
      </c>
      <c r="Y1024" s="943" t="s">
        <v>66</v>
      </c>
      <c r="Z1024" s="946">
        <v>5</v>
      </c>
      <c r="AA1024" s="945" t="s">
        <v>67</v>
      </c>
      <c r="AB1024" s="1042">
        <f t="shared" si="51"/>
        <v>5</v>
      </c>
      <c r="AC1024" s="945" t="s">
        <v>1149</v>
      </c>
      <c r="AD1024" s="1069" t="s">
        <v>1634</v>
      </c>
      <c r="AE1024" s="1044"/>
      <c r="AF1024" s="1045"/>
    </row>
    <row r="1025" spans="2:32" ht="35" customHeight="1">
      <c r="B1025" s="1267"/>
      <c r="C1025" s="1262"/>
      <c r="D1025" s="1038" t="s">
        <v>591</v>
      </c>
      <c r="E1025" s="941"/>
      <c r="F1025" s="943"/>
      <c r="G1025" s="1039"/>
      <c r="H1025" s="1040"/>
      <c r="I1025" s="943"/>
      <c r="J1025" s="971" t="s">
        <v>1145</v>
      </c>
      <c r="K1025" s="941">
        <f t="shared" si="49"/>
        <v>0</v>
      </c>
      <c r="L1025" s="943" t="s">
        <v>922</v>
      </c>
      <c r="M1025" s="1041">
        <v>1</v>
      </c>
      <c r="N1025" s="943">
        <f t="shared" si="50"/>
        <v>0</v>
      </c>
      <c r="O1025" s="971" t="s">
        <v>922</v>
      </c>
      <c r="P1025" s="943"/>
      <c r="Q1025" s="944">
        <v>2025</v>
      </c>
      <c r="R1025" s="945" t="s">
        <v>1146</v>
      </c>
      <c r="S1025" s="946">
        <v>10</v>
      </c>
      <c r="T1025" s="943" t="s">
        <v>66</v>
      </c>
      <c r="U1025" s="946">
        <v>1</v>
      </c>
      <c r="V1025" s="943" t="s">
        <v>67</v>
      </c>
      <c r="W1025" s="943" t="s">
        <v>249</v>
      </c>
      <c r="X1025" s="946">
        <v>10</v>
      </c>
      <c r="Y1025" s="943" t="s">
        <v>66</v>
      </c>
      <c r="Z1025" s="946">
        <v>5</v>
      </c>
      <c r="AA1025" s="945" t="s">
        <v>67</v>
      </c>
      <c r="AB1025" s="1042">
        <f t="shared" si="51"/>
        <v>5</v>
      </c>
      <c r="AC1025" s="945" t="s">
        <v>1149</v>
      </c>
      <c r="AD1025" s="1069" t="s">
        <v>1634</v>
      </c>
      <c r="AE1025" s="1044"/>
      <c r="AF1025" s="1045"/>
    </row>
    <row r="1026" spans="2:32" ht="35" customHeight="1">
      <c r="B1026" s="1267"/>
      <c r="C1026" s="1262"/>
      <c r="D1026" s="1038" t="s">
        <v>1452</v>
      </c>
      <c r="E1026" s="941"/>
      <c r="F1026" s="943"/>
      <c r="G1026" s="1039"/>
      <c r="H1026" s="1040"/>
      <c r="I1026" s="943"/>
      <c r="J1026" s="971" t="s">
        <v>1145</v>
      </c>
      <c r="K1026" s="941">
        <f t="shared" si="49"/>
        <v>0</v>
      </c>
      <c r="L1026" s="943" t="s">
        <v>922</v>
      </c>
      <c r="M1026" s="1041">
        <v>1</v>
      </c>
      <c r="N1026" s="943">
        <f t="shared" si="50"/>
        <v>0</v>
      </c>
      <c r="O1026" s="971" t="s">
        <v>922</v>
      </c>
      <c r="P1026" s="943"/>
      <c r="Q1026" s="944">
        <v>2025</v>
      </c>
      <c r="R1026" s="945" t="s">
        <v>1146</v>
      </c>
      <c r="S1026" s="946">
        <v>10</v>
      </c>
      <c r="T1026" s="943" t="s">
        <v>66</v>
      </c>
      <c r="U1026" s="946">
        <v>1</v>
      </c>
      <c r="V1026" s="943" t="s">
        <v>67</v>
      </c>
      <c r="W1026" s="943" t="s">
        <v>249</v>
      </c>
      <c r="X1026" s="946">
        <v>10</v>
      </c>
      <c r="Y1026" s="943" t="s">
        <v>66</v>
      </c>
      <c r="Z1026" s="946">
        <v>5</v>
      </c>
      <c r="AA1026" s="945" t="s">
        <v>67</v>
      </c>
      <c r="AB1026" s="1042">
        <f t="shared" si="51"/>
        <v>5</v>
      </c>
      <c r="AC1026" s="945" t="s">
        <v>1149</v>
      </c>
      <c r="AD1026" s="1069" t="s">
        <v>1634</v>
      </c>
      <c r="AE1026" s="1044"/>
      <c r="AF1026" s="1045"/>
    </row>
    <row r="1027" spans="2:32" ht="35" customHeight="1">
      <c r="B1027" s="1267"/>
      <c r="C1027" s="1262"/>
      <c r="D1027" s="1038" t="s">
        <v>1499</v>
      </c>
      <c r="E1027" s="941"/>
      <c r="F1027" s="943"/>
      <c r="G1027" s="1039"/>
      <c r="H1027" s="1040"/>
      <c r="I1027" s="943"/>
      <c r="J1027" s="971" t="s">
        <v>1145</v>
      </c>
      <c r="K1027" s="941">
        <f t="shared" si="49"/>
        <v>0</v>
      </c>
      <c r="L1027" s="943" t="s">
        <v>922</v>
      </c>
      <c r="M1027" s="1041">
        <v>4</v>
      </c>
      <c r="N1027" s="943">
        <f t="shared" si="50"/>
        <v>0</v>
      </c>
      <c r="O1027" s="971" t="s">
        <v>922</v>
      </c>
      <c r="P1027" s="943"/>
      <c r="Q1027" s="944">
        <v>2025</v>
      </c>
      <c r="R1027" s="945" t="s">
        <v>1146</v>
      </c>
      <c r="S1027" s="946">
        <v>10</v>
      </c>
      <c r="T1027" s="943" t="s">
        <v>66</v>
      </c>
      <c r="U1027" s="946">
        <v>1</v>
      </c>
      <c r="V1027" s="943" t="s">
        <v>67</v>
      </c>
      <c r="W1027" s="943" t="s">
        <v>249</v>
      </c>
      <c r="X1027" s="946">
        <v>10</v>
      </c>
      <c r="Y1027" s="943" t="s">
        <v>66</v>
      </c>
      <c r="Z1027" s="946">
        <v>5</v>
      </c>
      <c r="AA1027" s="945" t="s">
        <v>67</v>
      </c>
      <c r="AB1027" s="1042">
        <f t="shared" si="51"/>
        <v>5</v>
      </c>
      <c r="AC1027" s="945" t="s">
        <v>1149</v>
      </c>
      <c r="AD1027" s="1068" t="s">
        <v>1635</v>
      </c>
      <c r="AE1027" s="1044"/>
      <c r="AF1027" s="1045"/>
    </row>
    <row r="1028" spans="2:32" ht="35" customHeight="1">
      <c r="B1028" s="1267"/>
      <c r="C1028" s="1262"/>
      <c r="D1028" s="1038" t="s">
        <v>1495</v>
      </c>
      <c r="E1028" s="941"/>
      <c r="F1028" s="943"/>
      <c r="G1028" s="1039"/>
      <c r="H1028" s="1040"/>
      <c r="I1028" s="943"/>
      <c r="J1028" s="971" t="s">
        <v>1145</v>
      </c>
      <c r="K1028" s="941">
        <f t="shared" si="49"/>
        <v>0</v>
      </c>
      <c r="L1028" s="943" t="s">
        <v>922</v>
      </c>
      <c r="M1028" s="1041">
        <v>4</v>
      </c>
      <c r="N1028" s="943">
        <f t="shared" si="50"/>
        <v>0</v>
      </c>
      <c r="O1028" s="971" t="s">
        <v>922</v>
      </c>
      <c r="P1028" s="943"/>
      <c r="Q1028" s="944">
        <v>2025</v>
      </c>
      <c r="R1028" s="945" t="s">
        <v>1146</v>
      </c>
      <c r="S1028" s="946">
        <v>10</v>
      </c>
      <c r="T1028" s="943" t="s">
        <v>66</v>
      </c>
      <c r="U1028" s="946">
        <v>1</v>
      </c>
      <c r="V1028" s="943" t="s">
        <v>67</v>
      </c>
      <c r="W1028" s="943" t="s">
        <v>249</v>
      </c>
      <c r="X1028" s="946">
        <v>10</v>
      </c>
      <c r="Y1028" s="943" t="s">
        <v>66</v>
      </c>
      <c r="Z1028" s="946">
        <v>5</v>
      </c>
      <c r="AA1028" s="945" t="s">
        <v>67</v>
      </c>
      <c r="AB1028" s="1042">
        <f t="shared" si="51"/>
        <v>5</v>
      </c>
      <c r="AC1028" s="945" t="s">
        <v>1149</v>
      </c>
      <c r="AD1028" s="1068" t="s">
        <v>1635</v>
      </c>
      <c r="AE1028" s="1044"/>
      <c r="AF1028" s="1045"/>
    </row>
    <row r="1029" spans="2:32" ht="35" customHeight="1" thickBot="1">
      <c r="B1029" s="1268"/>
      <c r="C1029" s="1263"/>
      <c r="D1029" s="1047" t="s">
        <v>1507</v>
      </c>
      <c r="E1029" s="963"/>
      <c r="F1029" s="966"/>
      <c r="G1029" s="1048"/>
      <c r="H1029" s="1049"/>
      <c r="I1029" s="966"/>
      <c r="J1029" s="965" t="s">
        <v>1145</v>
      </c>
      <c r="K1029" s="963">
        <f t="shared" si="49"/>
        <v>0</v>
      </c>
      <c r="L1029" s="966" t="s">
        <v>922</v>
      </c>
      <c r="M1029" s="1050">
        <v>1</v>
      </c>
      <c r="N1029" s="966">
        <f t="shared" si="50"/>
        <v>0</v>
      </c>
      <c r="O1029" s="965" t="s">
        <v>922</v>
      </c>
      <c r="P1029" s="966"/>
      <c r="Q1029" s="967">
        <v>2025</v>
      </c>
      <c r="R1029" s="968" t="s">
        <v>1146</v>
      </c>
      <c r="S1029" s="969">
        <v>10</v>
      </c>
      <c r="T1029" s="966" t="s">
        <v>66</v>
      </c>
      <c r="U1029" s="969">
        <v>1</v>
      </c>
      <c r="V1029" s="966" t="s">
        <v>67</v>
      </c>
      <c r="W1029" s="966" t="s">
        <v>249</v>
      </c>
      <c r="X1029" s="969">
        <v>10</v>
      </c>
      <c r="Y1029" s="966" t="s">
        <v>66</v>
      </c>
      <c r="Z1029" s="969">
        <v>5</v>
      </c>
      <c r="AA1029" s="968" t="s">
        <v>67</v>
      </c>
      <c r="AB1029" s="1051">
        <f t="shared" si="51"/>
        <v>5</v>
      </c>
      <c r="AC1029" s="968" t="s">
        <v>1149</v>
      </c>
      <c r="AD1029" s="1071" t="s">
        <v>1654</v>
      </c>
      <c r="AE1029" s="1054"/>
      <c r="AF1029" s="1055"/>
    </row>
    <row r="1030" spans="2:32" ht="20" customHeight="1">
      <c r="B1030" s="1264">
        <v>9</v>
      </c>
      <c r="C1030" s="1265" t="s">
        <v>747</v>
      </c>
      <c r="D1030" s="1056" t="s">
        <v>1180</v>
      </c>
      <c r="E1030" s="902">
        <v>3</v>
      </c>
      <c r="F1030" s="905" t="s">
        <v>1145</v>
      </c>
      <c r="G1030" s="1057">
        <v>2</v>
      </c>
      <c r="H1030" s="1058" t="s">
        <v>1145</v>
      </c>
      <c r="I1030" s="905">
        <v>2</v>
      </c>
      <c r="J1030" s="904" t="s">
        <v>1145</v>
      </c>
      <c r="K1030" s="902">
        <f t="shared" si="49"/>
        <v>6</v>
      </c>
      <c r="L1030" s="905" t="s">
        <v>922</v>
      </c>
      <c r="M1030" s="1059">
        <v>1</v>
      </c>
      <c r="N1030" s="905">
        <f t="shared" si="50"/>
        <v>6</v>
      </c>
      <c r="O1030" s="904" t="s">
        <v>922</v>
      </c>
      <c r="P1030" s="905"/>
      <c r="Q1030" s="906">
        <v>2025</v>
      </c>
      <c r="R1030" s="907" t="s">
        <v>1146</v>
      </c>
      <c r="S1030" s="908">
        <v>10</v>
      </c>
      <c r="T1030" s="905" t="s">
        <v>1147</v>
      </c>
      <c r="U1030" s="908">
        <v>2</v>
      </c>
      <c r="V1030" s="905" t="s">
        <v>1148</v>
      </c>
      <c r="W1030" s="905" t="s">
        <v>249</v>
      </c>
      <c r="X1030" s="908">
        <v>10</v>
      </c>
      <c r="Y1030" s="905" t="s">
        <v>1147</v>
      </c>
      <c r="Z1030" s="908">
        <v>7</v>
      </c>
      <c r="AA1030" s="907" t="s">
        <v>67</v>
      </c>
      <c r="AB1030" s="1060">
        <f t="shared" si="51"/>
        <v>6</v>
      </c>
      <c r="AC1030" s="907" t="s">
        <v>1149</v>
      </c>
      <c r="AD1030" s="1062" t="s">
        <v>1150</v>
      </c>
      <c r="AE1030" s="1063"/>
      <c r="AF1030" s="1064"/>
    </row>
    <row r="1031" spans="2:32" ht="20" customHeight="1">
      <c r="B1031" s="1259"/>
      <c r="C1031" s="1262"/>
      <c r="D1031" s="1038" t="s">
        <v>1181</v>
      </c>
      <c r="E1031" s="941">
        <v>0.6</v>
      </c>
      <c r="F1031" s="943" t="s">
        <v>1145</v>
      </c>
      <c r="G1031" s="1039">
        <v>0.9</v>
      </c>
      <c r="H1031" s="1040" t="s">
        <v>1145</v>
      </c>
      <c r="I1031" s="943">
        <v>0.5</v>
      </c>
      <c r="J1031" s="971" t="s">
        <v>1145</v>
      </c>
      <c r="K1031" s="941">
        <f t="shared" si="49"/>
        <v>0.3</v>
      </c>
      <c r="L1031" s="943" t="s">
        <v>922</v>
      </c>
      <c r="M1031" s="1041">
        <v>1</v>
      </c>
      <c r="N1031" s="943">
        <f t="shared" si="50"/>
        <v>0.3</v>
      </c>
      <c r="O1031" s="971" t="s">
        <v>922</v>
      </c>
      <c r="P1031" s="943" t="s">
        <v>1293</v>
      </c>
      <c r="Q1031" s="944">
        <v>2025</v>
      </c>
      <c r="R1031" s="945" t="s">
        <v>1146</v>
      </c>
      <c r="S1031" s="946">
        <v>10</v>
      </c>
      <c r="T1031" s="943" t="s">
        <v>1147</v>
      </c>
      <c r="U1031" s="946">
        <v>2</v>
      </c>
      <c r="V1031" s="943" t="s">
        <v>1148</v>
      </c>
      <c r="W1031" s="943" t="s">
        <v>249</v>
      </c>
      <c r="X1031" s="946">
        <v>10</v>
      </c>
      <c r="Y1031" s="943" t="s">
        <v>1147</v>
      </c>
      <c r="Z1031" s="946">
        <v>7</v>
      </c>
      <c r="AA1031" s="945" t="s">
        <v>67</v>
      </c>
      <c r="AB1031" s="1042">
        <f t="shared" si="51"/>
        <v>6</v>
      </c>
      <c r="AC1031" s="945" t="s">
        <v>1149</v>
      </c>
      <c r="AD1031" s="1043" t="s">
        <v>1150</v>
      </c>
      <c r="AE1031" s="1044"/>
      <c r="AF1031" s="1045"/>
    </row>
    <row r="1032" spans="2:32" ht="20" customHeight="1">
      <c r="B1032" s="1259"/>
      <c r="C1032" s="1262"/>
      <c r="D1032" s="1038" t="s">
        <v>1182</v>
      </c>
      <c r="E1032" s="941">
        <v>1</v>
      </c>
      <c r="F1032" s="943" t="s">
        <v>1145</v>
      </c>
      <c r="G1032" s="1039"/>
      <c r="H1032" s="1040" t="s">
        <v>1145</v>
      </c>
      <c r="I1032" s="943">
        <v>0.5</v>
      </c>
      <c r="J1032" s="971" t="s">
        <v>1145</v>
      </c>
      <c r="K1032" s="941">
        <f t="shared" si="49"/>
        <v>0.5</v>
      </c>
      <c r="L1032" s="943" t="s">
        <v>922</v>
      </c>
      <c r="M1032" s="1041">
        <v>1</v>
      </c>
      <c r="N1032" s="943">
        <f t="shared" si="50"/>
        <v>0.5</v>
      </c>
      <c r="O1032" s="971" t="s">
        <v>922</v>
      </c>
      <c r="P1032" s="943"/>
      <c r="Q1032" s="944">
        <v>2025</v>
      </c>
      <c r="R1032" s="945" t="s">
        <v>1146</v>
      </c>
      <c r="S1032" s="946">
        <v>10</v>
      </c>
      <c r="T1032" s="943" t="s">
        <v>1147</v>
      </c>
      <c r="U1032" s="946">
        <v>2</v>
      </c>
      <c r="V1032" s="943" t="s">
        <v>1148</v>
      </c>
      <c r="W1032" s="943" t="s">
        <v>249</v>
      </c>
      <c r="X1032" s="946">
        <v>10</v>
      </c>
      <c r="Y1032" s="943" t="s">
        <v>1147</v>
      </c>
      <c r="Z1032" s="946">
        <v>7</v>
      </c>
      <c r="AA1032" s="945" t="s">
        <v>67</v>
      </c>
      <c r="AB1032" s="1042">
        <f t="shared" si="51"/>
        <v>6</v>
      </c>
      <c r="AC1032" s="945" t="s">
        <v>1149</v>
      </c>
      <c r="AD1032" s="1043" t="s">
        <v>1150</v>
      </c>
      <c r="AE1032" s="1044"/>
      <c r="AF1032" s="1045"/>
    </row>
    <row r="1033" spans="2:32" ht="20" customHeight="1">
      <c r="B1033" s="1259"/>
      <c r="C1033" s="1262"/>
      <c r="D1033" s="1038" t="s">
        <v>1668</v>
      </c>
      <c r="E1033" s="941"/>
      <c r="F1033" s="943" t="s">
        <v>1145</v>
      </c>
      <c r="G1033" s="1039"/>
      <c r="H1033" s="1040" t="s">
        <v>1145</v>
      </c>
      <c r="I1033" s="943"/>
      <c r="J1033" s="971" t="s">
        <v>1145</v>
      </c>
      <c r="K1033" s="941">
        <f t="shared" si="49"/>
        <v>0</v>
      </c>
      <c r="L1033" s="943" t="s">
        <v>922</v>
      </c>
      <c r="M1033" s="1041">
        <v>4</v>
      </c>
      <c r="N1033" s="943">
        <f t="shared" si="50"/>
        <v>0</v>
      </c>
      <c r="O1033" s="971" t="s">
        <v>922</v>
      </c>
      <c r="P1033" s="943"/>
      <c r="Q1033" s="944">
        <v>2025</v>
      </c>
      <c r="R1033" s="945" t="s">
        <v>1146</v>
      </c>
      <c r="S1033" s="946">
        <v>10</v>
      </c>
      <c r="T1033" s="943" t="s">
        <v>1147</v>
      </c>
      <c r="U1033" s="946">
        <v>2</v>
      </c>
      <c r="V1033" s="943" t="s">
        <v>1148</v>
      </c>
      <c r="W1033" s="943" t="s">
        <v>249</v>
      </c>
      <c r="X1033" s="946">
        <v>10</v>
      </c>
      <c r="Y1033" s="943" t="s">
        <v>1147</v>
      </c>
      <c r="Z1033" s="946">
        <v>7</v>
      </c>
      <c r="AA1033" s="945" t="s">
        <v>67</v>
      </c>
      <c r="AB1033" s="1042">
        <f t="shared" si="51"/>
        <v>6</v>
      </c>
      <c r="AC1033" s="945" t="s">
        <v>1149</v>
      </c>
      <c r="AD1033" s="1043" t="s">
        <v>1150</v>
      </c>
      <c r="AE1033" s="1044"/>
      <c r="AF1033" s="1045"/>
    </row>
    <row r="1034" spans="2:32" ht="20" customHeight="1">
      <c r="B1034" s="1259"/>
      <c r="C1034" s="1262"/>
      <c r="D1034" s="1038" t="s">
        <v>1669</v>
      </c>
      <c r="E1034" s="941"/>
      <c r="F1034" s="943" t="s">
        <v>1145</v>
      </c>
      <c r="G1034" s="1039"/>
      <c r="H1034" s="1040" t="s">
        <v>1145</v>
      </c>
      <c r="I1034" s="943"/>
      <c r="J1034" s="971" t="s">
        <v>1145</v>
      </c>
      <c r="K1034" s="941">
        <f t="shared" ref="K1034:K1100" si="52">E1034*I1034</f>
        <v>0</v>
      </c>
      <c r="L1034" s="943" t="s">
        <v>922</v>
      </c>
      <c r="M1034" s="1041">
        <v>2</v>
      </c>
      <c r="N1034" s="943">
        <f t="shared" ref="N1034:N1100" si="53">K1034*M1034</f>
        <v>0</v>
      </c>
      <c r="O1034" s="971" t="s">
        <v>922</v>
      </c>
      <c r="P1034" s="943"/>
      <c r="Q1034" s="944">
        <v>2025</v>
      </c>
      <c r="R1034" s="945" t="s">
        <v>1146</v>
      </c>
      <c r="S1034" s="946">
        <v>10</v>
      </c>
      <c r="T1034" s="943" t="s">
        <v>1147</v>
      </c>
      <c r="U1034" s="946">
        <v>2</v>
      </c>
      <c r="V1034" s="943" t="s">
        <v>1148</v>
      </c>
      <c r="W1034" s="943" t="s">
        <v>249</v>
      </c>
      <c r="X1034" s="946">
        <v>10</v>
      </c>
      <c r="Y1034" s="943" t="s">
        <v>1147</v>
      </c>
      <c r="Z1034" s="946">
        <v>7</v>
      </c>
      <c r="AA1034" s="945" t="s">
        <v>67</v>
      </c>
      <c r="AB1034" s="1042">
        <f t="shared" si="51"/>
        <v>6</v>
      </c>
      <c r="AC1034" s="945" t="s">
        <v>1149</v>
      </c>
      <c r="AD1034" s="1043" t="s">
        <v>1150</v>
      </c>
      <c r="AE1034" s="1044"/>
      <c r="AF1034" s="1045"/>
    </row>
    <row r="1035" spans="2:32" ht="20" customHeight="1">
      <c r="B1035" s="1259"/>
      <c r="C1035" s="1262"/>
      <c r="D1035" s="1038" t="s">
        <v>1164</v>
      </c>
      <c r="E1035" s="941"/>
      <c r="F1035" s="943" t="s">
        <v>1145</v>
      </c>
      <c r="G1035" s="1039"/>
      <c r="H1035" s="1040" t="s">
        <v>1145</v>
      </c>
      <c r="I1035" s="943"/>
      <c r="J1035" s="971" t="s">
        <v>1145</v>
      </c>
      <c r="K1035" s="941">
        <f t="shared" si="52"/>
        <v>0</v>
      </c>
      <c r="L1035" s="943" t="s">
        <v>922</v>
      </c>
      <c r="M1035" s="1041">
        <v>23</v>
      </c>
      <c r="N1035" s="943">
        <f t="shared" si="53"/>
        <v>0</v>
      </c>
      <c r="O1035" s="971" t="s">
        <v>922</v>
      </c>
      <c r="P1035" s="943"/>
      <c r="Q1035" s="944">
        <v>2025</v>
      </c>
      <c r="R1035" s="945" t="s">
        <v>1146</v>
      </c>
      <c r="S1035" s="946">
        <v>10</v>
      </c>
      <c r="T1035" s="943" t="s">
        <v>1147</v>
      </c>
      <c r="U1035" s="946">
        <v>2</v>
      </c>
      <c r="V1035" s="943" t="s">
        <v>1148</v>
      </c>
      <c r="W1035" s="943" t="s">
        <v>249</v>
      </c>
      <c r="X1035" s="946">
        <v>10</v>
      </c>
      <c r="Y1035" s="943" t="s">
        <v>1147</v>
      </c>
      <c r="Z1035" s="946">
        <v>7</v>
      </c>
      <c r="AA1035" s="945" t="s">
        <v>67</v>
      </c>
      <c r="AB1035" s="1042">
        <f t="shared" si="51"/>
        <v>6</v>
      </c>
      <c r="AC1035" s="945" t="s">
        <v>1149</v>
      </c>
      <c r="AD1035" s="1043" t="s">
        <v>1150</v>
      </c>
      <c r="AE1035" s="1044"/>
      <c r="AF1035" s="1045"/>
    </row>
    <row r="1036" spans="2:32" ht="20" customHeight="1">
      <c r="B1036" s="1259"/>
      <c r="C1036" s="1262"/>
      <c r="D1036" s="1038" t="s">
        <v>1190</v>
      </c>
      <c r="E1036" s="941"/>
      <c r="F1036" s="943" t="s">
        <v>1145</v>
      </c>
      <c r="G1036" s="1039"/>
      <c r="H1036" s="1040" t="s">
        <v>1145</v>
      </c>
      <c r="I1036" s="943"/>
      <c r="J1036" s="971" t="s">
        <v>1145</v>
      </c>
      <c r="K1036" s="941">
        <f t="shared" si="52"/>
        <v>0</v>
      </c>
      <c r="L1036" s="943" t="s">
        <v>922</v>
      </c>
      <c r="M1036" s="1041">
        <v>9</v>
      </c>
      <c r="N1036" s="943">
        <f t="shared" si="53"/>
        <v>0</v>
      </c>
      <c r="O1036" s="971" t="s">
        <v>922</v>
      </c>
      <c r="P1036" s="943"/>
      <c r="Q1036" s="944">
        <v>2025</v>
      </c>
      <c r="R1036" s="945" t="s">
        <v>1146</v>
      </c>
      <c r="S1036" s="946">
        <v>10</v>
      </c>
      <c r="T1036" s="943" t="s">
        <v>1147</v>
      </c>
      <c r="U1036" s="946">
        <v>2</v>
      </c>
      <c r="V1036" s="943" t="s">
        <v>1148</v>
      </c>
      <c r="W1036" s="943" t="s">
        <v>249</v>
      </c>
      <c r="X1036" s="946">
        <v>10</v>
      </c>
      <c r="Y1036" s="943" t="s">
        <v>1147</v>
      </c>
      <c r="Z1036" s="946">
        <v>7</v>
      </c>
      <c r="AA1036" s="945" t="s">
        <v>67</v>
      </c>
      <c r="AB1036" s="1042">
        <f t="shared" si="51"/>
        <v>6</v>
      </c>
      <c r="AC1036" s="945" t="s">
        <v>1149</v>
      </c>
      <c r="AD1036" s="1043" t="s">
        <v>1150</v>
      </c>
      <c r="AE1036" s="1044"/>
      <c r="AF1036" s="1045"/>
    </row>
    <row r="1037" spans="2:32" ht="20" customHeight="1">
      <c r="B1037" s="1259"/>
      <c r="C1037" s="1262"/>
      <c r="D1037" s="1038" t="s">
        <v>1155</v>
      </c>
      <c r="E1037" s="941"/>
      <c r="F1037" s="943" t="s">
        <v>1145</v>
      </c>
      <c r="G1037" s="1039"/>
      <c r="H1037" s="1040" t="s">
        <v>1145</v>
      </c>
      <c r="I1037" s="943"/>
      <c r="J1037" s="971" t="s">
        <v>1145</v>
      </c>
      <c r="K1037" s="941">
        <f t="shared" si="52"/>
        <v>0</v>
      </c>
      <c r="L1037" s="943" t="s">
        <v>922</v>
      </c>
      <c r="M1037" s="1041">
        <v>194</v>
      </c>
      <c r="N1037" s="943">
        <f t="shared" si="53"/>
        <v>0</v>
      </c>
      <c r="O1037" s="971" t="s">
        <v>922</v>
      </c>
      <c r="P1037" s="943"/>
      <c r="Q1037" s="944">
        <v>2025</v>
      </c>
      <c r="R1037" s="945" t="s">
        <v>1146</v>
      </c>
      <c r="S1037" s="946">
        <v>10</v>
      </c>
      <c r="T1037" s="943" t="s">
        <v>1147</v>
      </c>
      <c r="U1037" s="946">
        <v>2</v>
      </c>
      <c r="V1037" s="943" t="s">
        <v>1148</v>
      </c>
      <c r="W1037" s="943" t="s">
        <v>249</v>
      </c>
      <c r="X1037" s="946">
        <v>10</v>
      </c>
      <c r="Y1037" s="943" t="s">
        <v>1147</v>
      </c>
      <c r="Z1037" s="946">
        <v>7</v>
      </c>
      <c r="AA1037" s="945" t="s">
        <v>67</v>
      </c>
      <c r="AB1037" s="1042">
        <f t="shared" si="51"/>
        <v>6</v>
      </c>
      <c r="AC1037" s="945" t="s">
        <v>1149</v>
      </c>
      <c r="AD1037" s="1043" t="s">
        <v>1150</v>
      </c>
      <c r="AE1037" s="1044"/>
      <c r="AF1037" s="1045"/>
    </row>
    <row r="1038" spans="2:32" ht="20" customHeight="1">
      <c r="B1038" s="1259"/>
      <c r="C1038" s="1262"/>
      <c r="D1038" s="1038" t="s">
        <v>1670</v>
      </c>
      <c r="E1038" s="941"/>
      <c r="F1038" s="943" t="s">
        <v>1145</v>
      </c>
      <c r="G1038" s="1039"/>
      <c r="H1038" s="1040" t="s">
        <v>1145</v>
      </c>
      <c r="I1038" s="943"/>
      <c r="J1038" s="971" t="s">
        <v>1145</v>
      </c>
      <c r="K1038" s="941">
        <f t="shared" si="52"/>
        <v>0</v>
      </c>
      <c r="L1038" s="943" t="s">
        <v>922</v>
      </c>
      <c r="M1038" s="1041">
        <v>16</v>
      </c>
      <c r="N1038" s="943">
        <f t="shared" si="53"/>
        <v>0</v>
      </c>
      <c r="O1038" s="971" t="s">
        <v>922</v>
      </c>
      <c r="P1038" s="943"/>
      <c r="Q1038" s="944">
        <v>2025</v>
      </c>
      <c r="R1038" s="945" t="s">
        <v>1146</v>
      </c>
      <c r="S1038" s="946">
        <v>10</v>
      </c>
      <c r="T1038" s="943" t="s">
        <v>1147</v>
      </c>
      <c r="U1038" s="946">
        <v>2</v>
      </c>
      <c r="V1038" s="943" t="s">
        <v>1148</v>
      </c>
      <c r="W1038" s="943" t="s">
        <v>249</v>
      </c>
      <c r="X1038" s="946">
        <v>10</v>
      </c>
      <c r="Y1038" s="943" t="s">
        <v>1147</v>
      </c>
      <c r="Z1038" s="946">
        <v>7</v>
      </c>
      <c r="AA1038" s="945" t="s">
        <v>67</v>
      </c>
      <c r="AB1038" s="1042">
        <f t="shared" si="51"/>
        <v>6</v>
      </c>
      <c r="AC1038" s="945" t="s">
        <v>1149</v>
      </c>
      <c r="AD1038" s="1043" t="s">
        <v>1150</v>
      </c>
      <c r="AE1038" s="1044"/>
      <c r="AF1038" s="1045"/>
    </row>
    <row r="1039" spans="2:32" ht="20" customHeight="1">
      <c r="B1039" s="1259"/>
      <c r="C1039" s="1262"/>
      <c r="D1039" s="1038" t="s">
        <v>1156</v>
      </c>
      <c r="E1039" s="941"/>
      <c r="F1039" s="943" t="s">
        <v>1145</v>
      </c>
      <c r="G1039" s="1039"/>
      <c r="H1039" s="1040" t="s">
        <v>1145</v>
      </c>
      <c r="I1039" s="943"/>
      <c r="J1039" s="971" t="s">
        <v>1145</v>
      </c>
      <c r="K1039" s="941">
        <f t="shared" si="52"/>
        <v>0</v>
      </c>
      <c r="L1039" s="943" t="s">
        <v>922</v>
      </c>
      <c r="M1039" s="1041">
        <v>8</v>
      </c>
      <c r="N1039" s="943">
        <f t="shared" si="53"/>
        <v>0</v>
      </c>
      <c r="O1039" s="971" t="s">
        <v>922</v>
      </c>
      <c r="P1039" s="943"/>
      <c r="Q1039" s="944">
        <v>2025</v>
      </c>
      <c r="R1039" s="945" t="s">
        <v>1146</v>
      </c>
      <c r="S1039" s="946">
        <v>10</v>
      </c>
      <c r="T1039" s="943" t="s">
        <v>1147</v>
      </c>
      <c r="U1039" s="946">
        <v>2</v>
      </c>
      <c r="V1039" s="943" t="s">
        <v>1148</v>
      </c>
      <c r="W1039" s="943" t="s">
        <v>249</v>
      </c>
      <c r="X1039" s="946">
        <v>10</v>
      </c>
      <c r="Y1039" s="943" t="s">
        <v>1147</v>
      </c>
      <c r="Z1039" s="946">
        <v>7</v>
      </c>
      <c r="AA1039" s="945" t="s">
        <v>67</v>
      </c>
      <c r="AB1039" s="1042">
        <f t="shared" si="51"/>
        <v>6</v>
      </c>
      <c r="AC1039" s="945" t="s">
        <v>1149</v>
      </c>
      <c r="AD1039" s="1043" t="s">
        <v>1150</v>
      </c>
      <c r="AE1039" s="1044"/>
      <c r="AF1039" s="1045"/>
    </row>
    <row r="1040" spans="2:32" ht="20" customHeight="1">
      <c r="B1040" s="1259"/>
      <c r="C1040" s="1262"/>
      <c r="D1040" s="1038" t="s">
        <v>1405</v>
      </c>
      <c r="E1040" s="941"/>
      <c r="F1040" s="943" t="s">
        <v>1145</v>
      </c>
      <c r="G1040" s="1039"/>
      <c r="H1040" s="1040" t="s">
        <v>1145</v>
      </c>
      <c r="I1040" s="943"/>
      <c r="J1040" s="971" t="s">
        <v>1145</v>
      </c>
      <c r="K1040" s="941">
        <f t="shared" si="52"/>
        <v>0</v>
      </c>
      <c r="L1040" s="943" t="s">
        <v>922</v>
      </c>
      <c r="M1040" s="1041">
        <v>1</v>
      </c>
      <c r="N1040" s="943">
        <f t="shared" si="53"/>
        <v>0</v>
      </c>
      <c r="O1040" s="971" t="s">
        <v>922</v>
      </c>
      <c r="P1040" s="943"/>
      <c r="Q1040" s="944">
        <v>2025</v>
      </c>
      <c r="R1040" s="945" t="s">
        <v>1146</v>
      </c>
      <c r="S1040" s="946">
        <v>10</v>
      </c>
      <c r="T1040" s="943" t="s">
        <v>1147</v>
      </c>
      <c r="U1040" s="946">
        <v>2</v>
      </c>
      <c r="V1040" s="943" t="s">
        <v>1148</v>
      </c>
      <c r="W1040" s="943" t="s">
        <v>249</v>
      </c>
      <c r="X1040" s="946">
        <v>10</v>
      </c>
      <c r="Y1040" s="943" t="s">
        <v>1147</v>
      </c>
      <c r="Z1040" s="946">
        <v>7</v>
      </c>
      <c r="AA1040" s="945" t="s">
        <v>67</v>
      </c>
      <c r="AB1040" s="1042">
        <f t="shared" si="51"/>
        <v>6</v>
      </c>
      <c r="AC1040" s="945" t="s">
        <v>1149</v>
      </c>
      <c r="AD1040" s="1043" t="s">
        <v>1150</v>
      </c>
      <c r="AE1040" s="1044"/>
      <c r="AF1040" s="1045"/>
    </row>
    <row r="1041" spans="2:32" ht="20" customHeight="1">
      <c r="B1041" s="1259"/>
      <c r="C1041" s="1262"/>
      <c r="D1041" s="1038" t="s">
        <v>1237</v>
      </c>
      <c r="E1041" s="941"/>
      <c r="F1041" s="943" t="s">
        <v>1145</v>
      </c>
      <c r="G1041" s="1039"/>
      <c r="H1041" s="1040" t="s">
        <v>1145</v>
      </c>
      <c r="I1041" s="943"/>
      <c r="J1041" s="971" t="s">
        <v>1145</v>
      </c>
      <c r="K1041" s="941">
        <f t="shared" si="52"/>
        <v>0</v>
      </c>
      <c r="L1041" s="943" t="s">
        <v>922</v>
      </c>
      <c r="M1041" s="1041">
        <v>3</v>
      </c>
      <c r="N1041" s="943">
        <f t="shared" si="53"/>
        <v>0</v>
      </c>
      <c r="O1041" s="971" t="s">
        <v>922</v>
      </c>
      <c r="P1041" s="943"/>
      <c r="Q1041" s="944">
        <v>2025</v>
      </c>
      <c r="R1041" s="945" t="s">
        <v>1146</v>
      </c>
      <c r="S1041" s="946">
        <v>10</v>
      </c>
      <c r="T1041" s="943" t="s">
        <v>1147</v>
      </c>
      <c r="U1041" s="946">
        <v>2</v>
      </c>
      <c r="V1041" s="943" t="s">
        <v>1148</v>
      </c>
      <c r="W1041" s="943" t="s">
        <v>249</v>
      </c>
      <c r="X1041" s="946">
        <v>10</v>
      </c>
      <c r="Y1041" s="943" t="s">
        <v>1147</v>
      </c>
      <c r="Z1041" s="946">
        <v>7</v>
      </c>
      <c r="AA1041" s="945" t="s">
        <v>67</v>
      </c>
      <c r="AB1041" s="1042">
        <f t="shared" si="51"/>
        <v>6</v>
      </c>
      <c r="AC1041" s="945" t="s">
        <v>1149</v>
      </c>
      <c r="AD1041" s="1043" t="s">
        <v>1150</v>
      </c>
      <c r="AE1041" s="1044"/>
      <c r="AF1041" s="1045"/>
    </row>
    <row r="1042" spans="2:32" ht="20" customHeight="1">
      <c r="B1042" s="1259"/>
      <c r="C1042" s="1262"/>
      <c r="D1042" s="1038" t="s">
        <v>1671</v>
      </c>
      <c r="E1042" s="941"/>
      <c r="F1042" s="943" t="s">
        <v>1145</v>
      </c>
      <c r="G1042" s="1039"/>
      <c r="H1042" s="1040" t="s">
        <v>1145</v>
      </c>
      <c r="I1042" s="943"/>
      <c r="J1042" s="971" t="s">
        <v>1145</v>
      </c>
      <c r="K1042" s="941">
        <f t="shared" si="52"/>
        <v>0</v>
      </c>
      <c r="L1042" s="943" t="s">
        <v>922</v>
      </c>
      <c r="M1042" s="1041">
        <v>19</v>
      </c>
      <c r="N1042" s="943">
        <f t="shared" si="53"/>
        <v>0</v>
      </c>
      <c r="O1042" s="971" t="s">
        <v>922</v>
      </c>
      <c r="P1042" s="943"/>
      <c r="Q1042" s="944">
        <v>2025</v>
      </c>
      <c r="R1042" s="945" t="s">
        <v>1146</v>
      </c>
      <c r="S1042" s="946">
        <v>10</v>
      </c>
      <c r="T1042" s="943" t="s">
        <v>66</v>
      </c>
      <c r="U1042" s="946">
        <v>2</v>
      </c>
      <c r="V1042" s="943" t="s">
        <v>67</v>
      </c>
      <c r="W1042" s="943" t="s">
        <v>249</v>
      </c>
      <c r="X1042" s="946">
        <v>10</v>
      </c>
      <c r="Y1042" s="943" t="s">
        <v>66</v>
      </c>
      <c r="Z1042" s="946">
        <v>7</v>
      </c>
      <c r="AA1042" s="945" t="s">
        <v>67</v>
      </c>
      <c r="AB1042" s="1042">
        <f t="shared" si="51"/>
        <v>6</v>
      </c>
      <c r="AC1042" s="945" t="s">
        <v>1149</v>
      </c>
      <c r="AD1042" s="1043" t="s">
        <v>1150</v>
      </c>
      <c r="AE1042" s="1044"/>
      <c r="AF1042" s="1045"/>
    </row>
    <row r="1043" spans="2:32" ht="20" customHeight="1">
      <c r="B1043" s="1259"/>
      <c r="C1043" s="1262"/>
      <c r="D1043" s="1038" t="s">
        <v>1672</v>
      </c>
      <c r="E1043" s="941"/>
      <c r="F1043" s="943" t="s">
        <v>1145</v>
      </c>
      <c r="G1043" s="1039"/>
      <c r="H1043" s="1040" t="s">
        <v>1145</v>
      </c>
      <c r="I1043" s="943"/>
      <c r="J1043" s="971" t="s">
        <v>1145</v>
      </c>
      <c r="K1043" s="941">
        <f t="shared" si="52"/>
        <v>0</v>
      </c>
      <c r="L1043" s="943" t="s">
        <v>922</v>
      </c>
      <c r="M1043" s="1041">
        <v>3</v>
      </c>
      <c r="N1043" s="943">
        <f t="shared" si="53"/>
        <v>0</v>
      </c>
      <c r="O1043" s="971" t="s">
        <v>922</v>
      </c>
      <c r="P1043" s="943"/>
      <c r="Q1043" s="944">
        <v>2025</v>
      </c>
      <c r="R1043" s="945" t="s">
        <v>1146</v>
      </c>
      <c r="S1043" s="946">
        <v>10</v>
      </c>
      <c r="T1043" s="943" t="s">
        <v>66</v>
      </c>
      <c r="U1043" s="946">
        <v>2</v>
      </c>
      <c r="V1043" s="943" t="s">
        <v>67</v>
      </c>
      <c r="W1043" s="943" t="s">
        <v>249</v>
      </c>
      <c r="X1043" s="946">
        <v>10</v>
      </c>
      <c r="Y1043" s="943" t="s">
        <v>66</v>
      </c>
      <c r="Z1043" s="946">
        <v>7</v>
      </c>
      <c r="AA1043" s="945" t="s">
        <v>67</v>
      </c>
      <c r="AB1043" s="1042">
        <f t="shared" si="51"/>
        <v>6</v>
      </c>
      <c r="AC1043" s="945" t="s">
        <v>1149</v>
      </c>
      <c r="AD1043" s="1043" t="s">
        <v>1150</v>
      </c>
      <c r="AE1043" s="1044"/>
      <c r="AF1043" s="1045"/>
    </row>
    <row r="1044" spans="2:32" ht="20" customHeight="1">
      <c r="B1044" s="1259"/>
      <c r="C1044" s="1262"/>
      <c r="D1044" s="1038" t="s">
        <v>1673</v>
      </c>
      <c r="E1044" s="941"/>
      <c r="F1044" s="943" t="s">
        <v>1145</v>
      </c>
      <c r="G1044" s="1039"/>
      <c r="H1044" s="1040" t="s">
        <v>1145</v>
      </c>
      <c r="I1044" s="943"/>
      <c r="J1044" s="971" t="s">
        <v>1145</v>
      </c>
      <c r="K1044" s="941">
        <f t="shared" si="52"/>
        <v>0</v>
      </c>
      <c r="L1044" s="943" t="s">
        <v>922</v>
      </c>
      <c r="M1044" s="1041">
        <v>1</v>
      </c>
      <c r="N1044" s="943">
        <f t="shared" si="53"/>
        <v>0</v>
      </c>
      <c r="O1044" s="971" t="s">
        <v>922</v>
      </c>
      <c r="P1044" s="943"/>
      <c r="Q1044" s="944">
        <v>2025</v>
      </c>
      <c r="R1044" s="945" t="s">
        <v>1146</v>
      </c>
      <c r="S1044" s="946">
        <v>10</v>
      </c>
      <c r="T1044" s="943" t="s">
        <v>66</v>
      </c>
      <c r="U1044" s="946">
        <v>2</v>
      </c>
      <c r="V1044" s="943" t="s">
        <v>67</v>
      </c>
      <c r="W1044" s="943" t="s">
        <v>249</v>
      </c>
      <c r="X1044" s="946">
        <v>10</v>
      </c>
      <c r="Y1044" s="943" t="s">
        <v>66</v>
      </c>
      <c r="Z1044" s="946">
        <v>7</v>
      </c>
      <c r="AA1044" s="945" t="s">
        <v>67</v>
      </c>
      <c r="AB1044" s="1042">
        <f t="shared" si="51"/>
        <v>6</v>
      </c>
      <c r="AC1044" s="945" t="s">
        <v>1149</v>
      </c>
      <c r="AD1044" s="1043" t="s">
        <v>1150</v>
      </c>
      <c r="AE1044" s="1044"/>
      <c r="AF1044" s="1045"/>
    </row>
    <row r="1045" spans="2:32" ht="20" customHeight="1">
      <c r="B1045" s="1259"/>
      <c r="C1045" s="1262"/>
      <c r="D1045" s="1038" t="s">
        <v>1188</v>
      </c>
      <c r="E1045" s="941">
        <v>1</v>
      </c>
      <c r="F1045" s="943" t="s">
        <v>1145</v>
      </c>
      <c r="G1045" s="1039">
        <v>1.5E-3</v>
      </c>
      <c r="H1045" s="1040" t="s">
        <v>1145</v>
      </c>
      <c r="I1045" s="943">
        <v>2</v>
      </c>
      <c r="J1045" s="971" t="s">
        <v>1145</v>
      </c>
      <c r="K1045" s="941">
        <f t="shared" si="52"/>
        <v>2</v>
      </c>
      <c r="L1045" s="943" t="s">
        <v>922</v>
      </c>
      <c r="M1045" s="1041">
        <v>20</v>
      </c>
      <c r="N1045" s="943">
        <f t="shared" si="53"/>
        <v>40</v>
      </c>
      <c r="O1045" s="971" t="s">
        <v>922</v>
      </c>
      <c r="P1045" s="943"/>
      <c r="Q1045" s="944">
        <v>2025</v>
      </c>
      <c r="R1045" s="945" t="s">
        <v>1146</v>
      </c>
      <c r="S1045" s="946">
        <v>10</v>
      </c>
      <c r="T1045" s="943" t="s">
        <v>66</v>
      </c>
      <c r="U1045" s="946">
        <v>2</v>
      </c>
      <c r="V1045" s="943" t="s">
        <v>67</v>
      </c>
      <c r="W1045" s="943" t="s">
        <v>249</v>
      </c>
      <c r="X1045" s="946">
        <v>10</v>
      </c>
      <c r="Y1045" s="943" t="s">
        <v>66</v>
      </c>
      <c r="Z1045" s="946">
        <v>7</v>
      </c>
      <c r="AA1045" s="945" t="s">
        <v>67</v>
      </c>
      <c r="AB1045" s="1042">
        <f t="shared" si="51"/>
        <v>6</v>
      </c>
      <c r="AC1045" s="945" t="s">
        <v>1149</v>
      </c>
      <c r="AD1045" s="1043" t="s">
        <v>1150</v>
      </c>
      <c r="AE1045" s="1044"/>
      <c r="AF1045" s="1045"/>
    </row>
    <row r="1046" spans="2:32" ht="20" customHeight="1">
      <c r="B1046" s="1259"/>
      <c r="C1046" s="1262"/>
      <c r="D1046" s="1038" t="s">
        <v>698</v>
      </c>
      <c r="E1046" s="941"/>
      <c r="F1046" s="943" t="s">
        <v>1145</v>
      </c>
      <c r="G1046" s="1039"/>
      <c r="H1046" s="1040" t="s">
        <v>1145</v>
      </c>
      <c r="I1046" s="943"/>
      <c r="J1046" s="971" t="s">
        <v>1145</v>
      </c>
      <c r="K1046" s="941">
        <f t="shared" si="52"/>
        <v>0</v>
      </c>
      <c r="L1046" s="943" t="s">
        <v>922</v>
      </c>
      <c r="M1046" s="1041">
        <v>350</v>
      </c>
      <c r="N1046" s="943">
        <f t="shared" si="53"/>
        <v>0</v>
      </c>
      <c r="O1046" s="971" t="s">
        <v>922</v>
      </c>
      <c r="P1046" s="943"/>
      <c r="Q1046" s="944">
        <v>2025</v>
      </c>
      <c r="R1046" s="945" t="s">
        <v>1146</v>
      </c>
      <c r="S1046" s="946">
        <v>10</v>
      </c>
      <c r="T1046" s="943" t="s">
        <v>66</v>
      </c>
      <c r="U1046" s="946">
        <v>2</v>
      </c>
      <c r="V1046" s="943" t="s">
        <v>67</v>
      </c>
      <c r="W1046" s="943" t="s">
        <v>249</v>
      </c>
      <c r="X1046" s="946">
        <v>10</v>
      </c>
      <c r="Y1046" s="943" t="s">
        <v>66</v>
      </c>
      <c r="Z1046" s="946">
        <v>7</v>
      </c>
      <c r="AA1046" s="945" t="s">
        <v>67</v>
      </c>
      <c r="AB1046" s="1042">
        <f t="shared" si="51"/>
        <v>6</v>
      </c>
      <c r="AC1046" s="945" t="s">
        <v>1149</v>
      </c>
      <c r="AD1046" s="1043" t="s">
        <v>1150</v>
      </c>
      <c r="AE1046" s="1044"/>
      <c r="AF1046" s="1045"/>
    </row>
    <row r="1047" spans="2:32" ht="20" customHeight="1">
      <c r="B1047" s="1259"/>
      <c r="C1047" s="1262"/>
      <c r="D1047" s="1038" t="s">
        <v>701</v>
      </c>
      <c r="E1047" s="941"/>
      <c r="F1047" s="943" t="s">
        <v>1145</v>
      </c>
      <c r="G1047" s="1039"/>
      <c r="H1047" s="1040" t="s">
        <v>1145</v>
      </c>
      <c r="I1047" s="943"/>
      <c r="J1047" s="971" t="s">
        <v>1145</v>
      </c>
      <c r="K1047" s="941">
        <f t="shared" si="52"/>
        <v>0</v>
      </c>
      <c r="L1047" s="943" t="s">
        <v>922</v>
      </c>
      <c r="M1047" s="1041">
        <v>350</v>
      </c>
      <c r="N1047" s="943">
        <f t="shared" si="53"/>
        <v>0</v>
      </c>
      <c r="O1047" s="971" t="s">
        <v>922</v>
      </c>
      <c r="P1047" s="943"/>
      <c r="Q1047" s="944">
        <v>2025</v>
      </c>
      <c r="R1047" s="945" t="s">
        <v>1146</v>
      </c>
      <c r="S1047" s="946">
        <v>10</v>
      </c>
      <c r="T1047" s="943" t="s">
        <v>66</v>
      </c>
      <c r="U1047" s="946">
        <v>2</v>
      </c>
      <c r="V1047" s="943" t="s">
        <v>67</v>
      </c>
      <c r="W1047" s="943" t="s">
        <v>249</v>
      </c>
      <c r="X1047" s="946">
        <v>10</v>
      </c>
      <c r="Y1047" s="943" t="s">
        <v>66</v>
      </c>
      <c r="Z1047" s="946">
        <v>7</v>
      </c>
      <c r="AA1047" s="945" t="s">
        <v>67</v>
      </c>
      <c r="AB1047" s="1042">
        <f t="shared" si="51"/>
        <v>6</v>
      </c>
      <c r="AC1047" s="945" t="s">
        <v>1149</v>
      </c>
      <c r="AD1047" s="1043" t="s">
        <v>1150</v>
      </c>
      <c r="AE1047" s="1044"/>
      <c r="AF1047" s="1045"/>
    </row>
    <row r="1048" spans="2:32" ht="20" customHeight="1">
      <c r="B1048" s="1259"/>
      <c r="C1048" s="1262"/>
      <c r="D1048" s="1038" t="s">
        <v>1278</v>
      </c>
      <c r="E1048" s="941"/>
      <c r="F1048" s="943" t="s">
        <v>1145</v>
      </c>
      <c r="G1048" s="1039"/>
      <c r="H1048" s="1040" t="s">
        <v>1145</v>
      </c>
      <c r="I1048" s="943"/>
      <c r="J1048" s="971" t="s">
        <v>1145</v>
      </c>
      <c r="K1048" s="941">
        <f t="shared" si="52"/>
        <v>0</v>
      </c>
      <c r="L1048" s="943" t="s">
        <v>922</v>
      </c>
      <c r="M1048" s="1041">
        <v>2</v>
      </c>
      <c r="N1048" s="943">
        <f t="shared" si="53"/>
        <v>0</v>
      </c>
      <c r="O1048" s="971" t="s">
        <v>922</v>
      </c>
      <c r="P1048" s="943"/>
      <c r="Q1048" s="944">
        <v>2025</v>
      </c>
      <c r="R1048" s="945" t="s">
        <v>1146</v>
      </c>
      <c r="S1048" s="946">
        <v>10</v>
      </c>
      <c r="T1048" s="943" t="s">
        <v>66</v>
      </c>
      <c r="U1048" s="946">
        <v>2</v>
      </c>
      <c r="V1048" s="943" t="s">
        <v>67</v>
      </c>
      <c r="W1048" s="943" t="s">
        <v>249</v>
      </c>
      <c r="X1048" s="946">
        <v>10</v>
      </c>
      <c r="Y1048" s="943" t="s">
        <v>66</v>
      </c>
      <c r="Z1048" s="946">
        <v>7</v>
      </c>
      <c r="AA1048" s="945" t="s">
        <v>67</v>
      </c>
      <c r="AB1048" s="1042">
        <f t="shared" si="51"/>
        <v>6</v>
      </c>
      <c r="AC1048" s="945" t="s">
        <v>1149</v>
      </c>
      <c r="AD1048" s="1043" t="s">
        <v>1150</v>
      </c>
      <c r="AE1048" s="1044"/>
      <c r="AF1048" s="1045"/>
    </row>
    <row r="1049" spans="2:32" ht="20" customHeight="1">
      <c r="B1049" s="1259"/>
      <c r="C1049" s="1262"/>
      <c r="D1049" s="1038" t="s">
        <v>1674</v>
      </c>
      <c r="E1049" s="941"/>
      <c r="F1049" s="943" t="s">
        <v>1145</v>
      </c>
      <c r="G1049" s="1039"/>
      <c r="H1049" s="1040" t="s">
        <v>1145</v>
      </c>
      <c r="I1049" s="943"/>
      <c r="J1049" s="971" t="s">
        <v>1145</v>
      </c>
      <c r="K1049" s="941">
        <f t="shared" si="52"/>
        <v>0</v>
      </c>
      <c r="L1049" s="943" t="s">
        <v>922</v>
      </c>
      <c r="M1049" s="1041">
        <v>1</v>
      </c>
      <c r="N1049" s="943">
        <f t="shared" si="53"/>
        <v>0</v>
      </c>
      <c r="O1049" s="971" t="s">
        <v>922</v>
      </c>
      <c r="P1049" s="943"/>
      <c r="Q1049" s="944">
        <v>2025</v>
      </c>
      <c r="R1049" s="945" t="s">
        <v>1146</v>
      </c>
      <c r="S1049" s="946">
        <v>10</v>
      </c>
      <c r="T1049" s="943" t="s">
        <v>66</v>
      </c>
      <c r="U1049" s="946">
        <v>2</v>
      </c>
      <c r="V1049" s="943" t="s">
        <v>67</v>
      </c>
      <c r="W1049" s="943" t="s">
        <v>249</v>
      </c>
      <c r="X1049" s="946">
        <v>10</v>
      </c>
      <c r="Y1049" s="943" t="s">
        <v>66</v>
      </c>
      <c r="Z1049" s="946">
        <v>7</v>
      </c>
      <c r="AA1049" s="945" t="s">
        <v>67</v>
      </c>
      <c r="AB1049" s="1042">
        <f t="shared" si="51"/>
        <v>6</v>
      </c>
      <c r="AC1049" s="945" t="s">
        <v>1149</v>
      </c>
      <c r="AD1049" s="1043" t="s">
        <v>1150</v>
      </c>
      <c r="AE1049" s="1044"/>
      <c r="AF1049" s="1045"/>
    </row>
    <row r="1050" spans="2:32" ht="20" customHeight="1">
      <c r="B1050" s="1259"/>
      <c r="C1050" s="1262"/>
      <c r="D1050" s="1038" t="s">
        <v>1206</v>
      </c>
      <c r="E1050" s="941"/>
      <c r="F1050" s="943" t="s">
        <v>1145</v>
      </c>
      <c r="G1050" s="1039"/>
      <c r="H1050" s="1040" t="s">
        <v>1145</v>
      </c>
      <c r="I1050" s="943"/>
      <c r="J1050" s="971" t="s">
        <v>1145</v>
      </c>
      <c r="K1050" s="941">
        <f t="shared" si="52"/>
        <v>0</v>
      </c>
      <c r="L1050" s="943" t="s">
        <v>922</v>
      </c>
      <c r="M1050" s="1041">
        <v>6</v>
      </c>
      <c r="N1050" s="943">
        <f t="shared" si="53"/>
        <v>0</v>
      </c>
      <c r="O1050" s="971" t="s">
        <v>922</v>
      </c>
      <c r="P1050" s="943"/>
      <c r="Q1050" s="944">
        <v>2025</v>
      </c>
      <c r="R1050" s="945" t="s">
        <v>1146</v>
      </c>
      <c r="S1050" s="946">
        <v>10</v>
      </c>
      <c r="T1050" s="943" t="s">
        <v>66</v>
      </c>
      <c r="U1050" s="946">
        <v>2</v>
      </c>
      <c r="V1050" s="943" t="s">
        <v>67</v>
      </c>
      <c r="W1050" s="943" t="s">
        <v>249</v>
      </c>
      <c r="X1050" s="946">
        <v>10</v>
      </c>
      <c r="Y1050" s="943" t="s">
        <v>66</v>
      </c>
      <c r="Z1050" s="946">
        <v>7</v>
      </c>
      <c r="AA1050" s="945" t="s">
        <v>67</v>
      </c>
      <c r="AB1050" s="1042">
        <f t="shared" si="51"/>
        <v>6</v>
      </c>
      <c r="AC1050" s="945" t="s">
        <v>1149</v>
      </c>
      <c r="AD1050" s="1043" t="s">
        <v>1150</v>
      </c>
      <c r="AE1050" s="1044"/>
      <c r="AF1050" s="1045"/>
    </row>
    <row r="1051" spans="2:32" ht="20" customHeight="1">
      <c r="B1051" s="1259"/>
      <c r="C1051" s="1262"/>
      <c r="D1051" s="1038" t="s">
        <v>1675</v>
      </c>
      <c r="E1051" s="941">
        <v>0.45</v>
      </c>
      <c r="F1051" s="943" t="s">
        <v>1145</v>
      </c>
      <c r="G1051" s="1039">
        <v>1.5</v>
      </c>
      <c r="H1051" s="1040" t="s">
        <v>1145</v>
      </c>
      <c r="I1051" s="943"/>
      <c r="J1051" s="971" t="s">
        <v>1145</v>
      </c>
      <c r="K1051" s="941">
        <f t="shared" si="52"/>
        <v>0</v>
      </c>
      <c r="L1051" s="943" t="s">
        <v>922</v>
      </c>
      <c r="M1051" s="1041">
        <v>20</v>
      </c>
      <c r="N1051" s="943">
        <f t="shared" si="53"/>
        <v>0</v>
      </c>
      <c r="O1051" s="971" t="s">
        <v>922</v>
      </c>
      <c r="P1051" s="943" t="s">
        <v>1676</v>
      </c>
      <c r="Q1051" s="944">
        <v>2025</v>
      </c>
      <c r="R1051" s="945" t="s">
        <v>1146</v>
      </c>
      <c r="S1051" s="946">
        <v>10</v>
      </c>
      <c r="T1051" s="943" t="s">
        <v>66</v>
      </c>
      <c r="U1051" s="946">
        <v>2</v>
      </c>
      <c r="V1051" s="943" t="s">
        <v>67</v>
      </c>
      <c r="W1051" s="943" t="s">
        <v>249</v>
      </c>
      <c r="X1051" s="946">
        <v>10</v>
      </c>
      <c r="Y1051" s="943" t="s">
        <v>66</v>
      </c>
      <c r="Z1051" s="946">
        <v>7</v>
      </c>
      <c r="AA1051" s="945" t="s">
        <v>67</v>
      </c>
      <c r="AB1051" s="1042">
        <f t="shared" si="51"/>
        <v>6</v>
      </c>
      <c r="AC1051" s="945" t="s">
        <v>1149</v>
      </c>
      <c r="AD1051" s="1043" t="s">
        <v>1150</v>
      </c>
      <c r="AE1051" s="1044"/>
      <c r="AF1051" s="1045"/>
    </row>
    <row r="1052" spans="2:32" ht="35" customHeight="1">
      <c r="B1052" s="1259"/>
      <c r="C1052" s="1262"/>
      <c r="D1052" s="1073" t="s">
        <v>1677</v>
      </c>
      <c r="E1052" s="941">
        <v>1.5</v>
      </c>
      <c r="F1052" s="943" t="s">
        <v>1145</v>
      </c>
      <c r="G1052" s="1039">
        <v>1</v>
      </c>
      <c r="H1052" s="1040" t="s">
        <v>1145</v>
      </c>
      <c r="I1052" s="943"/>
      <c r="J1052" s="971" t="s">
        <v>1145</v>
      </c>
      <c r="K1052" s="941">
        <f t="shared" si="52"/>
        <v>0</v>
      </c>
      <c r="L1052" s="943" t="s">
        <v>922</v>
      </c>
      <c r="M1052" s="1041">
        <v>4</v>
      </c>
      <c r="N1052" s="943">
        <f t="shared" si="53"/>
        <v>0</v>
      </c>
      <c r="O1052" s="971" t="s">
        <v>922</v>
      </c>
      <c r="P1052" s="943" t="s">
        <v>1678</v>
      </c>
      <c r="Q1052" s="944">
        <v>2025</v>
      </c>
      <c r="R1052" s="945" t="s">
        <v>1146</v>
      </c>
      <c r="S1052" s="946">
        <v>10</v>
      </c>
      <c r="T1052" s="943" t="s">
        <v>66</v>
      </c>
      <c r="U1052" s="946">
        <v>2</v>
      </c>
      <c r="V1052" s="943" t="s">
        <v>67</v>
      </c>
      <c r="W1052" s="943" t="s">
        <v>249</v>
      </c>
      <c r="X1052" s="946">
        <v>10</v>
      </c>
      <c r="Y1052" s="943" t="s">
        <v>66</v>
      </c>
      <c r="Z1052" s="946">
        <v>7</v>
      </c>
      <c r="AA1052" s="945" t="s">
        <v>67</v>
      </c>
      <c r="AB1052" s="1042">
        <f t="shared" si="51"/>
        <v>6</v>
      </c>
      <c r="AC1052" s="945" t="s">
        <v>1149</v>
      </c>
      <c r="AD1052" s="1043" t="s">
        <v>1150</v>
      </c>
      <c r="AE1052" s="1044"/>
      <c r="AF1052" s="1045"/>
    </row>
    <row r="1053" spans="2:32" ht="35" customHeight="1">
      <c r="B1053" s="1259"/>
      <c r="C1053" s="1262"/>
      <c r="D1053" s="1073" t="s">
        <v>1679</v>
      </c>
      <c r="E1053" s="941">
        <v>0.3</v>
      </c>
      <c r="F1053" s="943" t="s">
        <v>1145</v>
      </c>
      <c r="G1053" s="1039">
        <v>0.6</v>
      </c>
      <c r="H1053" s="1040" t="s">
        <v>1145</v>
      </c>
      <c r="I1053" s="943"/>
      <c r="J1053" s="971" t="s">
        <v>1145</v>
      </c>
      <c r="K1053" s="941">
        <f t="shared" si="52"/>
        <v>0</v>
      </c>
      <c r="L1053" s="943" t="s">
        <v>922</v>
      </c>
      <c r="M1053" s="1041">
        <v>5</v>
      </c>
      <c r="N1053" s="943">
        <f t="shared" si="53"/>
        <v>0</v>
      </c>
      <c r="O1053" s="971" t="s">
        <v>922</v>
      </c>
      <c r="P1053" s="943" t="s">
        <v>1680</v>
      </c>
      <c r="Q1053" s="944">
        <v>2025</v>
      </c>
      <c r="R1053" s="945" t="s">
        <v>1146</v>
      </c>
      <c r="S1053" s="946">
        <v>10</v>
      </c>
      <c r="T1053" s="943" t="s">
        <v>66</v>
      </c>
      <c r="U1053" s="946">
        <v>2</v>
      </c>
      <c r="V1053" s="943" t="s">
        <v>67</v>
      </c>
      <c r="W1053" s="943" t="s">
        <v>249</v>
      </c>
      <c r="X1053" s="946">
        <v>10</v>
      </c>
      <c r="Y1053" s="943" t="s">
        <v>66</v>
      </c>
      <c r="Z1053" s="946">
        <v>7</v>
      </c>
      <c r="AA1053" s="945" t="s">
        <v>67</v>
      </c>
      <c r="AB1053" s="1042">
        <f t="shared" si="51"/>
        <v>6</v>
      </c>
      <c r="AC1053" s="945" t="s">
        <v>1149</v>
      </c>
      <c r="AD1053" s="1043" t="s">
        <v>1150</v>
      </c>
      <c r="AE1053" s="1044"/>
      <c r="AF1053" s="1045"/>
    </row>
    <row r="1054" spans="2:32" ht="20" customHeight="1">
      <c r="B1054" s="1259"/>
      <c r="C1054" s="1262"/>
      <c r="D1054" s="1038" t="s">
        <v>1681</v>
      </c>
      <c r="E1054" s="941">
        <v>0.45</v>
      </c>
      <c r="F1054" s="943" t="s">
        <v>1145</v>
      </c>
      <c r="G1054" s="1039">
        <v>1.8</v>
      </c>
      <c r="H1054" s="1040" t="s">
        <v>1145</v>
      </c>
      <c r="I1054" s="943"/>
      <c r="J1054" s="971" t="s">
        <v>1145</v>
      </c>
      <c r="K1054" s="941">
        <f t="shared" si="52"/>
        <v>0</v>
      </c>
      <c r="L1054" s="943" t="s">
        <v>922</v>
      </c>
      <c r="M1054" s="1041">
        <v>3</v>
      </c>
      <c r="N1054" s="943">
        <f t="shared" si="53"/>
        <v>0</v>
      </c>
      <c r="O1054" s="971" t="s">
        <v>922</v>
      </c>
      <c r="P1054" s="943" t="s">
        <v>1676</v>
      </c>
      <c r="Q1054" s="944">
        <v>2025</v>
      </c>
      <c r="R1054" s="945" t="s">
        <v>1146</v>
      </c>
      <c r="S1054" s="946">
        <v>10</v>
      </c>
      <c r="T1054" s="943" t="s">
        <v>66</v>
      </c>
      <c r="U1054" s="946">
        <v>2</v>
      </c>
      <c r="V1054" s="943" t="s">
        <v>67</v>
      </c>
      <c r="W1054" s="943" t="s">
        <v>249</v>
      </c>
      <c r="X1054" s="946">
        <v>10</v>
      </c>
      <c r="Y1054" s="943" t="s">
        <v>66</v>
      </c>
      <c r="Z1054" s="946">
        <v>7</v>
      </c>
      <c r="AA1054" s="945" t="s">
        <v>67</v>
      </c>
      <c r="AB1054" s="1042">
        <f t="shared" si="51"/>
        <v>6</v>
      </c>
      <c r="AC1054" s="945" t="s">
        <v>1149</v>
      </c>
      <c r="AD1054" s="1043" t="s">
        <v>1150</v>
      </c>
      <c r="AE1054" s="1044"/>
      <c r="AF1054" s="1045"/>
    </row>
    <row r="1055" spans="2:32" ht="20" customHeight="1">
      <c r="B1055" s="1259"/>
      <c r="C1055" s="1262"/>
      <c r="D1055" s="1038" t="s">
        <v>1682</v>
      </c>
      <c r="E1055" s="941">
        <v>0.45</v>
      </c>
      <c r="F1055" s="943" t="s">
        <v>1145</v>
      </c>
      <c r="G1055" s="1039">
        <v>1.5</v>
      </c>
      <c r="H1055" s="1040" t="s">
        <v>1145</v>
      </c>
      <c r="I1055" s="943"/>
      <c r="J1055" s="971" t="s">
        <v>1145</v>
      </c>
      <c r="K1055" s="941">
        <f t="shared" si="52"/>
        <v>0</v>
      </c>
      <c r="L1055" s="943" t="s">
        <v>922</v>
      </c>
      <c r="M1055" s="1041">
        <v>2</v>
      </c>
      <c r="N1055" s="943">
        <f t="shared" si="53"/>
        <v>0</v>
      </c>
      <c r="O1055" s="971" t="s">
        <v>922</v>
      </c>
      <c r="P1055" s="943" t="s">
        <v>1676</v>
      </c>
      <c r="Q1055" s="944">
        <v>2025</v>
      </c>
      <c r="R1055" s="945" t="s">
        <v>1146</v>
      </c>
      <c r="S1055" s="946">
        <v>10</v>
      </c>
      <c r="T1055" s="943" t="s">
        <v>66</v>
      </c>
      <c r="U1055" s="946">
        <v>2</v>
      </c>
      <c r="V1055" s="943" t="s">
        <v>67</v>
      </c>
      <c r="W1055" s="943" t="s">
        <v>249</v>
      </c>
      <c r="X1055" s="946">
        <v>10</v>
      </c>
      <c r="Y1055" s="943" t="s">
        <v>66</v>
      </c>
      <c r="Z1055" s="946">
        <v>7</v>
      </c>
      <c r="AA1055" s="945" t="s">
        <v>67</v>
      </c>
      <c r="AB1055" s="1042">
        <f t="shared" si="51"/>
        <v>6</v>
      </c>
      <c r="AC1055" s="945" t="s">
        <v>1149</v>
      </c>
      <c r="AD1055" s="1043" t="s">
        <v>1150</v>
      </c>
      <c r="AE1055" s="1044"/>
      <c r="AF1055" s="1045"/>
    </row>
    <row r="1056" spans="2:32" ht="20" customHeight="1">
      <c r="B1056" s="1259"/>
      <c r="C1056" s="1262"/>
      <c r="D1056" s="1038" t="s">
        <v>1683</v>
      </c>
      <c r="E1056" s="941">
        <v>13.5</v>
      </c>
      <c r="F1056" s="943" t="s">
        <v>1145</v>
      </c>
      <c r="G1056" s="1039">
        <v>1.2</v>
      </c>
      <c r="H1056" s="1040" t="s">
        <v>1145</v>
      </c>
      <c r="I1056" s="943"/>
      <c r="J1056" s="971" t="s">
        <v>1145</v>
      </c>
      <c r="K1056" s="941">
        <f t="shared" si="52"/>
        <v>0</v>
      </c>
      <c r="L1056" s="943" t="s">
        <v>922</v>
      </c>
      <c r="M1056" s="1041">
        <v>1</v>
      </c>
      <c r="N1056" s="943">
        <f t="shared" si="53"/>
        <v>0</v>
      </c>
      <c r="O1056" s="971" t="s">
        <v>922</v>
      </c>
      <c r="P1056" s="943" t="s">
        <v>1684</v>
      </c>
      <c r="Q1056" s="944">
        <v>2025</v>
      </c>
      <c r="R1056" s="945" t="s">
        <v>1146</v>
      </c>
      <c r="S1056" s="946">
        <v>10</v>
      </c>
      <c r="T1056" s="943" t="s">
        <v>66</v>
      </c>
      <c r="U1056" s="946">
        <v>2</v>
      </c>
      <c r="V1056" s="943" t="s">
        <v>67</v>
      </c>
      <c r="W1056" s="943" t="s">
        <v>249</v>
      </c>
      <c r="X1056" s="946">
        <v>10</v>
      </c>
      <c r="Y1056" s="943" t="s">
        <v>66</v>
      </c>
      <c r="Z1056" s="946">
        <v>7</v>
      </c>
      <c r="AA1056" s="945" t="s">
        <v>67</v>
      </c>
      <c r="AB1056" s="1042">
        <f t="shared" si="51"/>
        <v>6</v>
      </c>
      <c r="AC1056" s="945" t="s">
        <v>1149</v>
      </c>
      <c r="AD1056" s="1043" t="s">
        <v>1150</v>
      </c>
      <c r="AE1056" s="1044"/>
      <c r="AF1056" s="1045"/>
    </row>
    <row r="1057" spans="2:32" ht="20" customHeight="1">
      <c r="B1057" s="1259"/>
      <c r="C1057" s="1262"/>
      <c r="D1057" s="1038" t="s">
        <v>1685</v>
      </c>
      <c r="E1057" s="941">
        <v>1.5</v>
      </c>
      <c r="F1057" s="943" t="s">
        <v>1145</v>
      </c>
      <c r="G1057" s="1039">
        <v>1</v>
      </c>
      <c r="H1057" s="1040" t="s">
        <v>1145</v>
      </c>
      <c r="I1057" s="943"/>
      <c r="J1057" s="971" t="s">
        <v>1145</v>
      </c>
      <c r="K1057" s="941">
        <f t="shared" si="52"/>
        <v>0</v>
      </c>
      <c r="L1057" s="943" t="s">
        <v>922</v>
      </c>
      <c r="M1057" s="1041">
        <v>1</v>
      </c>
      <c r="N1057" s="943">
        <f t="shared" si="53"/>
        <v>0</v>
      </c>
      <c r="O1057" s="971" t="s">
        <v>922</v>
      </c>
      <c r="P1057" s="943" t="s">
        <v>1678</v>
      </c>
      <c r="Q1057" s="944">
        <v>2025</v>
      </c>
      <c r="R1057" s="945" t="s">
        <v>1146</v>
      </c>
      <c r="S1057" s="946">
        <v>10</v>
      </c>
      <c r="T1057" s="943" t="s">
        <v>66</v>
      </c>
      <c r="U1057" s="946">
        <v>2</v>
      </c>
      <c r="V1057" s="943" t="s">
        <v>67</v>
      </c>
      <c r="W1057" s="943" t="s">
        <v>249</v>
      </c>
      <c r="X1057" s="946">
        <v>10</v>
      </c>
      <c r="Y1057" s="943" t="s">
        <v>66</v>
      </c>
      <c r="Z1057" s="946">
        <v>7</v>
      </c>
      <c r="AA1057" s="945" t="s">
        <v>67</v>
      </c>
      <c r="AB1057" s="1042">
        <f t="shared" si="51"/>
        <v>6</v>
      </c>
      <c r="AC1057" s="945" t="s">
        <v>1149</v>
      </c>
      <c r="AD1057" s="1043" t="s">
        <v>1150</v>
      </c>
      <c r="AE1057" s="1044"/>
      <c r="AF1057" s="1045"/>
    </row>
    <row r="1058" spans="2:32" ht="20" customHeight="1">
      <c r="B1058" s="1259"/>
      <c r="C1058" s="1262"/>
      <c r="D1058" s="1038" t="s">
        <v>1686</v>
      </c>
      <c r="E1058" s="941">
        <v>0.9</v>
      </c>
      <c r="F1058" s="943" t="s">
        <v>1145</v>
      </c>
      <c r="G1058" s="1039">
        <v>1.8</v>
      </c>
      <c r="H1058" s="1040" t="s">
        <v>1145</v>
      </c>
      <c r="I1058" s="943"/>
      <c r="J1058" s="971" t="s">
        <v>1145</v>
      </c>
      <c r="K1058" s="941">
        <f t="shared" si="52"/>
        <v>0</v>
      </c>
      <c r="L1058" s="943" t="s">
        <v>922</v>
      </c>
      <c r="M1058" s="1041">
        <v>3</v>
      </c>
      <c r="N1058" s="943">
        <f t="shared" si="53"/>
        <v>0</v>
      </c>
      <c r="O1058" s="971" t="s">
        <v>922</v>
      </c>
      <c r="P1058" s="943" t="s">
        <v>1687</v>
      </c>
      <c r="Q1058" s="944">
        <v>2025</v>
      </c>
      <c r="R1058" s="945" t="s">
        <v>1146</v>
      </c>
      <c r="S1058" s="946">
        <v>10</v>
      </c>
      <c r="T1058" s="943" t="s">
        <v>66</v>
      </c>
      <c r="U1058" s="946">
        <v>2</v>
      </c>
      <c r="V1058" s="943" t="s">
        <v>67</v>
      </c>
      <c r="W1058" s="943" t="s">
        <v>249</v>
      </c>
      <c r="X1058" s="946">
        <v>10</v>
      </c>
      <c r="Y1058" s="943" t="s">
        <v>66</v>
      </c>
      <c r="Z1058" s="946">
        <v>7</v>
      </c>
      <c r="AA1058" s="945" t="s">
        <v>67</v>
      </c>
      <c r="AB1058" s="1042">
        <f t="shared" si="51"/>
        <v>6</v>
      </c>
      <c r="AC1058" s="945" t="s">
        <v>1149</v>
      </c>
      <c r="AD1058" s="1043" t="s">
        <v>1150</v>
      </c>
      <c r="AE1058" s="1044"/>
      <c r="AF1058" s="1045"/>
    </row>
    <row r="1059" spans="2:32" ht="20" customHeight="1">
      <c r="B1059" s="1259"/>
      <c r="C1059" s="1262"/>
      <c r="D1059" s="1038" t="s">
        <v>1688</v>
      </c>
      <c r="E1059" s="941">
        <v>3.6</v>
      </c>
      <c r="F1059" s="943" t="s">
        <v>1145</v>
      </c>
      <c r="G1059" s="1039">
        <v>1.8</v>
      </c>
      <c r="H1059" s="1040" t="s">
        <v>1145</v>
      </c>
      <c r="I1059" s="943"/>
      <c r="J1059" s="971" t="s">
        <v>1145</v>
      </c>
      <c r="K1059" s="941">
        <f t="shared" si="52"/>
        <v>0</v>
      </c>
      <c r="L1059" s="943" t="s">
        <v>922</v>
      </c>
      <c r="M1059" s="1041">
        <v>2</v>
      </c>
      <c r="N1059" s="943">
        <f t="shared" si="53"/>
        <v>0</v>
      </c>
      <c r="O1059" s="971" t="s">
        <v>922</v>
      </c>
      <c r="P1059" s="943"/>
      <c r="Q1059" s="944">
        <v>2025</v>
      </c>
      <c r="R1059" s="945" t="s">
        <v>1146</v>
      </c>
      <c r="S1059" s="946">
        <v>10</v>
      </c>
      <c r="T1059" s="943" t="s">
        <v>66</v>
      </c>
      <c r="U1059" s="946">
        <v>2</v>
      </c>
      <c r="V1059" s="943" t="s">
        <v>67</v>
      </c>
      <c r="W1059" s="943" t="s">
        <v>249</v>
      </c>
      <c r="X1059" s="946">
        <v>10</v>
      </c>
      <c r="Y1059" s="943" t="s">
        <v>66</v>
      </c>
      <c r="Z1059" s="946">
        <v>7</v>
      </c>
      <c r="AA1059" s="945" t="s">
        <v>67</v>
      </c>
      <c r="AB1059" s="1042">
        <f t="shared" si="51"/>
        <v>6</v>
      </c>
      <c r="AC1059" s="945" t="s">
        <v>1149</v>
      </c>
      <c r="AD1059" s="1043" t="s">
        <v>1150</v>
      </c>
      <c r="AE1059" s="1044"/>
      <c r="AF1059" s="1045"/>
    </row>
    <row r="1060" spans="2:32" ht="20" customHeight="1">
      <c r="B1060" s="1259"/>
      <c r="C1060" s="1262"/>
      <c r="D1060" s="1038" t="s">
        <v>1689</v>
      </c>
      <c r="E1060" s="941">
        <v>1.8</v>
      </c>
      <c r="F1060" s="943" t="s">
        <v>1145</v>
      </c>
      <c r="G1060" s="1039">
        <v>1.8</v>
      </c>
      <c r="H1060" s="1040" t="s">
        <v>1145</v>
      </c>
      <c r="I1060" s="943"/>
      <c r="J1060" s="971" t="s">
        <v>1145</v>
      </c>
      <c r="K1060" s="941">
        <f t="shared" si="52"/>
        <v>0</v>
      </c>
      <c r="L1060" s="943" t="s">
        <v>922</v>
      </c>
      <c r="M1060" s="1041">
        <v>2</v>
      </c>
      <c r="N1060" s="943">
        <f t="shared" si="53"/>
        <v>0</v>
      </c>
      <c r="O1060" s="971" t="s">
        <v>922</v>
      </c>
      <c r="P1060" s="943"/>
      <c r="Q1060" s="944">
        <v>2025</v>
      </c>
      <c r="R1060" s="945" t="s">
        <v>1146</v>
      </c>
      <c r="S1060" s="946">
        <v>10</v>
      </c>
      <c r="T1060" s="943" t="s">
        <v>66</v>
      </c>
      <c r="U1060" s="946">
        <v>2</v>
      </c>
      <c r="V1060" s="943" t="s">
        <v>67</v>
      </c>
      <c r="W1060" s="943" t="s">
        <v>249</v>
      </c>
      <c r="X1060" s="946">
        <v>10</v>
      </c>
      <c r="Y1060" s="943" t="s">
        <v>66</v>
      </c>
      <c r="Z1060" s="946">
        <v>7</v>
      </c>
      <c r="AA1060" s="945" t="s">
        <v>67</v>
      </c>
      <c r="AB1060" s="1042">
        <f t="shared" si="51"/>
        <v>6</v>
      </c>
      <c r="AC1060" s="945" t="s">
        <v>1149</v>
      </c>
      <c r="AD1060" s="1043" t="s">
        <v>1150</v>
      </c>
      <c r="AE1060" s="1044"/>
      <c r="AF1060" s="1045"/>
    </row>
    <row r="1061" spans="2:32" ht="20" customHeight="1">
      <c r="B1061" s="1259"/>
      <c r="C1061" s="1262"/>
      <c r="D1061" s="1038" t="s">
        <v>1690</v>
      </c>
      <c r="E1061" s="941">
        <v>2.7</v>
      </c>
      <c r="F1061" s="943" t="s">
        <v>1145</v>
      </c>
      <c r="G1061" s="1039">
        <v>2.1</v>
      </c>
      <c r="H1061" s="1040" t="s">
        <v>1145</v>
      </c>
      <c r="I1061" s="943"/>
      <c r="J1061" s="971" t="s">
        <v>1145</v>
      </c>
      <c r="K1061" s="941">
        <f t="shared" si="52"/>
        <v>0</v>
      </c>
      <c r="L1061" s="943" t="s">
        <v>922</v>
      </c>
      <c r="M1061" s="1041">
        <v>1</v>
      </c>
      <c r="N1061" s="943">
        <f t="shared" si="53"/>
        <v>0</v>
      </c>
      <c r="O1061" s="971" t="s">
        <v>922</v>
      </c>
      <c r="P1061" s="943"/>
      <c r="Q1061" s="944">
        <v>2025</v>
      </c>
      <c r="R1061" s="945" t="s">
        <v>1146</v>
      </c>
      <c r="S1061" s="946">
        <v>10</v>
      </c>
      <c r="T1061" s="943" t="s">
        <v>66</v>
      </c>
      <c r="U1061" s="946">
        <v>2</v>
      </c>
      <c r="V1061" s="943" t="s">
        <v>67</v>
      </c>
      <c r="W1061" s="943" t="s">
        <v>249</v>
      </c>
      <c r="X1061" s="946">
        <v>10</v>
      </c>
      <c r="Y1061" s="943" t="s">
        <v>66</v>
      </c>
      <c r="Z1061" s="946">
        <v>7</v>
      </c>
      <c r="AA1061" s="945" t="s">
        <v>67</v>
      </c>
      <c r="AB1061" s="1042">
        <f t="shared" si="51"/>
        <v>6</v>
      </c>
      <c r="AC1061" s="945" t="s">
        <v>1149</v>
      </c>
      <c r="AD1061" s="1043" t="s">
        <v>1150</v>
      </c>
      <c r="AE1061" s="1044"/>
      <c r="AF1061" s="1045"/>
    </row>
    <row r="1062" spans="2:32" ht="20" customHeight="1">
      <c r="B1062" s="1259"/>
      <c r="C1062" s="1262"/>
      <c r="D1062" s="1038" t="s">
        <v>1681</v>
      </c>
      <c r="E1062" s="941">
        <v>0.45</v>
      </c>
      <c r="F1062" s="943" t="s">
        <v>1145</v>
      </c>
      <c r="G1062" s="1039">
        <v>1.8</v>
      </c>
      <c r="H1062" s="1040" t="s">
        <v>1145</v>
      </c>
      <c r="I1062" s="943"/>
      <c r="J1062" s="971" t="s">
        <v>1145</v>
      </c>
      <c r="K1062" s="941">
        <f t="shared" si="52"/>
        <v>0</v>
      </c>
      <c r="L1062" s="943" t="s">
        <v>922</v>
      </c>
      <c r="M1062" s="1041">
        <v>2</v>
      </c>
      <c r="N1062" s="943">
        <f t="shared" si="53"/>
        <v>0</v>
      </c>
      <c r="O1062" s="971" t="s">
        <v>922</v>
      </c>
      <c r="P1062" s="943" t="s">
        <v>1676</v>
      </c>
      <c r="Q1062" s="944">
        <v>2025</v>
      </c>
      <c r="R1062" s="945" t="s">
        <v>1146</v>
      </c>
      <c r="S1062" s="946">
        <v>10</v>
      </c>
      <c r="T1062" s="943" t="s">
        <v>66</v>
      </c>
      <c r="U1062" s="946">
        <v>2</v>
      </c>
      <c r="V1062" s="943" t="s">
        <v>67</v>
      </c>
      <c r="W1062" s="943" t="s">
        <v>249</v>
      </c>
      <c r="X1062" s="946">
        <v>10</v>
      </c>
      <c r="Y1062" s="943" t="s">
        <v>66</v>
      </c>
      <c r="Z1062" s="946">
        <v>7</v>
      </c>
      <c r="AA1062" s="945" t="s">
        <v>67</v>
      </c>
      <c r="AB1062" s="1042">
        <f t="shared" si="51"/>
        <v>6</v>
      </c>
      <c r="AC1062" s="945" t="s">
        <v>1149</v>
      </c>
      <c r="AD1062" s="1043" t="s">
        <v>1150</v>
      </c>
      <c r="AE1062" s="1044"/>
      <c r="AF1062" s="1045"/>
    </row>
    <row r="1063" spans="2:32" ht="20" customHeight="1">
      <c r="B1063" s="1259"/>
      <c r="C1063" s="1262"/>
      <c r="D1063" s="1038" t="s">
        <v>1691</v>
      </c>
      <c r="E1063" s="941">
        <v>0.45</v>
      </c>
      <c r="F1063" s="943" t="s">
        <v>1145</v>
      </c>
      <c r="G1063" s="1039">
        <v>1.5</v>
      </c>
      <c r="H1063" s="1040" t="s">
        <v>1145</v>
      </c>
      <c r="I1063" s="943"/>
      <c r="J1063" s="971" t="s">
        <v>1145</v>
      </c>
      <c r="K1063" s="941">
        <f t="shared" si="52"/>
        <v>0</v>
      </c>
      <c r="L1063" s="943" t="s">
        <v>922</v>
      </c>
      <c r="M1063" s="1041">
        <v>9</v>
      </c>
      <c r="N1063" s="943">
        <f t="shared" si="53"/>
        <v>0</v>
      </c>
      <c r="O1063" s="971" t="s">
        <v>922</v>
      </c>
      <c r="P1063" s="943" t="s">
        <v>1676</v>
      </c>
      <c r="Q1063" s="944">
        <v>2025</v>
      </c>
      <c r="R1063" s="945" t="s">
        <v>1146</v>
      </c>
      <c r="S1063" s="946">
        <v>10</v>
      </c>
      <c r="T1063" s="943" t="s">
        <v>66</v>
      </c>
      <c r="U1063" s="946">
        <v>2</v>
      </c>
      <c r="V1063" s="943" t="s">
        <v>67</v>
      </c>
      <c r="W1063" s="943" t="s">
        <v>249</v>
      </c>
      <c r="X1063" s="946">
        <v>10</v>
      </c>
      <c r="Y1063" s="943" t="s">
        <v>66</v>
      </c>
      <c r="Z1063" s="946">
        <v>7</v>
      </c>
      <c r="AA1063" s="945" t="s">
        <v>67</v>
      </c>
      <c r="AB1063" s="1042">
        <f t="shared" si="51"/>
        <v>6</v>
      </c>
      <c r="AC1063" s="945" t="s">
        <v>1149</v>
      </c>
      <c r="AD1063" s="1043" t="s">
        <v>1150</v>
      </c>
      <c r="AE1063" s="1044"/>
      <c r="AF1063" s="1045"/>
    </row>
    <row r="1064" spans="2:32" ht="35" customHeight="1">
      <c r="B1064" s="1259"/>
      <c r="C1064" s="1262"/>
      <c r="D1064" s="1073" t="s">
        <v>1692</v>
      </c>
      <c r="E1064" s="941">
        <v>0.9</v>
      </c>
      <c r="F1064" s="943" t="s">
        <v>1145</v>
      </c>
      <c r="G1064" s="1039">
        <v>1.5</v>
      </c>
      <c r="H1064" s="1040" t="s">
        <v>1145</v>
      </c>
      <c r="I1064" s="943"/>
      <c r="J1064" s="971" t="s">
        <v>1145</v>
      </c>
      <c r="K1064" s="941">
        <f t="shared" si="52"/>
        <v>0</v>
      </c>
      <c r="L1064" s="943" t="s">
        <v>922</v>
      </c>
      <c r="M1064" s="1041">
        <v>1</v>
      </c>
      <c r="N1064" s="943">
        <f t="shared" si="53"/>
        <v>0</v>
      </c>
      <c r="O1064" s="971" t="s">
        <v>922</v>
      </c>
      <c r="P1064" s="943" t="s">
        <v>1676</v>
      </c>
      <c r="Q1064" s="944">
        <v>2025</v>
      </c>
      <c r="R1064" s="945" t="s">
        <v>1146</v>
      </c>
      <c r="S1064" s="946">
        <v>10</v>
      </c>
      <c r="T1064" s="943" t="s">
        <v>66</v>
      </c>
      <c r="U1064" s="946">
        <v>2</v>
      </c>
      <c r="V1064" s="943" t="s">
        <v>67</v>
      </c>
      <c r="W1064" s="943" t="s">
        <v>249</v>
      </c>
      <c r="X1064" s="946">
        <v>10</v>
      </c>
      <c r="Y1064" s="943" t="s">
        <v>66</v>
      </c>
      <c r="Z1064" s="946">
        <v>7</v>
      </c>
      <c r="AA1064" s="945" t="s">
        <v>67</v>
      </c>
      <c r="AB1064" s="1042">
        <f t="shared" si="51"/>
        <v>6</v>
      </c>
      <c r="AC1064" s="945" t="s">
        <v>1149</v>
      </c>
      <c r="AD1064" s="1043" t="s">
        <v>1150</v>
      </c>
      <c r="AE1064" s="1044"/>
      <c r="AF1064" s="1045"/>
    </row>
    <row r="1065" spans="2:32" ht="20" customHeight="1">
      <c r="B1065" s="1259"/>
      <c r="C1065" s="1262"/>
      <c r="D1065" s="1038" t="s">
        <v>1693</v>
      </c>
      <c r="E1065" s="941"/>
      <c r="F1065" s="943" t="s">
        <v>1145</v>
      </c>
      <c r="G1065" s="1039"/>
      <c r="H1065" s="1040" t="s">
        <v>1145</v>
      </c>
      <c r="I1065" s="943"/>
      <c r="J1065" s="971" t="s">
        <v>1145</v>
      </c>
      <c r="K1065" s="941">
        <f t="shared" si="52"/>
        <v>0</v>
      </c>
      <c r="L1065" s="943" t="s">
        <v>922</v>
      </c>
      <c r="M1065" s="1041">
        <v>2</v>
      </c>
      <c r="N1065" s="943">
        <f t="shared" si="53"/>
        <v>0</v>
      </c>
      <c r="O1065" s="971" t="s">
        <v>922</v>
      </c>
      <c r="P1065" s="943"/>
      <c r="Q1065" s="944">
        <v>2025</v>
      </c>
      <c r="R1065" s="945" t="s">
        <v>1146</v>
      </c>
      <c r="S1065" s="946">
        <v>10</v>
      </c>
      <c r="T1065" s="943" t="s">
        <v>66</v>
      </c>
      <c r="U1065" s="946">
        <v>2</v>
      </c>
      <c r="V1065" s="943" t="s">
        <v>67</v>
      </c>
      <c r="W1065" s="943" t="s">
        <v>249</v>
      </c>
      <c r="X1065" s="946">
        <v>10</v>
      </c>
      <c r="Y1065" s="943" t="s">
        <v>66</v>
      </c>
      <c r="Z1065" s="946">
        <v>7</v>
      </c>
      <c r="AA1065" s="945" t="s">
        <v>67</v>
      </c>
      <c r="AB1065" s="1042">
        <f t="shared" si="51"/>
        <v>6</v>
      </c>
      <c r="AC1065" s="945" t="s">
        <v>1149</v>
      </c>
      <c r="AD1065" s="1043" t="s">
        <v>1150</v>
      </c>
      <c r="AE1065" s="1044"/>
      <c r="AF1065" s="1045"/>
    </row>
    <row r="1066" spans="2:32" ht="20" customHeight="1">
      <c r="B1066" s="1259"/>
      <c r="C1066" s="1262"/>
      <c r="D1066" s="1038" t="s">
        <v>1694</v>
      </c>
      <c r="E1066" s="941"/>
      <c r="F1066" s="943" t="s">
        <v>1145</v>
      </c>
      <c r="G1066" s="1039"/>
      <c r="H1066" s="1040" t="s">
        <v>1145</v>
      </c>
      <c r="I1066" s="943"/>
      <c r="J1066" s="971" t="s">
        <v>1145</v>
      </c>
      <c r="K1066" s="941">
        <f t="shared" si="52"/>
        <v>0</v>
      </c>
      <c r="L1066" s="943" t="s">
        <v>922</v>
      </c>
      <c r="M1066" s="1041"/>
      <c r="N1066" s="943">
        <f t="shared" si="53"/>
        <v>0</v>
      </c>
      <c r="O1066" s="971" t="s">
        <v>922</v>
      </c>
      <c r="P1066" s="943"/>
      <c r="Q1066" s="944">
        <v>2025</v>
      </c>
      <c r="R1066" s="945" t="s">
        <v>1146</v>
      </c>
      <c r="S1066" s="946">
        <v>10</v>
      </c>
      <c r="T1066" s="943" t="s">
        <v>66</v>
      </c>
      <c r="U1066" s="946">
        <v>2</v>
      </c>
      <c r="V1066" s="943" t="s">
        <v>67</v>
      </c>
      <c r="W1066" s="943" t="s">
        <v>249</v>
      </c>
      <c r="X1066" s="946">
        <v>10</v>
      </c>
      <c r="Y1066" s="943" t="s">
        <v>66</v>
      </c>
      <c r="Z1066" s="946">
        <v>7</v>
      </c>
      <c r="AA1066" s="945" t="s">
        <v>67</v>
      </c>
      <c r="AB1066" s="1042">
        <f t="shared" si="51"/>
        <v>6</v>
      </c>
      <c r="AC1066" s="945" t="s">
        <v>1149</v>
      </c>
      <c r="AD1066" s="1043" t="s">
        <v>1150</v>
      </c>
      <c r="AE1066" s="1044"/>
      <c r="AF1066" s="1045"/>
    </row>
    <row r="1067" spans="2:32" ht="35" customHeight="1">
      <c r="B1067" s="1259"/>
      <c r="C1067" s="1262"/>
      <c r="D1067" s="1073" t="s">
        <v>1695</v>
      </c>
      <c r="E1067" s="941"/>
      <c r="F1067" s="943" t="s">
        <v>1145</v>
      </c>
      <c r="G1067" s="1039"/>
      <c r="H1067" s="1040" t="s">
        <v>1145</v>
      </c>
      <c r="I1067" s="943"/>
      <c r="J1067" s="971" t="s">
        <v>1145</v>
      </c>
      <c r="K1067" s="941">
        <f t="shared" si="52"/>
        <v>0</v>
      </c>
      <c r="L1067" s="943" t="s">
        <v>922</v>
      </c>
      <c r="M1067" s="1041"/>
      <c r="N1067" s="943">
        <f t="shared" si="53"/>
        <v>0</v>
      </c>
      <c r="O1067" s="971" t="s">
        <v>922</v>
      </c>
      <c r="P1067" s="943"/>
      <c r="Q1067" s="944">
        <v>2025</v>
      </c>
      <c r="R1067" s="945" t="s">
        <v>1146</v>
      </c>
      <c r="S1067" s="946">
        <v>10</v>
      </c>
      <c r="T1067" s="943" t="s">
        <v>1147</v>
      </c>
      <c r="U1067" s="946">
        <v>2</v>
      </c>
      <c r="V1067" s="943" t="s">
        <v>1148</v>
      </c>
      <c r="W1067" s="943" t="s">
        <v>249</v>
      </c>
      <c r="X1067" s="946">
        <v>10</v>
      </c>
      <c r="Y1067" s="943" t="s">
        <v>1147</v>
      </c>
      <c r="Z1067" s="946">
        <v>7</v>
      </c>
      <c r="AA1067" s="945" t="s">
        <v>67</v>
      </c>
      <c r="AB1067" s="1042">
        <f t="shared" si="51"/>
        <v>6</v>
      </c>
      <c r="AC1067" s="945" t="s">
        <v>1149</v>
      </c>
      <c r="AD1067" s="1043" t="s">
        <v>1150</v>
      </c>
      <c r="AE1067" s="1044"/>
      <c r="AF1067" s="1045"/>
    </row>
    <row r="1068" spans="2:32" ht="35" customHeight="1">
      <c r="B1068" s="1259"/>
      <c r="C1068" s="1262"/>
      <c r="D1068" s="1073" t="s">
        <v>1696</v>
      </c>
      <c r="E1068" s="941"/>
      <c r="F1068" s="943" t="s">
        <v>1145</v>
      </c>
      <c r="G1068" s="1039"/>
      <c r="H1068" s="1040" t="s">
        <v>1145</v>
      </c>
      <c r="I1068" s="943"/>
      <c r="J1068" s="971" t="s">
        <v>1145</v>
      </c>
      <c r="K1068" s="941">
        <f t="shared" si="52"/>
        <v>0</v>
      </c>
      <c r="L1068" s="943" t="s">
        <v>922</v>
      </c>
      <c r="M1068" s="1041"/>
      <c r="N1068" s="943">
        <f t="shared" si="53"/>
        <v>0</v>
      </c>
      <c r="O1068" s="971" t="s">
        <v>922</v>
      </c>
      <c r="P1068" s="943"/>
      <c r="Q1068" s="944">
        <v>2025</v>
      </c>
      <c r="R1068" s="945" t="s">
        <v>1146</v>
      </c>
      <c r="S1068" s="946">
        <v>10</v>
      </c>
      <c r="T1068" s="943" t="s">
        <v>1147</v>
      </c>
      <c r="U1068" s="946">
        <v>2</v>
      </c>
      <c r="V1068" s="943" t="s">
        <v>1148</v>
      </c>
      <c r="W1068" s="943" t="s">
        <v>249</v>
      </c>
      <c r="X1068" s="946">
        <v>10</v>
      </c>
      <c r="Y1068" s="943" t="s">
        <v>1147</v>
      </c>
      <c r="Z1068" s="946">
        <v>7</v>
      </c>
      <c r="AA1068" s="945" t="s">
        <v>67</v>
      </c>
      <c r="AB1068" s="1042">
        <f t="shared" si="51"/>
        <v>6</v>
      </c>
      <c r="AC1068" s="945" t="s">
        <v>1149</v>
      </c>
      <c r="AD1068" s="1043" t="s">
        <v>1150</v>
      </c>
      <c r="AE1068" s="1044"/>
      <c r="AF1068" s="1045"/>
    </row>
    <row r="1069" spans="2:32" ht="35" customHeight="1">
      <c r="B1069" s="1259"/>
      <c r="C1069" s="1262"/>
      <c r="D1069" s="1073" t="s">
        <v>1695</v>
      </c>
      <c r="E1069" s="941"/>
      <c r="F1069" s="943" t="s">
        <v>1145</v>
      </c>
      <c r="G1069" s="1039"/>
      <c r="H1069" s="1040" t="s">
        <v>1145</v>
      </c>
      <c r="I1069" s="943"/>
      <c r="J1069" s="971" t="s">
        <v>1145</v>
      </c>
      <c r="K1069" s="941">
        <f t="shared" si="52"/>
        <v>0</v>
      </c>
      <c r="L1069" s="943" t="s">
        <v>922</v>
      </c>
      <c r="M1069" s="1041"/>
      <c r="N1069" s="943">
        <f t="shared" si="53"/>
        <v>0</v>
      </c>
      <c r="O1069" s="971" t="s">
        <v>922</v>
      </c>
      <c r="P1069" s="943"/>
      <c r="Q1069" s="944">
        <v>2025</v>
      </c>
      <c r="R1069" s="945" t="s">
        <v>1146</v>
      </c>
      <c r="S1069" s="946">
        <v>10</v>
      </c>
      <c r="T1069" s="943" t="s">
        <v>1147</v>
      </c>
      <c r="U1069" s="946">
        <v>2</v>
      </c>
      <c r="V1069" s="943" t="s">
        <v>1148</v>
      </c>
      <c r="W1069" s="943" t="s">
        <v>249</v>
      </c>
      <c r="X1069" s="946">
        <v>10</v>
      </c>
      <c r="Y1069" s="943" t="s">
        <v>1147</v>
      </c>
      <c r="Z1069" s="946">
        <v>7</v>
      </c>
      <c r="AA1069" s="945" t="s">
        <v>67</v>
      </c>
      <c r="AB1069" s="1042">
        <f t="shared" si="51"/>
        <v>6</v>
      </c>
      <c r="AC1069" s="945" t="s">
        <v>1149</v>
      </c>
      <c r="AD1069" s="1043" t="s">
        <v>1150</v>
      </c>
      <c r="AE1069" s="1044"/>
      <c r="AF1069" s="1045"/>
    </row>
    <row r="1070" spans="2:32" ht="35" customHeight="1">
      <c r="B1070" s="1259"/>
      <c r="C1070" s="1262"/>
      <c r="D1070" s="1073" t="s">
        <v>1696</v>
      </c>
      <c r="E1070" s="941"/>
      <c r="F1070" s="943" t="s">
        <v>1145</v>
      </c>
      <c r="G1070" s="1039"/>
      <c r="H1070" s="1040" t="s">
        <v>1145</v>
      </c>
      <c r="I1070" s="943"/>
      <c r="J1070" s="971" t="s">
        <v>1145</v>
      </c>
      <c r="K1070" s="941">
        <f t="shared" si="52"/>
        <v>0</v>
      </c>
      <c r="L1070" s="943" t="s">
        <v>922</v>
      </c>
      <c r="M1070" s="1041"/>
      <c r="N1070" s="943">
        <f t="shared" si="53"/>
        <v>0</v>
      </c>
      <c r="O1070" s="971" t="s">
        <v>922</v>
      </c>
      <c r="P1070" s="943"/>
      <c r="Q1070" s="944">
        <v>2025</v>
      </c>
      <c r="R1070" s="945" t="s">
        <v>1146</v>
      </c>
      <c r="S1070" s="946">
        <v>10</v>
      </c>
      <c r="T1070" s="943" t="s">
        <v>1147</v>
      </c>
      <c r="U1070" s="946">
        <v>2</v>
      </c>
      <c r="V1070" s="943" t="s">
        <v>1148</v>
      </c>
      <c r="W1070" s="943" t="s">
        <v>249</v>
      </c>
      <c r="X1070" s="946">
        <v>10</v>
      </c>
      <c r="Y1070" s="943" t="s">
        <v>1147</v>
      </c>
      <c r="Z1070" s="946">
        <v>7</v>
      </c>
      <c r="AA1070" s="945" t="s">
        <v>67</v>
      </c>
      <c r="AB1070" s="1042">
        <f t="shared" si="51"/>
        <v>6</v>
      </c>
      <c r="AC1070" s="945" t="s">
        <v>1149</v>
      </c>
      <c r="AD1070" s="1043" t="s">
        <v>1150</v>
      </c>
      <c r="AE1070" s="1044"/>
      <c r="AF1070" s="1045"/>
    </row>
    <row r="1071" spans="2:32" ht="35" customHeight="1">
      <c r="B1071" s="1259"/>
      <c r="C1071" s="1262"/>
      <c r="D1071" s="1073" t="s">
        <v>1697</v>
      </c>
      <c r="E1071" s="941"/>
      <c r="F1071" s="943" t="s">
        <v>1145</v>
      </c>
      <c r="G1071" s="1039"/>
      <c r="H1071" s="1040" t="s">
        <v>1145</v>
      </c>
      <c r="I1071" s="943"/>
      <c r="J1071" s="971" t="s">
        <v>1145</v>
      </c>
      <c r="K1071" s="941">
        <f t="shared" si="52"/>
        <v>0</v>
      </c>
      <c r="L1071" s="943" t="s">
        <v>922</v>
      </c>
      <c r="M1071" s="1041"/>
      <c r="N1071" s="943">
        <f t="shared" si="53"/>
        <v>0</v>
      </c>
      <c r="O1071" s="971" t="s">
        <v>922</v>
      </c>
      <c r="P1071" s="943"/>
      <c r="Q1071" s="944">
        <v>2025</v>
      </c>
      <c r="R1071" s="945" t="s">
        <v>1146</v>
      </c>
      <c r="S1071" s="946">
        <v>10</v>
      </c>
      <c r="T1071" s="943" t="s">
        <v>1147</v>
      </c>
      <c r="U1071" s="946">
        <v>2</v>
      </c>
      <c r="V1071" s="943" t="s">
        <v>1148</v>
      </c>
      <c r="W1071" s="943" t="s">
        <v>249</v>
      </c>
      <c r="X1071" s="946">
        <v>10</v>
      </c>
      <c r="Y1071" s="943" t="s">
        <v>1147</v>
      </c>
      <c r="Z1071" s="946">
        <v>7</v>
      </c>
      <c r="AA1071" s="945" t="s">
        <v>67</v>
      </c>
      <c r="AB1071" s="1042">
        <f t="shared" si="51"/>
        <v>6</v>
      </c>
      <c r="AC1071" s="945" t="s">
        <v>1149</v>
      </c>
      <c r="AD1071" s="1043" t="s">
        <v>1150</v>
      </c>
      <c r="AE1071" s="1044"/>
      <c r="AF1071" s="1045"/>
    </row>
    <row r="1072" spans="2:32" ht="35" customHeight="1">
      <c r="B1072" s="1259"/>
      <c r="C1072" s="1262"/>
      <c r="D1072" s="1073" t="s">
        <v>1698</v>
      </c>
      <c r="E1072" s="941"/>
      <c r="F1072" s="943" t="s">
        <v>1145</v>
      </c>
      <c r="G1072" s="1039"/>
      <c r="H1072" s="1040" t="s">
        <v>1145</v>
      </c>
      <c r="I1072" s="943"/>
      <c r="J1072" s="971" t="s">
        <v>1145</v>
      </c>
      <c r="K1072" s="941">
        <f t="shared" si="52"/>
        <v>0</v>
      </c>
      <c r="L1072" s="943" t="s">
        <v>922</v>
      </c>
      <c r="M1072" s="1041"/>
      <c r="N1072" s="943">
        <f t="shared" si="53"/>
        <v>0</v>
      </c>
      <c r="O1072" s="971" t="s">
        <v>922</v>
      </c>
      <c r="P1072" s="943"/>
      <c r="Q1072" s="944">
        <v>2025</v>
      </c>
      <c r="R1072" s="945" t="s">
        <v>1146</v>
      </c>
      <c r="S1072" s="946">
        <v>10</v>
      </c>
      <c r="T1072" s="943" t="s">
        <v>1147</v>
      </c>
      <c r="U1072" s="946">
        <v>2</v>
      </c>
      <c r="V1072" s="943" t="s">
        <v>1148</v>
      </c>
      <c r="W1072" s="943" t="s">
        <v>249</v>
      </c>
      <c r="X1072" s="946">
        <v>10</v>
      </c>
      <c r="Y1072" s="943" t="s">
        <v>1147</v>
      </c>
      <c r="Z1072" s="946">
        <v>7</v>
      </c>
      <c r="AA1072" s="945" t="s">
        <v>67</v>
      </c>
      <c r="AB1072" s="1042">
        <f t="shared" si="51"/>
        <v>6</v>
      </c>
      <c r="AC1072" s="945" t="s">
        <v>1149</v>
      </c>
      <c r="AD1072" s="1043" t="s">
        <v>1150</v>
      </c>
      <c r="AE1072" s="1044"/>
      <c r="AF1072" s="1045"/>
    </row>
    <row r="1073" spans="2:32" ht="20" customHeight="1">
      <c r="B1073" s="1259"/>
      <c r="C1073" s="1262"/>
      <c r="D1073" s="1038" t="s">
        <v>1699</v>
      </c>
      <c r="E1073" s="941"/>
      <c r="F1073" s="943" t="s">
        <v>1145</v>
      </c>
      <c r="G1073" s="1039"/>
      <c r="H1073" s="1040" t="s">
        <v>1145</v>
      </c>
      <c r="I1073" s="943"/>
      <c r="J1073" s="971" t="s">
        <v>1145</v>
      </c>
      <c r="K1073" s="941">
        <f t="shared" si="52"/>
        <v>0</v>
      </c>
      <c r="L1073" s="943" t="s">
        <v>922</v>
      </c>
      <c r="M1073" s="1041">
        <v>1</v>
      </c>
      <c r="N1073" s="943">
        <f t="shared" si="53"/>
        <v>0</v>
      </c>
      <c r="O1073" s="971" t="s">
        <v>922</v>
      </c>
      <c r="P1073" s="943"/>
      <c r="Q1073" s="944">
        <v>2025</v>
      </c>
      <c r="R1073" s="945" t="s">
        <v>1146</v>
      </c>
      <c r="S1073" s="946">
        <v>10</v>
      </c>
      <c r="T1073" s="943" t="s">
        <v>1147</v>
      </c>
      <c r="U1073" s="946">
        <v>2</v>
      </c>
      <c r="V1073" s="943" t="s">
        <v>1148</v>
      </c>
      <c r="W1073" s="943" t="s">
        <v>249</v>
      </c>
      <c r="X1073" s="946">
        <v>10</v>
      </c>
      <c r="Y1073" s="943" t="s">
        <v>1147</v>
      </c>
      <c r="Z1073" s="946">
        <v>7</v>
      </c>
      <c r="AA1073" s="945" t="s">
        <v>67</v>
      </c>
      <c r="AB1073" s="1042">
        <f t="shared" si="51"/>
        <v>6</v>
      </c>
      <c r="AC1073" s="945" t="s">
        <v>1149</v>
      </c>
      <c r="AD1073" s="1043" t="s">
        <v>1150</v>
      </c>
      <c r="AE1073" s="1044"/>
      <c r="AF1073" s="1045"/>
    </row>
    <row r="1074" spans="2:32" ht="20" customHeight="1">
      <c r="B1074" s="1259"/>
      <c r="C1074" s="1262"/>
      <c r="D1074" s="1038" t="s">
        <v>1700</v>
      </c>
      <c r="E1074" s="941"/>
      <c r="F1074" s="943" t="s">
        <v>1145</v>
      </c>
      <c r="G1074" s="1039"/>
      <c r="H1074" s="1040" t="s">
        <v>1145</v>
      </c>
      <c r="I1074" s="943"/>
      <c r="J1074" s="971" t="s">
        <v>1145</v>
      </c>
      <c r="K1074" s="941">
        <f t="shared" si="52"/>
        <v>0</v>
      </c>
      <c r="L1074" s="943" t="s">
        <v>922</v>
      </c>
      <c r="M1074" s="1041">
        <v>1</v>
      </c>
      <c r="N1074" s="943">
        <f t="shared" si="53"/>
        <v>0</v>
      </c>
      <c r="O1074" s="971" t="s">
        <v>922</v>
      </c>
      <c r="P1074" s="943"/>
      <c r="Q1074" s="944">
        <v>2025</v>
      </c>
      <c r="R1074" s="945" t="s">
        <v>1146</v>
      </c>
      <c r="S1074" s="946">
        <v>10</v>
      </c>
      <c r="T1074" s="943" t="s">
        <v>1147</v>
      </c>
      <c r="U1074" s="946">
        <v>2</v>
      </c>
      <c r="V1074" s="943" t="s">
        <v>1148</v>
      </c>
      <c r="W1074" s="943" t="s">
        <v>249</v>
      </c>
      <c r="X1074" s="946">
        <v>10</v>
      </c>
      <c r="Y1074" s="943" t="s">
        <v>1147</v>
      </c>
      <c r="Z1074" s="946">
        <v>7</v>
      </c>
      <c r="AA1074" s="945" t="s">
        <v>67</v>
      </c>
      <c r="AB1074" s="1042">
        <f t="shared" si="51"/>
        <v>6</v>
      </c>
      <c r="AC1074" s="945" t="s">
        <v>1149</v>
      </c>
      <c r="AD1074" s="1043" t="s">
        <v>1150</v>
      </c>
      <c r="AE1074" s="1044"/>
      <c r="AF1074" s="1045"/>
    </row>
    <row r="1075" spans="2:32" ht="20" customHeight="1">
      <c r="B1075" s="1259"/>
      <c r="C1075" s="1262"/>
      <c r="D1075" s="1038" t="s">
        <v>1701</v>
      </c>
      <c r="E1075" s="941"/>
      <c r="F1075" s="943" t="s">
        <v>1145</v>
      </c>
      <c r="G1075" s="1039"/>
      <c r="H1075" s="1040" t="s">
        <v>1145</v>
      </c>
      <c r="I1075" s="943"/>
      <c r="J1075" s="971" t="s">
        <v>1145</v>
      </c>
      <c r="K1075" s="941">
        <f t="shared" si="52"/>
        <v>0</v>
      </c>
      <c r="L1075" s="943" t="s">
        <v>922</v>
      </c>
      <c r="M1075" s="1041">
        <v>1</v>
      </c>
      <c r="N1075" s="943">
        <f t="shared" si="53"/>
        <v>0</v>
      </c>
      <c r="O1075" s="971" t="s">
        <v>922</v>
      </c>
      <c r="P1075" s="943"/>
      <c r="Q1075" s="944">
        <v>2025</v>
      </c>
      <c r="R1075" s="945" t="s">
        <v>1146</v>
      </c>
      <c r="S1075" s="946">
        <v>10</v>
      </c>
      <c r="T1075" s="943" t="s">
        <v>1147</v>
      </c>
      <c r="U1075" s="946">
        <v>2</v>
      </c>
      <c r="V1075" s="943" t="s">
        <v>1148</v>
      </c>
      <c r="W1075" s="943" t="s">
        <v>249</v>
      </c>
      <c r="X1075" s="946">
        <v>10</v>
      </c>
      <c r="Y1075" s="943" t="s">
        <v>1147</v>
      </c>
      <c r="Z1075" s="946">
        <v>7</v>
      </c>
      <c r="AA1075" s="945" t="s">
        <v>67</v>
      </c>
      <c r="AB1075" s="1042">
        <f t="shared" si="51"/>
        <v>6</v>
      </c>
      <c r="AC1075" s="945" t="s">
        <v>1149</v>
      </c>
      <c r="AD1075" s="1043" t="s">
        <v>1150</v>
      </c>
      <c r="AE1075" s="1044"/>
      <c r="AF1075" s="1045"/>
    </row>
    <row r="1076" spans="2:32" ht="20" customHeight="1">
      <c r="B1076" s="1259"/>
      <c r="C1076" s="1262"/>
      <c r="D1076" s="1038" t="s">
        <v>1702</v>
      </c>
      <c r="E1076" s="941"/>
      <c r="F1076" s="943" t="s">
        <v>1145</v>
      </c>
      <c r="G1076" s="1039"/>
      <c r="H1076" s="1040" t="s">
        <v>1145</v>
      </c>
      <c r="I1076" s="943"/>
      <c r="J1076" s="971" t="s">
        <v>1145</v>
      </c>
      <c r="K1076" s="941">
        <f t="shared" si="52"/>
        <v>0</v>
      </c>
      <c r="L1076" s="943" t="s">
        <v>922</v>
      </c>
      <c r="M1076" s="1041">
        <v>1</v>
      </c>
      <c r="N1076" s="943">
        <f t="shared" si="53"/>
        <v>0</v>
      </c>
      <c r="O1076" s="971" t="s">
        <v>922</v>
      </c>
      <c r="P1076" s="943"/>
      <c r="Q1076" s="944">
        <v>2025</v>
      </c>
      <c r="R1076" s="945" t="s">
        <v>1146</v>
      </c>
      <c r="S1076" s="946">
        <v>10</v>
      </c>
      <c r="T1076" s="943" t="s">
        <v>1147</v>
      </c>
      <c r="U1076" s="946">
        <v>2</v>
      </c>
      <c r="V1076" s="943" t="s">
        <v>1148</v>
      </c>
      <c r="W1076" s="943" t="s">
        <v>249</v>
      </c>
      <c r="X1076" s="946">
        <v>10</v>
      </c>
      <c r="Y1076" s="943" t="s">
        <v>1147</v>
      </c>
      <c r="Z1076" s="946">
        <v>7</v>
      </c>
      <c r="AA1076" s="945" t="s">
        <v>67</v>
      </c>
      <c r="AB1076" s="1042">
        <f t="shared" si="51"/>
        <v>6</v>
      </c>
      <c r="AC1076" s="945" t="s">
        <v>1149</v>
      </c>
      <c r="AD1076" s="1043" t="s">
        <v>1150</v>
      </c>
      <c r="AE1076" s="1044"/>
      <c r="AF1076" s="1045"/>
    </row>
    <row r="1077" spans="2:32" ht="20" customHeight="1">
      <c r="B1077" s="1259"/>
      <c r="C1077" s="1262"/>
      <c r="D1077" s="1038" t="s">
        <v>1703</v>
      </c>
      <c r="E1077" s="941"/>
      <c r="F1077" s="943" t="s">
        <v>1145</v>
      </c>
      <c r="G1077" s="1039"/>
      <c r="H1077" s="1040" t="s">
        <v>1145</v>
      </c>
      <c r="I1077" s="943"/>
      <c r="J1077" s="971" t="s">
        <v>1145</v>
      </c>
      <c r="K1077" s="941">
        <f t="shared" si="52"/>
        <v>0</v>
      </c>
      <c r="L1077" s="943" t="s">
        <v>922</v>
      </c>
      <c r="M1077" s="1041">
        <v>1</v>
      </c>
      <c r="N1077" s="943">
        <f t="shared" si="53"/>
        <v>0</v>
      </c>
      <c r="O1077" s="971" t="s">
        <v>922</v>
      </c>
      <c r="P1077" s="943"/>
      <c r="Q1077" s="944">
        <v>2025</v>
      </c>
      <c r="R1077" s="945" t="s">
        <v>1146</v>
      </c>
      <c r="S1077" s="946">
        <v>10</v>
      </c>
      <c r="T1077" s="943" t="s">
        <v>1147</v>
      </c>
      <c r="U1077" s="946">
        <v>2</v>
      </c>
      <c r="V1077" s="943" t="s">
        <v>1148</v>
      </c>
      <c r="W1077" s="943" t="s">
        <v>249</v>
      </c>
      <c r="X1077" s="946">
        <v>10</v>
      </c>
      <c r="Y1077" s="943" t="s">
        <v>1147</v>
      </c>
      <c r="Z1077" s="946">
        <v>7</v>
      </c>
      <c r="AA1077" s="945" t="s">
        <v>67</v>
      </c>
      <c r="AB1077" s="1042">
        <f t="shared" si="51"/>
        <v>6</v>
      </c>
      <c r="AC1077" s="945" t="s">
        <v>1149</v>
      </c>
      <c r="AD1077" s="1043" t="s">
        <v>1150</v>
      </c>
      <c r="AE1077" s="1044"/>
      <c r="AF1077" s="1045"/>
    </row>
    <row r="1078" spans="2:32" ht="20" customHeight="1">
      <c r="B1078" s="1259"/>
      <c r="C1078" s="1262"/>
      <c r="D1078" s="1038" t="s">
        <v>1704</v>
      </c>
      <c r="E1078" s="941"/>
      <c r="F1078" s="943" t="s">
        <v>1145</v>
      </c>
      <c r="G1078" s="1039"/>
      <c r="H1078" s="1040" t="s">
        <v>1145</v>
      </c>
      <c r="I1078" s="943"/>
      <c r="J1078" s="971" t="s">
        <v>1145</v>
      </c>
      <c r="K1078" s="941">
        <f t="shared" si="52"/>
        <v>0</v>
      </c>
      <c r="L1078" s="943" t="s">
        <v>922</v>
      </c>
      <c r="M1078" s="1041">
        <v>2</v>
      </c>
      <c r="N1078" s="943">
        <f t="shared" si="53"/>
        <v>0</v>
      </c>
      <c r="O1078" s="971" t="s">
        <v>922</v>
      </c>
      <c r="P1078" s="943"/>
      <c r="Q1078" s="944">
        <v>2025</v>
      </c>
      <c r="R1078" s="945" t="s">
        <v>1146</v>
      </c>
      <c r="S1078" s="946">
        <v>10</v>
      </c>
      <c r="T1078" s="943" t="s">
        <v>1147</v>
      </c>
      <c r="U1078" s="946">
        <v>2</v>
      </c>
      <c r="V1078" s="943" t="s">
        <v>1148</v>
      </c>
      <c r="W1078" s="943" t="s">
        <v>249</v>
      </c>
      <c r="X1078" s="946">
        <v>10</v>
      </c>
      <c r="Y1078" s="943" t="s">
        <v>1147</v>
      </c>
      <c r="Z1078" s="946">
        <v>7</v>
      </c>
      <c r="AA1078" s="945" t="s">
        <v>67</v>
      </c>
      <c r="AB1078" s="1042">
        <f t="shared" si="51"/>
        <v>6</v>
      </c>
      <c r="AC1078" s="945" t="s">
        <v>1149</v>
      </c>
      <c r="AD1078" s="1043" t="s">
        <v>1150</v>
      </c>
      <c r="AE1078" s="1044"/>
      <c r="AF1078" s="1045"/>
    </row>
    <row r="1079" spans="2:32" ht="20" customHeight="1">
      <c r="B1079" s="1259"/>
      <c r="C1079" s="1262"/>
      <c r="D1079" s="1038" t="s">
        <v>1705</v>
      </c>
      <c r="E1079" s="941"/>
      <c r="F1079" s="943" t="s">
        <v>1145</v>
      </c>
      <c r="G1079" s="1039"/>
      <c r="H1079" s="1040" t="s">
        <v>1145</v>
      </c>
      <c r="I1079" s="943"/>
      <c r="J1079" s="971" t="s">
        <v>1145</v>
      </c>
      <c r="K1079" s="941">
        <f t="shared" si="52"/>
        <v>0</v>
      </c>
      <c r="L1079" s="943" t="s">
        <v>922</v>
      </c>
      <c r="M1079" s="1041">
        <v>1</v>
      </c>
      <c r="N1079" s="943">
        <f t="shared" si="53"/>
        <v>0</v>
      </c>
      <c r="O1079" s="971" t="s">
        <v>922</v>
      </c>
      <c r="P1079" s="943"/>
      <c r="Q1079" s="944">
        <v>2025</v>
      </c>
      <c r="R1079" s="945" t="s">
        <v>1146</v>
      </c>
      <c r="S1079" s="946">
        <v>10</v>
      </c>
      <c r="T1079" s="943" t="s">
        <v>1147</v>
      </c>
      <c r="U1079" s="946">
        <v>2</v>
      </c>
      <c r="V1079" s="943" t="s">
        <v>1148</v>
      </c>
      <c r="W1079" s="943" t="s">
        <v>249</v>
      </c>
      <c r="X1079" s="946">
        <v>10</v>
      </c>
      <c r="Y1079" s="943" t="s">
        <v>1147</v>
      </c>
      <c r="Z1079" s="946">
        <v>7</v>
      </c>
      <c r="AA1079" s="945" t="s">
        <v>67</v>
      </c>
      <c r="AB1079" s="1042">
        <f t="shared" si="51"/>
        <v>6</v>
      </c>
      <c r="AC1079" s="945" t="s">
        <v>1149</v>
      </c>
      <c r="AD1079" s="1043" t="s">
        <v>1150</v>
      </c>
      <c r="AE1079" s="1044"/>
      <c r="AF1079" s="1045"/>
    </row>
    <row r="1080" spans="2:32" ht="20" customHeight="1">
      <c r="B1080" s="1259"/>
      <c r="C1080" s="1262"/>
      <c r="D1080" s="1038" t="s">
        <v>1694</v>
      </c>
      <c r="E1080" s="941"/>
      <c r="F1080" s="943" t="s">
        <v>1145</v>
      </c>
      <c r="G1080" s="1039"/>
      <c r="H1080" s="1040" t="s">
        <v>1145</v>
      </c>
      <c r="I1080" s="943"/>
      <c r="J1080" s="971" t="s">
        <v>1145</v>
      </c>
      <c r="K1080" s="941">
        <f t="shared" si="52"/>
        <v>0</v>
      </c>
      <c r="L1080" s="943" t="s">
        <v>922</v>
      </c>
      <c r="M1080" s="1041"/>
      <c r="N1080" s="943">
        <f t="shared" si="53"/>
        <v>0</v>
      </c>
      <c r="O1080" s="971" t="s">
        <v>922</v>
      </c>
      <c r="P1080" s="943"/>
      <c r="Q1080" s="944">
        <v>2025</v>
      </c>
      <c r="R1080" s="945" t="s">
        <v>1146</v>
      </c>
      <c r="S1080" s="946">
        <v>10</v>
      </c>
      <c r="T1080" s="943" t="s">
        <v>1147</v>
      </c>
      <c r="U1080" s="946">
        <v>2</v>
      </c>
      <c r="V1080" s="943" t="s">
        <v>1148</v>
      </c>
      <c r="W1080" s="943" t="s">
        <v>249</v>
      </c>
      <c r="X1080" s="946">
        <v>10</v>
      </c>
      <c r="Y1080" s="943" t="s">
        <v>1147</v>
      </c>
      <c r="Z1080" s="946">
        <v>7</v>
      </c>
      <c r="AA1080" s="945" t="s">
        <v>67</v>
      </c>
      <c r="AB1080" s="1042">
        <f t="shared" si="51"/>
        <v>6</v>
      </c>
      <c r="AC1080" s="945" t="s">
        <v>1149</v>
      </c>
      <c r="AD1080" s="1043" t="s">
        <v>1150</v>
      </c>
      <c r="AE1080" s="1044"/>
      <c r="AF1080" s="1045"/>
    </row>
    <row r="1081" spans="2:32" ht="35" customHeight="1">
      <c r="B1081" s="1259"/>
      <c r="C1081" s="1262"/>
      <c r="D1081" s="1073" t="s">
        <v>1695</v>
      </c>
      <c r="E1081" s="941"/>
      <c r="F1081" s="943" t="s">
        <v>1145</v>
      </c>
      <c r="G1081" s="1039"/>
      <c r="H1081" s="1040" t="s">
        <v>1145</v>
      </c>
      <c r="I1081" s="943"/>
      <c r="J1081" s="971" t="s">
        <v>1145</v>
      </c>
      <c r="K1081" s="941">
        <f t="shared" si="52"/>
        <v>0</v>
      </c>
      <c r="L1081" s="943" t="s">
        <v>922</v>
      </c>
      <c r="M1081" s="1041"/>
      <c r="N1081" s="943">
        <f t="shared" si="53"/>
        <v>0</v>
      </c>
      <c r="O1081" s="971" t="s">
        <v>922</v>
      </c>
      <c r="P1081" s="943"/>
      <c r="Q1081" s="944">
        <v>2025</v>
      </c>
      <c r="R1081" s="945" t="s">
        <v>1146</v>
      </c>
      <c r="S1081" s="946">
        <v>10</v>
      </c>
      <c r="T1081" s="943" t="s">
        <v>1147</v>
      </c>
      <c r="U1081" s="946">
        <v>2</v>
      </c>
      <c r="V1081" s="943" t="s">
        <v>1148</v>
      </c>
      <c r="W1081" s="943" t="s">
        <v>249</v>
      </c>
      <c r="X1081" s="946">
        <v>10</v>
      </c>
      <c r="Y1081" s="943" t="s">
        <v>1147</v>
      </c>
      <c r="Z1081" s="946">
        <v>7</v>
      </c>
      <c r="AA1081" s="945" t="s">
        <v>67</v>
      </c>
      <c r="AB1081" s="1042">
        <f t="shared" si="51"/>
        <v>6</v>
      </c>
      <c r="AC1081" s="945" t="s">
        <v>1149</v>
      </c>
      <c r="AD1081" s="1043" t="s">
        <v>1150</v>
      </c>
      <c r="AE1081" s="1044"/>
      <c r="AF1081" s="1045"/>
    </row>
    <row r="1082" spans="2:32" ht="20" customHeight="1">
      <c r="B1082" s="1259"/>
      <c r="C1082" s="1262"/>
      <c r="D1082" s="1038" t="s">
        <v>1706</v>
      </c>
      <c r="E1082" s="941"/>
      <c r="F1082" s="943" t="s">
        <v>1145</v>
      </c>
      <c r="G1082" s="1039"/>
      <c r="H1082" s="1040" t="s">
        <v>1145</v>
      </c>
      <c r="I1082" s="943"/>
      <c r="J1082" s="971" t="s">
        <v>1145</v>
      </c>
      <c r="K1082" s="941">
        <f t="shared" si="52"/>
        <v>0</v>
      </c>
      <c r="L1082" s="943" t="s">
        <v>922</v>
      </c>
      <c r="M1082" s="1041">
        <v>78</v>
      </c>
      <c r="N1082" s="943">
        <f t="shared" si="53"/>
        <v>0</v>
      </c>
      <c r="O1082" s="971" t="s">
        <v>922</v>
      </c>
      <c r="P1082" s="943"/>
      <c r="Q1082" s="944">
        <v>2025</v>
      </c>
      <c r="R1082" s="945" t="s">
        <v>1146</v>
      </c>
      <c r="S1082" s="946">
        <v>10</v>
      </c>
      <c r="T1082" s="943" t="s">
        <v>1147</v>
      </c>
      <c r="U1082" s="946">
        <v>2</v>
      </c>
      <c r="V1082" s="943" t="s">
        <v>1148</v>
      </c>
      <c r="W1082" s="943" t="s">
        <v>249</v>
      </c>
      <c r="X1082" s="946">
        <v>10</v>
      </c>
      <c r="Y1082" s="943" t="s">
        <v>1147</v>
      </c>
      <c r="Z1082" s="946">
        <v>7</v>
      </c>
      <c r="AA1082" s="945" t="s">
        <v>67</v>
      </c>
      <c r="AB1082" s="1042">
        <f t="shared" si="51"/>
        <v>6</v>
      </c>
      <c r="AC1082" s="945" t="s">
        <v>1149</v>
      </c>
      <c r="AD1082" s="1043" t="s">
        <v>1150</v>
      </c>
      <c r="AE1082" s="1044"/>
      <c r="AF1082" s="1045"/>
    </row>
    <row r="1083" spans="2:32" ht="20" customHeight="1">
      <c r="B1083" s="1259"/>
      <c r="C1083" s="1262"/>
      <c r="D1083" s="1038" t="s">
        <v>1705</v>
      </c>
      <c r="E1083" s="941"/>
      <c r="F1083" s="943" t="s">
        <v>1145</v>
      </c>
      <c r="G1083" s="1039"/>
      <c r="H1083" s="1040" t="s">
        <v>1145</v>
      </c>
      <c r="I1083" s="943"/>
      <c r="J1083" s="971" t="s">
        <v>1145</v>
      </c>
      <c r="K1083" s="941">
        <f t="shared" si="52"/>
        <v>0</v>
      </c>
      <c r="L1083" s="943" t="s">
        <v>922</v>
      </c>
      <c r="M1083" s="1041">
        <v>1</v>
      </c>
      <c r="N1083" s="943">
        <f t="shared" si="53"/>
        <v>0</v>
      </c>
      <c r="O1083" s="971" t="s">
        <v>922</v>
      </c>
      <c r="P1083" s="943"/>
      <c r="Q1083" s="944">
        <v>2025</v>
      </c>
      <c r="R1083" s="945" t="s">
        <v>1146</v>
      </c>
      <c r="S1083" s="946">
        <v>10</v>
      </c>
      <c r="T1083" s="943" t="s">
        <v>1147</v>
      </c>
      <c r="U1083" s="946">
        <v>2</v>
      </c>
      <c r="V1083" s="943" t="s">
        <v>1148</v>
      </c>
      <c r="W1083" s="943" t="s">
        <v>249</v>
      </c>
      <c r="X1083" s="946">
        <v>10</v>
      </c>
      <c r="Y1083" s="943" t="s">
        <v>1147</v>
      </c>
      <c r="Z1083" s="946">
        <v>7</v>
      </c>
      <c r="AA1083" s="945" t="s">
        <v>67</v>
      </c>
      <c r="AB1083" s="1042">
        <f t="shared" ref="AB1083:AB1149" si="54">_xlfn.DAYS(DATE(2024,X1083,Z1083),DATE(2024,S1083,U1083))+1</f>
        <v>6</v>
      </c>
      <c r="AC1083" s="945" t="s">
        <v>1149</v>
      </c>
      <c r="AD1083" s="1043" t="s">
        <v>1150</v>
      </c>
      <c r="AE1083" s="1044"/>
      <c r="AF1083" s="1045"/>
    </row>
    <row r="1084" spans="2:32" ht="20" customHeight="1">
      <c r="B1084" s="1259"/>
      <c r="C1084" s="1262"/>
      <c r="D1084" s="1038" t="s">
        <v>1707</v>
      </c>
      <c r="E1084" s="941"/>
      <c r="F1084" s="943" t="s">
        <v>1145</v>
      </c>
      <c r="G1084" s="1039"/>
      <c r="H1084" s="1040" t="s">
        <v>1145</v>
      </c>
      <c r="I1084" s="943"/>
      <c r="J1084" s="971" t="s">
        <v>1145</v>
      </c>
      <c r="K1084" s="941">
        <f>E1084*I1084</f>
        <v>0</v>
      </c>
      <c r="L1084" s="943" t="s">
        <v>922</v>
      </c>
      <c r="M1084" s="1041">
        <v>2</v>
      </c>
      <c r="N1084" s="943">
        <f>K1084*M1084</f>
        <v>0</v>
      </c>
      <c r="O1084" s="971" t="s">
        <v>922</v>
      </c>
      <c r="P1084" s="943"/>
      <c r="Q1084" s="944">
        <v>2025</v>
      </c>
      <c r="R1084" s="945" t="s">
        <v>1146</v>
      </c>
      <c r="S1084" s="946">
        <v>10</v>
      </c>
      <c r="T1084" s="943" t="s">
        <v>1147</v>
      </c>
      <c r="U1084" s="946">
        <v>2</v>
      </c>
      <c r="V1084" s="943" t="s">
        <v>1148</v>
      </c>
      <c r="W1084" s="943" t="s">
        <v>249</v>
      </c>
      <c r="X1084" s="946">
        <v>10</v>
      </c>
      <c r="Y1084" s="943" t="s">
        <v>1147</v>
      </c>
      <c r="Z1084" s="946">
        <v>7</v>
      </c>
      <c r="AA1084" s="945" t="s">
        <v>67</v>
      </c>
      <c r="AB1084" s="1042">
        <f>_xlfn.DAYS(DATE(2024,X1084,Z1084),DATE(2024,S1084,U1084))+1</f>
        <v>6</v>
      </c>
      <c r="AC1084" s="945" t="s">
        <v>1149</v>
      </c>
      <c r="AD1084" s="1043" t="s">
        <v>1150</v>
      </c>
      <c r="AE1084" s="1044"/>
      <c r="AF1084" s="1045"/>
    </row>
    <row r="1085" spans="2:32" ht="20" customHeight="1">
      <c r="B1085" s="1259"/>
      <c r="C1085" s="1262"/>
      <c r="D1085" s="1038" t="s">
        <v>1681</v>
      </c>
      <c r="E1085" s="941">
        <v>0.45</v>
      </c>
      <c r="F1085" s="943" t="s">
        <v>1145</v>
      </c>
      <c r="G1085" s="1039">
        <v>1.8</v>
      </c>
      <c r="H1085" s="1040" t="s">
        <v>1145</v>
      </c>
      <c r="I1085" s="943"/>
      <c r="J1085" s="971" t="s">
        <v>1145</v>
      </c>
      <c r="K1085" s="941">
        <f>E1085*I1085</f>
        <v>0</v>
      </c>
      <c r="L1085" s="943" t="s">
        <v>922</v>
      </c>
      <c r="M1085" s="1041">
        <v>1</v>
      </c>
      <c r="N1085" s="943">
        <f>K1085*M1085</f>
        <v>0</v>
      </c>
      <c r="O1085" s="971" t="s">
        <v>922</v>
      </c>
      <c r="P1085" s="943" t="s">
        <v>1676</v>
      </c>
      <c r="Q1085" s="944">
        <v>2025</v>
      </c>
      <c r="R1085" s="945" t="s">
        <v>1146</v>
      </c>
      <c r="S1085" s="946">
        <v>10</v>
      </c>
      <c r="T1085" s="943" t="s">
        <v>1147</v>
      </c>
      <c r="U1085" s="946">
        <v>1</v>
      </c>
      <c r="V1085" s="943" t="s">
        <v>1148</v>
      </c>
      <c r="W1085" s="943" t="s">
        <v>249</v>
      </c>
      <c r="X1085" s="946">
        <v>10</v>
      </c>
      <c r="Y1085" s="943" t="s">
        <v>1147</v>
      </c>
      <c r="Z1085" s="946">
        <v>4</v>
      </c>
      <c r="AA1085" s="945" t="s">
        <v>67</v>
      </c>
      <c r="AB1085" s="1042">
        <f>_xlfn.DAYS(DATE(2024,X1085,Z1085),DATE(2024,S1085,U1085))+1</f>
        <v>4</v>
      </c>
      <c r="AC1085" s="945" t="s">
        <v>1149</v>
      </c>
      <c r="AD1085" s="1043" t="s">
        <v>996</v>
      </c>
      <c r="AE1085" s="1044"/>
      <c r="AF1085" s="1045"/>
    </row>
    <row r="1086" spans="2:32" ht="20" customHeight="1">
      <c r="B1086" s="1259"/>
      <c r="C1086" s="1262"/>
      <c r="D1086" s="1038" t="s">
        <v>1681</v>
      </c>
      <c r="E1086" s="941">
        <v>0.45</v>
      </c>
      <c r="F1086" s="943" t="s">
        <v>1145</v>
      </c>
      <c r="G1086" s="1039">
        <v>1.8</v>
      </c>
      <c r="H1086" s="1040" t="s">
        <v>1145</v>
      </c>
      <c r="I1086" s="943"/>
      <c r="J1086" s="971" t="s">
        <v>1145</v>
      </c>
      <c r="K1086" s="941">
        <f>E1086*I1086</f>
        <v>0</v>
      </c>
      <c r="L1086" s="943" t="s">
        <v>922</v>
      </c>
      <c r="M1086" s="1041">
        <v>1</v>
      </c>
      <c r="N1086" s="943">
        <f>K1086*M1086</f>
        <v>0</v>
      </c>
      <c r="O1086" s="971" t="s">
        <v>922</v>
      </c>
      <c r="P1086" s="943" t="s">
        <v>1676</v>
      </c>
      <c r="Q1086" s="944">
        <v>2025</v>
      </c>
      <c r="R1086" s="945" t="s">
        <v>1146</v>
      </c>
      <c r="S1086" s="946">
        <v>10</v>
      </c>
      <c r="T1086" s="943" t="s">
        <v>1147</v>
      </c>
      <c r="U1086" s="946">
        <v>1</v>
      </c>
      <c r="V1086" s="943" t="s">
        <v>1148</v>
      </c>
      <c r="W1086" s="943" t="s">
        <v>249</v>
      </c>
      <c r="X1086" s="946">
        <v>10</v>
      </c>
      <c r="Y1086" s="943" t="s">
        <v>1147</v>
      </c>
      <c r="Z1086" s="946">
        <v>4</v>
      </c>
      <c r="AA1086" s="945" t="s">
        <v>67</v>
      </c>
      <c r="AB1086" s="1042">
        <f>_xlfn.DAYS(DATE(2024,X1086,Z1086),DATE(2024,S1086,U1086))+1</f>
        <v>4</v>
      </c>
      <c r="AC1086" s="945" t="s">
        <v>1149</v>
      </c>
      <c r="AD1086" s="1043" t="s">
        <v>999</v>
      </c>
      <c r="AE1086" s="1044"/>
      <c r="AF1086" s="1045"/>
    </row>
    <row r="1087" spans="2:32" ht="20" customHeight="1">
      <c r="B1087" s="1259"/>
      <c r="C1087" s="1262"/>
      <c r="D1087" s="1038" t="s">
        <v>1681</v>
      </c>
      <c r="E1087" s="941">
        <v>0.45</v>
      </c>
      <c r="F1087" s="943" t="s">
        <v>1145</v>
      </c>
      <c r="G1087" s="1039">
        <v>1.8</v>
      </c>
      <c r="H1087" s="1040" t="s">
        <v>1145</v>
      </c>
      <c r="I1087" s="943"/>
      <c r="J1087" s="971" t="s">
        <v>1145</v>
      </c>
      <c r="K1087" s="941">
        <f>E1087*I1087</f>
        <v>0</v>
      </c>
      <c r="L1087" s="943" t="s">
        <v>922</v>
      </c>
      <c r="M1087" s="1041">
        <v>1</v>
      </c>
      <c r="N1087" s="943">
        <f>K1087*M1087</f>
        <v>0</v>
      </c>
      <c r="O1087" s="971" t="s">
        <v>922</v>
      </c>
      <c r="P1087" s="943" t="s">
        <v>1676</v>
      </c>
      <c r="Q1087" s="944">
        <v>2025</v>
      </c>
      <c r="R1087" s="945" t="s">
        <v>1146</v>
      </c>
      <c r="S1087" s="946">
        <v>10</v>
      </c>
      <c r="T1087" s="943" t="s">
        <v>1147</v>
      </c>
      <c r="U1087" s="946">
        <v>1</v>
      </c>
      <c r="V1087" s="943" t="s">
        <v>1148</v>
      </c>
      <c r="W1087" s="943" t="s">
        <v>249</v>
      </c>
      <c r="X1087" s="946">
        <v>10</v>
      </c>
      <c r="Y1087" s="943" t="s">
        <v>1147</v>
      </c>
      <c r="Z1087" s="946">
        <v>4</v>
      </c>
      <c r="AA1087" s="945" t="s">
        <v>67</v>
      </c>
      <c r="AB1087" s="1042">
        <f>_xlfn.DAYS(DATE(2024,X1087,Z1087),DATE(2024,S1087,U1087))+1</f>
        <v>4</v>
      </c>
      <c r="AC1087" s="945" t="s">
        <v>1149</v>
      </c>
      <c r="AD1087" s="1043" t="s">
        <v>973</v>
      </c>
      <c r="AE1087" s="1044"/>
      <c r="AF1087" s="1045"/>
    </row>
    <row r="1088" spans="2:32" ht="20" customHeight="1">
      <c r="B1088" s="1259"/>
      <c r="C1088" s="1262"/>
      <c r="D1088" s="1038" t="s">
        <v>1681</v>
      </c>
      <c r="E1088" s="941">
        <v>0.45</v>
      </c>
      <c r="F1088" s="943" t="s">
        <v>1145</v>
      </c>
      <c r="G1088" s="1039">
        <v>1.8</v>
      </c>
      <c r="H1088" s="1040" t="s">
        <v>1145</v>
      </c>
      <c r="I1088" s="943"/>
      <c r="J1088" s="971" t="s">
        <v>1145</v>
      </c>
      <c r="K1088" s="941">
        <f t="shared" si="52"/>
        <v>0</v>
      </c>
      <c r="L1088" s="943" t="s">
        <v>922</v>
      </c>
      <c r="M1088" s="1041">
        <v>1</v>
      </c>
      <c r="N1088" s="943">
        <f t="shared" si="53"/>
        <v>0</v>
      </c>
      <c r="O1088" s="971" t="s">
        <v>922</v>
      </c>
      <c r="P1088" s="943" t="s">
        <v>1676</v>
      </c>
      <c r="Q1088" s="944">
        <v>2025</v>
      </c>
      <c r="R1088" s="945" t="s">
        <v>1146</v>
      </c>
      <c r="S1088" s="946">
        <v>10</v>
      </c>
      <c r="T1088" s="943" t="s">
        <v>1147</v>
      </c>
      <c r="U1088" s="946">
        <v>1</v>
      </c>
      <c r="V1088" s="943" t="s">
        <v>1148</v>
      </c>
      <c r="W1088" s="943" t="s">
        <v>249</v>
      </c>
      <c r="X1088" s="946">
        <v>10</v>
      </c>
      <c r="Y1088" s="943" t="s">
        <v>1147</v>
      </c>
      <c r="Z1088" s="946">
        <v>4</v>
      </c>
      <c r="AA1088" s="945" t="s">
        <v>67</v>
      </c>
      <c r="AB1088" s="1042">
        <f t="shared" si="54"/>
        <v>4</v>
      </c>
      <c r="AC1088" s="945" t="s">
        <v>1149</v>
      </c>
      <c r="AD1088" s="1043" t="s">
        <v>977</v>
      </c>
      <c r="AE1088" s="1044"/>
      <c r="AF1088" s="1045"/>
    </row>
    <row r="1089" spans="2:32" ht="20" customHeight="1" thickBot="1">
      <c r="B1089" s="1260"/>
      <c r="C1089" s="1263"/>
      <c r="D1089" s="1047" t="s">
        <v>1681</v>
      </c>
      <c r="E1089" s="963">
        <v>0.45</v>
      </c>
      <c r="F1089" s="966" t="s">
        <v>1145</v>
      </c>
      <c r="G1089" s="1048">
        <v>1.8</v>
      </c>
      <c r="H1089" s="1049" t="s">
        <v>1145</v>
      </c>
      <c r="I1089" s="966"/>
      <c r="J1089" s="965" t="s">
        <v>1145</v>
      </c>
      <c r="K1089" s="963">
        <f t="shared" si="52"/>
        <v>0</v>
      </c>
      <c r="L1089" s="966" t="s">
        <v>922</v>
      </c>
      <c r="M1089" s="1050">
        <v>1</v>
      </c>
      <c r="N1089" s="966">
        <f t="shared" si="53"/>
        <v>0</v>
      </c>
      <c r="O1089" s="965" t="s">
        <v>922</v>
      </c>
      <c r="P1089" s="966" t="s">
        <v>1676</v>
      </c>
      <c r="Q1089" s="967">
        <v>2025</v>
      </c>
      <c r="R1089" s="968" t="s">
        <v>1146</v>
      </c>
      <c r="S1089" s="969">
        <v>10</v>
      </c>
      <c r="T1089" s="966" t="s">
        <v>1147</v>
      </c>
      <c r="U1089" s="969">
        <v>1</v>
      </c>
      <c r="V1089" s="966" t="s">
        <v>1148</v>
      </c>
      <c r="W1089" s="966" t="s">
        <v>249</v>
      </c>
      <c r="X1089" s="969">
        <v>10</v>
      </c>
      <c r="Y1089" s="966" t="s">
        <v>1147</v>
      </c>
      <c r="Z1089" s="969">
        <v>4</v>
      </c>
      <c r="AA1089" s="968" t="s">
        <v>67</v>
      </c>
      <c r="AB1089" s="1051">
        <f t="shared" si="54"/>
        <v>4</v>
      </c>
      <c r="AC1089" s="968" t="s">
        <v>1149</v>
      </c>
      <c r="AD1089" s="1053" t="s">
        <v>975</v>
      </c>
      <c r="AE1089" s="1054"/>
      <c r="AF1089" s="1055"/>
    </row>
    <row r="1090" spans="2:32" ht="20" customHeight="1">
      <c r="B1090" s="1264">
        <v>10</v>
      </c>
      <c r="C1090" s="1265" t="s">
        <v>800</v>
      </c>
      <c r="D1090" s="1056" t="s">
        <v>1429</v>
      </c>
      <c r="E1090" s="902">
        <v>17.5</v>
      </c>
      <c r="F1090" s="905" t="s">
        <v>1145</v>
      </c>
      <c r="G1090" s="1057">
        <v>1.2</v>
      </c>
      <c r="H1090" s="1058" t="s">
        <v>1145</v>
      </c>
      <c r="I1090" s="905">
        <v>0.1</v>
      </c>
      <c r="J1090" s="904" t="s">
        <v>1145</v>
      </c>
      <c r="K1090" s="902">
        <f t="shared" si="52"/>
        <v>1.75</v>
      </c>
      <c r="L1090" s="905" t="s">
        <v>922</v>
      </c>
      <c r="M1090" s="1059">
        <v>1</v>
      </c>
      <c r="N1090" s="905">
        <f t="shared" si="53"/>
        <v>1.75</v>
      </c>
      <c r="O1090" s="904" t="s">
        <v>922</v>
      </c>
      <c r="P1090" s="905"/>
      <c r="Q1090" s="906">
        <v>2025</v>
      </c>
      <c r="R1090" s="907" t="s">
        <v>1146</v>
      </c>
      <c r="S1090" s="908">
        <v>9</v>
      </c>
      <c r="T1090" s="905" t="s">
        <v>1147</v>
      </c>
      <c r="U1090" s="908">
        <v>16</v>
      </c>
      <c r="V1090" s="905" t="s">
        <v>1148</v>
      </c>
      <c r="W1090" s="905" t="s">
        <v>249</v>
      </c>
      <c r="X1090" s="908">
        <v>10</v>
      </c>
      <c r="Y1090" s="905" t="s">
        <v>1147</v>
      </c>
      <c r="Z1090" s="908">
        <v>10</v>
      </c>
      <c r="AA1090" s="907" t="s">
        <v>67</v>
      </c>
      <c r="AB1090" s="1060">
        <f t="shared" si="54"/>
        <v>25</v>
      </c>
      <c r="AC1090" s="907" t="s">
        <v>1149</v>
      </c>
      <c r="AD1090" s="1062" t="s">
        <v>935</v>
      </c>
      <c r="AE1090" s="1063"/>
      <c r="AF1090" s="1064"/>
    </row>
    <row r="1091" spans="2:32" ht="20" customHeight="1">
      <c r="B1091" s="1259"/>
      <c r="C1091" s="1262"/>
      <c r="D1091" s="1038" t="s">
        <v>1299</v>
      </c>
      <c r="E1091" s="941">
        <v>0.5</v>
      </c>
      <c r="F1091" s="943" t="s">
        <v>1145</v>
      </c>
      <c r="G1091" s="1039">
        <v>3</v>
      </c>
      <c r="H1091" s="1040" t="s">
        <v>1145</v>
      </c>
      <c r="I1091" s="943">
        <v>0.5</v>
      </c>
      <c r="J1091" s="971" t="s">
        <v>1145</v>
      </c>
      <c r="K1091" s="941">
        <f t="shared" si="52"/>
        <v>0.25</v>
      </c>
      <c r="L1091" s="943" t="s">
        <v>922</v>
      </c>
      <c r="M1091" s="1041">
        <v>78</v>
      </c>
      <c r="N1091" s="943">
        <f t="shared" si="53"/>
        <v>19.5</v>
      </c>
      <c r="O1091" s="971" t="s">
        <v>922</v>
      </c>
      <c r="P1091" s="943"/>
      <c r="Q1091" s="944">
        <v>2025</v>
      </c>
      <c r="R1091" s="945" t="s">
        <v>1146</v>
      </c>
      <c r="S1091" s="946">
        <v>9</v>
      </c>
      <c r="T1091" s="943" t="s">
        <v>1147</v>
      </c>
      <c r="U1091" s="946">
        <v>25</v>
      </c>
      <c r="V1091" s="943" t="s">
        <v>1148</v>
      </c>
      <c r="W1091" s="943" t="s">
        <v>249</v>
      </c>
      <c r="X1091" s="946">
        <v>10</v>
      </c>
      <c r="Y1091" s="943" t="s">
        <v>1147</v>
      </c>
      <c r="Z1091" s="946">
        <v>11</v>
      </c>
      <c r="AA1091" s="945" t="s">
        <v>67</v>
      </c>
      <c r="AB1091" s="1042">
        <f t="shared" si="54"/>
        <v>17</v>
      </c>
      <c r="AC1091" s="945" t="s">
        <v>1149</v>
      </c>
      <c r="AD1091" s="1043" t="s">
        <v>935</v>
      </c>
      <c r="AE1091" s="1044"/>
      <c r="AF1091" s="1045"/>
    </row>
    <row r="1092" spans="2:32" ht="20" customHeight="1">
      <c r="B1092" s="1259"/>
      <c r="C1092" s="1262"/>
      <c r="D1092" s="1038" t="s">
        <v>865</v>
      </c>
      <c r="E1092" s="941">
        <v>2.7</v>
      </c>
      <c r="F1092" s="943" t="s">
        <v>1145</v>
      </c>
      <c r="G1092" s="1039"/>
      <c r="H1092" s="1040" t="s">
        <v>1145</v>
      </c>
      <c r="I1092" s="943">
        <v>3.6</v>
      </c>
      <c r="J1092" s="971" t="s">
        <v>1145</v>
      </c>
      <c r="K1092" s="941">
        <f t="shared" si="52"/>
        <v>9.7200000000000006</v>
      </c>
      <c r="L1092" s="943" t="s">
        <v>922</v>
      </c>
      <c r="M1092" s="1041">
        <v>15</v>
      </c>
      <c r="N1092" s="943">
        <f t="shared" si="53"/>
        <v>145.80000000000001</v>
      </c>
      <c r="O1092" s="971" t="s">
        <v>922</v>
      </c>
      <c r="P1092" s="943"/>
      <c r="Q1092" s="944">
        <v>2025</v>
      </c>
      <c r="R1092" s="945" t="s">
        <v>1146</v>
      </c>
      <c r="S1092" s="946">
        <v>9</v>
      </c>
      <c r="T1092" s="943" t="s">
        <v>1147</v>
      </c>
      <c r="U1092" s="946">
        <v>29</v>
      </c>
      <c r="V1092" s="943" t="s">
        <v>1148</v>
      </c>
      <c r="W1092" s="943" t="s">
        <v>249</v>
      </c>
      <c r="X1092" s="946">
        <v>10</v>
      </c>
      <c r="Y1092" s="943" t="s">
        <v>1147</v>
      </c>
      <c r="Z1092" s="946">
        <v>6</v>
      </c>
      <c r="AA1092" s="945" t="s">
        <v>67</v>
      </c>
      <c r="AB1092" s="1042">
        <f t="shared" si="54"/>
        <v>8</v>
      </c>
      <c r="AC1092" s="945" t="s">
        <v>1149</v>
      </c>
      <c r="AD1092" s="1043" t="s">
        <v>935</v>
      </c>
      <c r="AE1092" s="1044"/>
      <c r="AF1092" s="1045"/>
    </row>
    <row r="1093" spans="2:32" ht="20" customHeight="1">
      <c r="B1093" s="1259"/>
      <c r="C1093" s="1262"/>
      <c r="D1093" s="1038" t="s">
        <v>1708</v>
      </c>
      <c r="E1093" s="941">
        <v>20</v>
      </c>
      <c r="F1093" s="943" t="s">
        <v>1145</v>
      </c>
      <c r="G1093" s="1039"/>
      <c r="H1093" s="1040" t="s">
        <v>1145</v>
      </c>
      <c r="I1093" s="943">
        <v>15</v>
      </c>
      <c r="J1093" s="971" t="s">
        <v>1145</v>
      </c>
      <c r="K1093" s="941">
        <f t="shared" si="52"/>
        <v>300</v>
      </c>
      <c r="L1093" s="943" t="s">
        <v>922</v>
      </c>
      <c r="M1093" s="1041">
        <v>1</v>
      </c>
      <c r="N1093" s="943">
        <f t="shared" si="53"/>
        <v>300</v>
      </c>
      <c r="O1093" s="971" t="s">
        <v>922</v>
      </c>
      <c r="P1093" s="943"/>
      <c r="Q1093" s="944">
        <v>2025</v>
      </c>
      <c r="R1093" s="945" t="s">
        <v>1146</v>
      </c>
      <c r="S1093" s="946">
        <v>9</v>
      </c>
      <c r="T1093" s="943" t="s">
        <v>1147</v>
      </c>
      <c r="U1093" s="946">
        <v>29</v>
      </c>
      <c r="V1093" s="943" t="s">
        <v>1148</v>
      </c>
      <c r="W1093" s="943" t="s">
        <v>249</v>
      </c>
      <c r="X1093" s="946">
        <v>10</v>
      </c>
      <c r="Y1093" s="943" t="s">
        <v>1147</v>
      </c>
      <c r="Z1093" s="946">
        <v>6</v>
      </c>
      <c r="AA1093" s="945" t="s">
        <v>67</v>
      </c>
      <c r="AB1093" s="1042">
        <f t="shared" si="54"/>
        <v>8</v>
      </c>
      <c r="AC1093" s="945" t="s">
        <v>1149</v>
      </c>
      <c r="AD1093" s="1043" t="s">
        <v>935</v>
      </c>
      <c r="AE1093" s="1044"/>
      <c r="AF1093" s="1045"/>
    </row>
    <row r="1094" spans="2:32" ht="20" customHeight="1">
      <c r="B1094" s="1259"/>
      <c r="C1094" s="1262"/>
      <c r="D1094" s="1038" t="s">
        <v>1709</v>
      </c>
      <c r="E1094" s="941"/>
      <c r="F1094" s="943" t="s">
        <v>1145</v>
      </c>
      <c r="G1094" s="1039"/>
      <c r="H1094" s="1040" t="s">
        <v>1145</v>
      </c>
      <c r="I1094" s="943"/>
      <c r="J1094" s="971" t="s">
        <v>1145</v>
      </c>
      <c r="K1094" s="941">
        <f t="shared" si="52"/>
        <v>0</v>
      </c>
      <c r="L1094" s="943" t="s">
        <v>922</v>
      </c>
      <c r="M1094" s="1041">
        <v>14</v>
      </c>
      <c r="N1094" s="943">
        <f t="shared" si="53"/>
        <v>0</v>
      </c>
      <c r="O1094" s="971" t="s">
        <v>922</v>
      </c>
      <c r="P1094" s="943"/>
      <c r="Q1094" s="944">
        <v>2025</v>
      </c>
      <c r="R1094" s="945" t="s">
        <v>1146</v>
      </c>
      <c r="S1094" s="946">
        <v>9</v>
      </c>
      <c r="T1094" s="943" t="s">
        <v>1147</v>
      </c>
      <c r="U1094" s="946">
        <v>29</v>
      </c>
      <c r="V1094" s="943" t="s">
        <v>1148</v>
      </c>
      <c r="W1094" s="943" t="s">
        <v>249</v>
      </c>
      <c r="X1094" s="946">
        <v>10</v>
      </c>
      <c r="Y1094" s="943" t="s">
        <v>1147</v>
      </c>
      <c r="Z1094" s="946">
        <v>6</v>
      </c>
      <c r="AA1094" s="945" t="s">
        <v>67</v>
      </c>
      <c r="AB1094" s="1042">
        <f t="shared" si="54"/>
        <v>8</v>
      </c>
      <c r="AC1094" s="945" t="s">
        <v>1149</v>
      </c>
      <c r="AD1094" s="1043" t="s">
        <v>935</v>
      </c>
      <c r="AE1094" s="1044"/>
      <c r="AF1094" s="1045"/>
    </row>
    <row r="1095" spans="2:32" ht="20" customHeight="1">
      <c r="B1095" s="1259"/>
      <c r="C1095" s="1262"/>
      <c r="D1095" s="1038" t="s">
        <v>865</v>
      </c>
      <c r="E1095" s="941">
        <v>3.6</v>
      </c>
      <c r="F1095" s="943" t="s">
        <v>1145</v>
      </c>
      <c r="G1095" s="1039"/>
      <c r="H1095" s="1040" t="s">
        <v>1145</v>
      </c>
      <c r="I1095" s="943">
        <v>5.4</v>
      </c>
      <c r="J1095" s="971" t="s">
        <v>1145</v>
      </c>
      <c r="K1095" s="941">
        <f t="shared" si="52"/>
        <v>19.440000000000001</v>
      </c>
      <c r="L1095" s="943" t="s">
        <v>922</v>
      </c>
      <c r="M1095" s="1041">
        <v>33</v>
      </c>
      <c r="N1095" s="943">
        <f t="shared" si="53"/>
        <v>641.5200000000001</v>
      </c>
      <c r="O1095" s="971" t="s">
        <v>922</v>
      </c>
      <c r="P1095" s="943"/>
      <c r="Q1095" s="944">
        <v>2025</v>
      </c>
      <c r="R1095" s="945" t="s">
        <v>1146</v>
      </c>
      <c r="S1095" s="946">
        <v>9</v>
      </c>
      <c r="T1095" s="943" t="s">
        <v>1147</v>
      </c>
      <c r="U1095" s="946">
        <v>29</v>
      </c>
      <c r="V1095" s="943" t="s">
        <v>1148</v>
      </c>
      <c r="W1095" s="943" t="s">
        <v>249</v>
      </c>
      <c r="X1095" s="946">
        <v>10</v>
      </c>
      <c r="Y1095" s="943" t="s">
        <v>1147</v>
      </c>
      <c r="Z1095" s="946">
        <v>6</v>
      </c>
      <c r="AA1095" s="945" t="s">
        <v>67</v>
      </c>
      <c r="AB1095" s="1042">
        <f t="shared" si="54"/>
        <v>8</v>
      </c>
      <c r="AC1095" s="945" t="s">
        <v>1149</v>
      </c>
      <c r="AD1095" s="1043" t="s">
        <v>935</v>
      </c>
      <c r="AE1095" s="1044"/>
      <c r="AF1095" s="1045"/>
    </row>
    <row r="1096" spans="2:32" ht="20" customHeight="1">
      <c r="B1096" s="1259"/>
      <c r="C1096" s="1262"/>
      <c r="D1096" s="1038" t="s">
        <v>1710</v>
      </c>
      <c r="E1096" s="941"/>
      <c r="F1096" s="943" t="s">
        <v>1145</v>
      </c>
      <c r="G1096" s="1039"/>
      <c r="H1096" s="1040" t="s">
        <v>1145</v>
      </c>
      <c r="I1096" s="943"/>
      <c r="J1096" s="971" t="s">
        <v>1145</v>
      </c>
      <c r="K1096" s="941">
        <f t="shared" si="52"/>
        <v>0</v>
      </c>
      <c r="L1096" s="943" t="s">
        <v>922</v>
      </c>
      <c r="M1096" s="1041">
        <v>30</v>
      </c>
      <c r="N1096" s="943">
        <f t="shared" si="53"/>
        <v>0</v>
      </c>
      <c r="O1096" s="971" t="s">
        <v>922</v>
      </c>
      <c r="P1096" s="943"/>
      <c r="Q1096" s="944">
        <v>2025</v>
      </c>
      <c r="R1096" s="945" t="s">
        <v>1146</v>
      </c>
      <c r="S1096" s="946">
        <v>9</v>
      </c>
      <c r="T1096" s="943" t="s">
        <v>1147</v>
      </c>
      <c r="U1096" s="946">
        <v>29</v>
      </c>
      <c r="V1096" s="943" t="s">
        <v>1148</v>
      </c>
      <c r="W1096" s="943" t="s">
        <v>249</v>
      </c>
      <c r="X1096" s="946">
        <v>10</v>
      </c>
      <c r="Y1096" s="943" t="s">
        <v>1147</v>
      </c>
      <c r="Z1096" s="946">
        <v>6</v>
      </c>
      <c r="AA1096" s="945" t="s">
        <v>67</v>
      </c>
      <c r="AB1096" s="1042">
        <f t="shared" si="54"/>
        <v>8</v>
      </c>
      <c r="AC1096" s="945" t="s">
        <v>1149</v>
      </c>
      <c r="AD1096" s="1043" t="s">
        <v>935</v>
      </c>
      <c r="AE1096" s="1044"/>
      <c r="AF1096" s="1045"/>
    </row>
    <row r="1097" spans="2:32" ht="20" customHeight="1">
      <c r="B1097" s="1259"/>
      <c r="C1097" s="1262"/>
      <c r="D1097" s="1038" t="s">
        <v>1711</v>
      </c>
      <c r="E1097" s="941"/>
      <c r="F1097" s="943" t="s">
        <v>1145</v>
      </c>
      <c r="G1097" s="1039"/>
      <c r="H1097" s="1040" t="s">
        <v>1145</v>
      </c>
      <c r="I1097" s="943"/>
      <c r="J1097" s="971" t="s">
        <v>1145</v>
      </c>
      <c r="K1097" s="941">
        <f t="shared" si="52"/>
        <v>0</v>
      </c>
      <c r="L1097" s="943" t="s">
        <v>922</v>
      </c>
      <c r="M1097" s="1041">
        <v>95</v>
      </c>
      <c r="N1097" s="943">
        <f t="shared" si="53"/>
        <v>0</v>
      </c>
      <c r="O1097" s="971" t="s">
        <v>922</v>
      </c>
      <c r="P1097" s="943"/>
      <c r="Q1097" s="944">
        <v>2025</v>
      </c>
      <c r="R1097" s="945" t="s">
        <v>1146</v>
      </c>
      <c r="S1097" s="946">
        <v>9</v>
      </c>
      <c r="T1097" s="943" t="s">
        <v>1147</v>
      </c>
      <c r="U1097" s="946">
        <v>29</v>
      </c>
      <c r="V1097" s="943" t="s">
        <v>1148</v>
      </c>
      <c r="W1097" s="943" t="s">
        <v>249</v>
      </c>
      <c r="X1097" s="946">
        <v>10</v>
      </c>
      <c r="Y1097" s="943" t="s">
        <v>1147</v>
      </c>
      <c r="Z1097" s="946">
        <v>6</v>
      </c>
      <c r="AA1097" s="945" t="s">
        <v>67</v>
      </c>
      <c r="AB1097" s="1042">
        <f t="shared" si="54"/>
        <v>8</v>
      </c>
      <c r="AC1097" s="945" t="s">
        <v>1149</v>
      </c>
      <c r="AD1097" s="1043" t="s">
        <v>935</v>
      </c>
      <c r="AE1097" s="1044"/>
      <c r="AF1097" s="1045"/>
    </row>
    <row r="1098" spans="2:32" ht="20" customHeight="1">
      <c r="B1098" s="1259"/>
      <c r="C1098" s="1262"/>
      <c r="D1098" s="1038" t="s">
        <v>1712</v>
      </c>
      <c r="E1098" s="941"/>
      <c r="F1098" s="943" t="s">
        <v>1145</v>
      </c>
      <c r="G1098" s="1039"/>
      <c r="H1098" s="1040" t="s">
        <v>1145</v>
      </c>
      <c r="I1098" s="943"/>
      <c r="J1098" s="971" t="s">
        <v>1145</v>
      </c>
      <c r="K1098" s="941">
        <f t="shared" si="52"/>
        <v>0</v>
      </c>
      <c r="L1098" s="943" t="s">
        <v>922</v>
      </c>
      <c r="M1098" s="1041">
        <v>66</v>
      </c>
      <c r="N1098" s="943">
        <f t="shared" si="53"/>
        <v>0</v>
      </c>
      <c r="O1098" s="971" t="s">
        <v>922</v>
      </c>
      <c r="P1098" s="943"/>
      <c r="Q1098" s="944">
        <v>2025</v>
      </c>
      <c r="R1098" s="945" t="s">
        <v>1146</v>
      </c>
      <c r="S1098" s="946">
        <v>9</v>
      </c>
      <c r="T1098" s="943" t="s">
        <v>1147</v>
      </c>
      <c r="U1098" s="946">
        <v>29</v>
      </c>
      <c r="V1098" s="943" t="s">
        <v>1148</v>
      </c>
      <c r="W1098" s="943" t="s">
        <v>249</v>
      </c>
      <c r="X1098" s="946">
        <v>10</v>
      </c>
      <c r="Y1098" s="943" t="s">
        <v>1147</v>
      </c>
      <c r="Z1098" s="946">
        <v>6</v>
      </c>
      <c r="AA1098" s="945" t="s">
        <v>67</v>
      </c>
      <c r="AB1098" s="1042">
        <f t="shared" si="54"/>
        <v>8</v>
      </c>
      <c r="AC1098" s="945" t="s">
        <v>1149</v>
      </c>
      <c r="AD1098" s="1043" t="s">
        <v>935</v>
      </c>
      <c r="AE1098" s="1044"/>
      <c r="AF1098" s="1045"/>
    </row>
    <row r="1099" spans="2:32" ht="20" customHeight="1">
      <c r="B1099" s="1259"/>
      <c r="C1099" s="1262"/>
      <c r="D1099" s="1038" t="s">
        <v>1713</v>
      </c>
      <c r="E1099" s="941"/>
      <c r="F1099" s="943" t="s">
        <v>1145</v>
      </c>
      <c r="G1099" s="1039"/>
      <c r="H1099" s="1040" t="s">
        <v>1145</v>
      </c>
      <c r="I1099" s="943"/>
      <c r="J1099" s="971" t="s">
        <v>1145</v>
      </c>
      <c r="K1099" s="941">
        <f t="shared" si="52"/>
        <v>0</v>
      </c>
      <c r="L1099" s="943" t="s">
        <v>922</v>
      </c>
      <c r="M1099" s="1041">
        <v>494</v>
      </c>
      <c r="N1099" s="943">
        <f t="shared" si="53"/>
        <v>0</v>
      </c>
      <c r="O1099" s="971" t="s">
        <v>922</v>
      </c>
      <c r="P1099" s="943"/>
      <c r="Q1099" s="944">
        <v>2025</v>
      </c>
      <c r="R1099" s="945" t="s">
        <v>1146</v>
      </c>
      <c r="S1099" s="946">
        <v>9</v>
      </c>
      <c r="T1099" s="943" t="s">
        <v>66</v>
      </c>
      <c r="U1099" s="946">
        <v>29</v>
      </c>
      <c r="V1099" s="943" t="s">
        <v>67</v>
      </c>
      <c r="W1099" s="943" t="s">
        <v>249</v>
      </c>
      <c r="X1099" s="946">
        <v>10</v>
      </c>
      <c r="Y1099" s="943" t="s">
        <v>66</v>
      </c>
      <c r="Z1099" s="946">
        <v>6</v>
      </c>
      <c r="AA1099" s="945" t="s">
        <v>67</v>
      </c>
      <c r="AB1099" s="1042">
        <f t="shared" si="54"/>
        <v>8</v>
      </c>
      <c r="AC1099" s="945" t="s">
        <v>1149</v>
      </c>
      <c r="AD1099" s="1043" t="s">
        <v>935</v>
      </c>
      <c r="AE1099" s="1044"/>
      <c r="AF1099" s="1045"/>
    </row>
    <row r="1100" spans="2:32" ht="20" customHeight="1">
      <c r="B1100" s="1259"/>
      <c r="C1100" s="1262"/>
      <c r="D1100" s="1038" t="s">
        <v>1401</v>
      </c>
      <c r="E1100" s="941">
        <v>2.2850000000000001</v>
      </c>
      <c r="F1100" s="943" t="s">
        <v>1145</v>
      </c>
      <c r="G1100" s="1039"/>
      <c r="H1100" s="1040" t="s">
        <v>1145</v>
      </c>
      <c r="I1100" s="943">
        <v>5.6319999999999997</v>
      </c>
      <c r="J1100" s="971" t="s">
        <v>1145</v>
      </c>
      <c r="K1100" s="941">
        <f t="shared" si="52"/>
        <v>12.869120000000001</v>
      </c>
      <c r="L1100" s="943" t="s">
        <v>922</v>
      </c>
      <c r="M1100" s="1041">
        <v>12</v>
      </c>
      <c r="N1100" s="943">
        <f t="shared" si="53"/>
        <v>154.42944</v>
      </c>
      <c r="O1100" s="971" t="s">
        <v>922</v>
      </c>
      <c r="P1100" s="943"/>
      <c r="Q1100" s="944">
        <v>2025</v>
      </c>
      <c r="R1100" s="945" t="s">
        <v>1146</v>
      </c>
      <c r="S1100" s="946">
        <v>9</v>
      </c>
      <c r="T1100" s="943" t="s">
        <v>66</v>
      </c>
      <c r="U1100" s="946">
        <v>29</v>
      </c>
      <c r="V1100" s="943" t="s">
        <v>67</v>
      </c>
      <c r="W1100" s="943" t="s">
        <v>249</v>
      </c>
      <c r="X1100" s="946">
        <v>10</v>
      </c>
      <c r="Y1100" s="943" t="s">
        <v>66</v>
      </c>
      <c r="Z1100" s="946">
        <v>6</v>
      </c>
      <c r="AA1100" s="945" t="s">
        <v>67</v>
      </c>
      <c r="AB1100" s="1042">
        <f t="shared" si="54"/>
        <v>8</v>
      </c>
      <c r="AC1100" s="945" t="s">
        <v>1149</v>
      </c>
      <c r="AD1100" s="1043" t="s">
        <v>935</v>
      </c>
      <c r="AE1100" s="1044"/>
      <c r="AF1100" s="1045"/>
    </row>
    <row r="1101" spans="2:32" ht="20" customHeight="1">
      <c r="B1101" s="1259"/>
      <c r="C1101" s="1262"/>
      <c r="D1101" s="1038" t="s">
        <v>1714</v>
      </c>
      <c r="E1101" s="941">
        <v>15.746</v>
      </c>
      <c r="F1101" s="943"/>
      <c r="G1101" s="1039"/>
      <c r="H1101" s="1040" t="s">
        <v>1145</v>
      </c>
      <c r="I1101" s="943">
        <v>1</v>
      </c>
      <c r="J1101" s="971" t="s">
        <v>1145</v>
      </c>
      <c r="K1101" s="941">
        <f t="shared" ref="K1101:K1164" si="55">E1101*I1101</f>
        <v>15.746</v>
      </c>
      <c r="L1101" s="943" t="s">
        <v>922</v>
      </c>
      <c r="M1101" s="1041">
        <v>1</v>
      </c>
      <c r="N1101" s="943">
        <f t="shared" ref="N1101:N1164" si="56">K1101*M1101</f>
        <v>15.746</v>
      </c>
      <c r="O1101" s="971" t="s">
        <v>922</v>
      </c>
      <c r="P1101" s="943"/>
      <c r="Q1101" s="944">
        <v>2025</v>
      </c>
      <c r="R1101" s="945" t="s">
        <v>1146</v>
      </c>
      <c r="S1101" s="946">
        <v>9</v>
      </c>
      <c r="T1101" s="943" t="s">
        <v>66</v>
      </c>
      <c r="U1101" s="946">
        <v>29</v>
      </c>
      <c r="V1101" s="943" t="s">
        <v>67</v>
      </c>
      <c r="W1101" s="943" t="s">
        <v>249</v>
      </c>
      <c r="X1101" s="946">
        <v>10</v>
      </c>
      <c r="Y1101" s="943" t="s">
        <v>66</v>
      </c>
      <c r="Z1101" s="946">
        <v>6</v>
      </c>
      <c r="AA1101" s="945" t="s">
        <v>67</v>
      </c>
      <c r="AB1101" s="1042">
        <f t="shared" si="54"/>
        <v>8</v>
      </c>
      <c r="AC1101" s="945" t="s">
        <v>1149</v>
      </c>
      <c r="AD1101" s="1043" t="s">
        <v>935</v>
      </c>
      <c r="AE1101" s="1044"/>
      <c r="AF1101" s="1045"/>
    </row>
    <row r="1102" spans="2:32" ht="20" customHeight="1">
      <c r="B1102" s="1259"/>
      <c r="C1102" s="1262"/>
      <c r="D1102" s="1038" t="s">
        <v>1715</v>
      </c>
      <c r="E1102" s="941">
        <v>0.9</v>
      </c>
      <c r="F1102" s="943" t="s">
        <v>1145</v>
      </c>
      <c r="G1102" s="1039">
        <v>1.8</v>
      </c>
      <c r="H1102" s="1040" t="s">
        <v>1145</v>
      </c>
      <c r="I1102" s="943">
        <v>0.45</v>
      </c>
      <c r="J1102" s="971" t="s">
        <v>1145</v>
      </c>
      <c r="K1102" s="941">
        <f t="shared" si="55"/>
        <v>0.40500000000000003</v>
      </c>
      <c r="L1102" s="943" t="s">
        <v>922</v>
      </c>
      <c r="M1102" s="1041">
        <v>15</v>
      </c>
      <c r="N1102" s="943">
        <f t="shared" si="56"/>
        <v>6.0750000000000002</v>
      </c>
      <c r="O1102" s="971" t="s">
        <v>922</v>
      </c>
      <c r="P1102" s="943"/>
      <c r="Q1102" s="944">
        <v>2025</v>
      </c>
      <c r="R1102" s="945" t="s">
        <v>1146</v>
      </c>
      <c r="S1102" s="946">
        <v>9</v>
      </c>
      <c r="T1102" s="943" t="s">
        <v>66</v>
      </c>
      <c r="U1102" s="946">
        <v>29</v>
      </c>
      <c r="V1102" s="943" t="s">
        <v>67</v>
      </c>
      <c r="W1102" s="943" t="s">
        <v>249</v>
      </c>
      <c r="X1102" s="946">
        <v>10</v>
      </c>
      <c r="Y1102" s="943" t="s">
        <v>66</v>
      </c>
      <c r="Z1102" s="946">
        <v>6</v>
      </c>
      <c r="AA1102" s="945" t="s">
        <v>67</v>
      </c>
      <c r="AB1102" s="1042">
        <f t="shared" si="54"/>
        <v>8</v>
      </c>
      <c r="AC1102" s="945" t="s">
        <v>1149</v>
      </c>
      <c r="AD1102" s="1043" t="s">
        <v>935</v>
      </c>
      <c r="AE1102" s="1044"/>
      <c r="AF1102" s="1045"/>
    </row>
    <row r="1103" spans="2:32" ht="20" customHeight="1">
      <c r="B1103" s="1259"/>
      <c r="C1103" s="1262"/>
      <c r="D1103" s="1038" t="s">
        <v>1243</v>
      </c>
      <c r="E1103" s="941"/>
      <c r="F1103" s="943" t="s">
        <v>1145</v>
      </c>
      <c r="G1103" s="1039"/>
      <c r="H1103" s="1040" t="s">
        <v>1145</v>
      </c>
      <c r="I1103" s="943"/>
      <c r="J1103" s="971" t="s">
        <v>1145</v>
      </c>
      <c r="K1103" s="941">
        <f t="shared" si="55"/>
        <v>0</v>
      </c>
      <c r="L1103" s="943" t="s">
        <v>922</v>
      </c>
      <c r="M1103" s="1041">
        <v>12</v>
      </c>
      <c r="N1103" s="943">
        <f t="shared" si="56"/>
        <v>0</v>
      </c>
      <c r="O1103" s="971" t="s">
        <v>922</v>
      </c>
      <c r="P1103" s="943"/>
      <c r="Q1103" s="944">
        <v>2025</v>
      </c>
      <c r="R1103" s="945" t="s">
        <v>1146</v>
      </c>
      <c r="S1103" s="946">
        <v>9</v>
      </c>
      <c r="T1103" s="943" t="s">
        <v>66</v>
      </c>
      <c r="U1103" s="946">
        <v>29</v>
      </c>
      <c r="V1103" s="943" t="s">
        <v>67</v>
      </c>
      <c r="W1103" s="943" t="s">
        <v>249</v>
      </c>
      <c r="X1103" s="946">
        <v>10</v>
      </c>
      <c r="Y1103" s="943" t="s">
        <v>66</v>
      </c>
      <c r="Z1103" s="946">
        <v>6</v>
      </c>
      <c r="AA1103" s="945" t="s">
        <v>67</v>
      </c>
      <c r="AB1103" s="1042">
        <f t="shared" si="54"/>
        <v>8</v>
      </c>
      <c r="AC1103" s="945" t="s">
        <v>1149</v>
      </c>
      <c r="AD1103" s="1043" t="s">
        <v>935</v>
      </c>
      <c r="AE1103" s="1044"/>
      <c r="AF1103" s="1045"/>
    </row>
    <row r="1104" spans="2:32" ht="20" customHeight="1">
      <c r="B1104" s="1259"/>
      <c r="C1104" s="1262"/>
      <c r="D1104" s="1038" t="s">
        <v>1582</v>
      </c>
      <c r="E1104" s="941"/>
      <c r="F1104" s="943" t="s">
        <v>1145</v>
      </c>
      <c r="G1104" s="1039"/>
      <c r="H1104" s="1040" t="s">
        <v>1145</v>
      </c>
      <c r="I1104" s="943"/>
      <c r="J1104" s="971" t="s">
        <v>1145</v>
      </c>
      <c r="K1104" s="941">
        <f t="shared" si="55"/>
        <v>0</v>
      </c>
      <c r="L1104" s="943" t="s">
        <v>922</v>
      </c>
      <c r="M1104" s="1041">
        <v>1</v>
      </c>
      <c r="N1104" s="943">
        <f t="shared" si="56"/>
        <v>0</v>
      </c>
      <c r="O1104" s="971" t="s">
        <v>922</v>
      </c>
      <c r="P1104" s="943"/>
      <c r="Q1104" s="944">
        <v>2025</v>
      </c>
      <c r="R1104" s="945" t="s">
        <v>1146</v>
      </c>
      <c r="S1104" s="946">
        <v>9</v>
      </c>
      <c r="T1104" s="943" t="s">
        <v>66</v>
      </c>
      <c r="U1104" s="946">
        <v>29</v>
      </c>
      <c r="V1104" s="943" t="s">
        <v>67</v>
      </c>
      <c r="W1104" s="943" t="s">
        <v>249</v>
      </c>
      <c r="X1104" s="946">
        <v>10</v>
      </c>
      <c r="Y1104" s="943" t="s">
        <v>66</v>
      </c>
      <c r="Z1104" s="946">
        <v>6</v>
      </c>
      <c r="AA1104" s="945" t="s">
        <v>67</v>
      </c>
      <c r="AB1104" s="1042">
        <f t="shared" si="54"/>
        <v>8</v>
      </c>
      <c r="AC1104" s="945" t="s">
        <v>1149</v>
      </c>
      <c r="AD1104" s="1043" t="s">
        <v>935</v>
      </c>
      <c r="AE1104" s="1044"/>
      <c r="AF1104" s="1045"/>
    </row>
    <row r="1105" spans="2:32" ht="20" customHeight="1">
      <c r="B1105" s="1259"/>
      <c r="C1105" s="1262"/>
      <c r="D1105" s="1038" t="s">
        <v>1170</v>
      </c>
      <c r="E1105" s="941"/>
      <c r="F1105" s="943" t="s">
        <v>1145</v>
      </c>
      <c r="G1105" s="1039"/>
      <c r="H1105" s="1040" t="s">
        <v>1145</v>
      </c>
      <c r="I1105" s="943"/>
      <c r="J1105" s="971" t="s">
        <v>1145</v>
      </c>
      <c r="K1105" s="941">
        <f t="shared" si="55"/>
        <v>0</v>
      </c>
      <c r="L1105" s="943" t="s">
        <v>922</v>
      </c>
      <c r="M1105" s="1041">
        <v>2</v>
      </c>
      <c r="N1105" s="943">
        <f t="shared" si="56"/>
        <v>0</v>
      </c>
      <c r="O1105" s="971" t="s">
        <v>922</v>
      </c>
      <c r="P1105" s="943"/>
      <c r="Q1105" s="944">
        <v>2025</v>
      </c>
      <c r="R1105" s="945" t="s">
        <v>1146</v>
      </c>
      <c r="S1105" s="946">
        <v>9</v>
      </c>
      <c r="T1105" s="943" t="s">
        <v>66</v>
      </c>
      <c r="U1105" s="946">
        <v>29</v>
      </c>
      <c r="V1105" s="943" t="s">
        <v>67</v>
      </c>
      <c r="W1105" s="943" t="s">
        <v>249</v>
      </c>
      <c r="X1105" s="946">
        <v>10</v>
      </c>
      <c r="Y1105" s="943" t="s">
        <v>66</v>
      </c>
      <c r="Z1105" s="946">
        <v>6</v>
      </c>
      <c r="AA1105" s="945" t="s">
        <v>67</v>
      </c>
      <c r="AB1105" s="1042">
        <f t="shared" si="54"/>
        <v>8</v>
      </c>
      <c r="AC1105" s="945" t="s">
        <v>1149</v>
      </c>
      <c r="AD1105" s="1043" t="s">
        <v>935</v>
      </c>
      <c r="AE1105" s="1044"/>
      <c r="AF1105" s="1045"/>
    </row>
    <row r="1106" spans="2:32" ht="20" customHeight="1">
      <c r="B1106" s="1259"/>
      <c r="C1106" s="1262"/>
      <c r="D1106" s="1038" t="s">
        <v>470</v>
      </c>
      <c r="E1106" s="941">
        <v>1.8</v>
      </c>
      <c r="F1106" s="943" t="s">
        <v>1145</v>
      </c>
      <c r="G1106" s="1039">
        <v>0.9</v>
      </c>
      <c r="H1106" s="1040" t="s">
        <v>1145</v>
      </c>
      <c r="I1106" s="943"/>
      <c r="J1106" s="971" t="s">
        <v>1145</v>
      </c>
      <c r="K1106" s="941">
        <f t="shared" si="55"/>
        <v>0</v>
      </c>
      <c r="L1106" s="943" t="s">
        <v>922</v>
      </c>
      <c r="M1106" s="1041">
        <v>5</v>
      </c>
      <c r="N1106" s="943">
        <f t="shared" si="56"/>
        <v>0</v>
      </c>
      <c r="O1106" s="971" t="s">
        <v>922</v>
      </c>
      <c r="P1106" s="943"/>
      <c r="Q1106" s="944">
        <v>2025</v>
      </c>
      <c r="R1106" s="945" t="s">
        <v>1146</v>
      </c>
      <c r="S1106" s="946">
        <v>9</v>
      </c>
      <c r="T1106" s="943" t="s">
        <v>66</v>
      </c>
      <c r="U1106" s="946">
        <v>29</v>
      </c>
      <c r="V1106" s="943" t="s">
        <v>67</v>
      </c>
      <c r="W1106" s="943" t="s">
        <v>249</v>
      </c>
      <c r="X1106" s="946">
        <v>10</v>
      </c>
      <c r="Y1106" s="943" t="s">
        <v>66</v>
      </c>
      <c r="Z1106" s="946">
        <v>6</v>
      </c>
      <c r="AA1106" s="945" t="s">
        <v>67</v>
      </c>
      <c r="AB1106" s="1042">
        <f t="shared" si="54"/>
        <v>8</v>
      </c>
      <c r="AC1106" s="945" t="s">
        <v>1149</v>
      </c>
      <c r="AD1106" s="1043" t="s">
        <v>935</v>
      </c>
      <c r="AE1106" s="1044"/>
      <c r="AF1106" s="1045"/>
    </row>
    <row r="1107" spans="2:32" ht="20" customHeight="1">
      <c r="B1107" s="1259"/>
      <c r="C1107" s="1262"/>
      <c r="D1107" s="1038" t="s">
        <v>1716</v>
      </c>
      <c r="E1107" s="941"/>
      <c r="F1107" s="943" t="s">
        <v>1145</v>
      </c>
      <c r="G1107" s="1039"/>
      <c r="H1107" s="1040" t="s">
        <v>1145</v>
      </c>
      <c r="I1107" s="943"/>
      <c r="J1107" s="971" t="s">
        <v>1145</v>
      </c>
      <c r="K1107" s="941">
        <f t="shared" si="55"/>
        <v>0</v>
      </c>
      <c r="L1107" s="943" t="s">
        <v>922</v>
      </c>
      <c r="M1107" s="1041">
        <v>10</v>
      </c>
      <c r="N1107" s="943">
        <f t="shared" si="56"/>
        <v>0</v>
      </c>
      <c r="O1107" s="971" t="s">
        <v>922</v>
      </c>
      <c r="P1107" s="943"/>
      <c r="Q1107" s="944">
        <v>2025</v>
      </c>
      <c r="R1107" s="945" t="s">
        <v>1146</v>
      </c>
      <c r="S1107" s="946">
        <v>9</v>
      </c>
      <c r="T1107" s="943" t="s">
        <v>66</v>
      </c>
      <c r="U1107" s="946">
        <v>29</v>
      </c>
      <c r="V1107" s="943" t="s">
        <v>67</v>
      </c>
      <c r="W1107" s="943" t="s">
        <v>249</v>
      </c>
      <c r="X1107" s="946">
        <v>10</v>
      </c>
      <c r="Y1107" s="943" t="s">
        <v>66</v>
      </c>
      <c r="Z1107" s="946">
        <v>6</v>
      </c>
      <c r="AA1107" s="945" t="s">
        <v>67</v>
      </c>
      <c r="AB1107" s="1042">
        <f t="shared" si="54"/>
        <v>8</v>
      </c>
      <c r="AC1107" s="945" t="s">
        <v>1149</v>
      </c>
      <c r="AD1107" s="1043" t="s">
        <v>935</v>
      </c>
      <c r="AE1107" s="1044"/>
      <c r="AF1107" s="1045"/>
    </row>
    <row r="1108" spans="2:32" ht="20" customHeight="1">
      <c r="B1108" s="1259"/>
      <c r="C1108" s="1262"/>
      <c r="D1108" s="1038" t="s">
        <v>698</v>
      </c>
      <c r="E1108" s="941">
        <v>0.36499999999999999</v>
      </c>
      <c r="F1108" s="943" t="s">
        <v>1145</v>
      </c>
      <c r="G1108" s="1039"/>
      <c r="H1108" s="1040" t="s">
        <v>1145</v>
      </c>
      <c r="I1108" s="943">
        <v>0.36499999999999999</v>
      </c>
      <c r="J1108" s="971" t="s">
        <v>1145</v>
      </c>
      <c r="K1108" s="941">
        <f t="shared" si="55"/>
        <v>0.13322499999999998</v>
      </c>
      <c r="L1108" s="943" t="s">
        <v>922</v>
      </c>
      <c r="M1108" s="1041">
        <v>100</v>
      </c>
      <c r="N1108" s="943">
        <f t="shared" si="56"/>
        <v>13.322499999999998</v>
      </c>
      <c r="O1108" s="971" t="s">
        <v>922</v>
      </c>
      <c r="P1108" s="943"/>
      <c r="Q1108" s="944">
        <v>2025</v>
      </c>
      <c r="R1108" s="945" t="s">
        <v>1146</v>
      </c>
      <c r="S1108" s="946">
        <v>9</v>
      </c>
      <c r="T1108" s="943" t="s">
        <v>66</v>
      </c>
      <c r="U1108" s="946">
        <v>29</v>
      </c>
      <c r="V1108" s="943" t="s">
        <v>67</v>
      </c>
      <c r="W1108" s="943" t="s">
        <v>249</v>
      </c>
      <c r="X1108" s="946">
        <v>10</v>
      </c>
      <c r="Y1108" s="943" t="s">
        <v>66</v>
      </c>
      <c r="Z1108" s="946">
        <v>6</v>
      </c>
      <c r="AA1108" s="945" t="s">
        <v>67</v>
      </c>
      <c r="AB1108" s="1042">
        <f t="shared" si="54"/>
        <v>8</v>
      </c>
      <c r="AC1108" s="945" t="s">
        <v>1149</v>
      </c>
      <c r="AD1108" s="1043" t="s">
        <v>935</v>
      </c>
      <c r="AE1108" s="1044"/>
      <c r="AF1108" s="1045"/>
    </row>
    <row r="1109" spans="2:32" ht="20" customHeight="1">
      <c r="B1109" s="1259"/>
      <c r="C1109" s="1262"/>
      <c r="D1109" s="1038" t="s">
        <v>701</v>
      </c>
      <c r="E1109" s="941"/>
      <c r="F1109" s="943" t="s">
        <v>1145</v>
      </c>
      <c r="G1109" s="1039"/>
      <c r="H1109" s="1040" t="s">
        <v>1145</v>
      </c>
      <c r="I1109" s="943"/>
      <c r="J1109" s="971" t="s">
        <v>1145</v>
      </c>
      <c r="K1109" s="941">
        <f t="shared" si="55"/>
        <v>0</v>
      </c>
      <c r="L1109" s="943" t="s">
        <v>922</v>
      </c>
      <c r="M1109" s="1041">
        <v>100</v>
      </c>
      <c r="N1109" s="943">
        <f t="shared" si="56"/>
        <v>0</v>
      </c>
      <c r="O1109" s="971" t="s">
        <v>922</v>
      </c>
      <c r="P1109" s="943"/>
      <c r="Q1109" s="944">
        <v>2025</v>
      </c>
      <c r="R1109" s="945" t="s">
        <v>1146</v>
      </c>
      <c r="S1109" s="946">
        <v>9</v>
      </c>
      <c r="T1109" s="943" t="s">
        <v>66</v>
      </c>
      <c r="U1109" s="946">
        <v>29</v>
      </c>
      <c r="V1109" s="943" t="s">
        <v>67</v>
      </c>
      <c r="W1109" s="943" t="s">
        <v>249</v>
      </c>
      <c r="X1109" s="946">
        <v>10</v>
      </c>
      <c r="Y1109" s="943" t="s">
        <v>66</v>
      </c>
      <c r="Z1109" s="946">
        <v>6</v>
      </c>
      <c r="AA1109" s="945" t="s">
        <v>67</v>
      </c>
      <c r="AB1109" s="1042">
        <f t="shared" si="54"/>
        <v>8</v>
      </c>
      <c r="AC1109" s="945" t="s">
        <v>1149</v>
      </c>
      <c r="AD1109" s="1043" t="s">
        <v>935</v>
      </c>
      <c r="AE1109" s="1044"/>
      <c r="AF1109" s="1045"/>
    </row>
    <row r="1110" spans="2:32" ht="20" customHeight="1">
      <c r="B1110" s="1259"/>
      <c r="C1110" s="1262"/>
      <c r="D1110" s="1038" t="s">
        <v>1238</v>
      </c>
      <c r="E1110" s="941">
        <v>2.7</v>
      </c>
      <c r="F1110" s="943" t="s">
        <v>1145</v>
      </c>
      <c r="G1110" s="1039"/>
      <c r="H1110" s="1040" t="s">
        <v>1145</v>
      </c>
      <c r="I1110" s="943">
        <v>3.6</v>
      </c>
      <c r="J1110" s="971" t="s">
        <v>1145</v>
      </c>
      <c r="K1110" s="941">
        <f t="shared" si="55"/>
        <v>9.7200000000000006</v>
      </c>
      <c r="L1110" s="943" t="s">
        <v>922</v>
      </c>
      <c r="M1110" s="1041">
        <v>2</v>
      </c>
      <c r="N1110" s="943">
        <f t="shared" si="56"/>
        <v>19.440000000000001</v>
      </c>
      <c r="O1110" s="971" t="s">
        <v>922</v>
      </c>
      <c r="P1110" s="943"/>
      <c r="Q1110" s="944">
        <v>2025</v>
      </c>
      <c r="R1110" s="945" t="s">
        <v>1146</v>
      </c>
      <c r="S1110" s="946">
        <v>9</v>
      </c>
      <c r="T1110" s="943" t="s">
        <v>66</v>
      </c>
      <c r="U1110" s="946">
        <v>29</v>
      </c>
      <c r="V1110" s="943" t="s">
        <v>67</v>
      </c>
      <c r="W1110" s="943" t="s">
        <v>249</v>
      </c>
      <c r="X1110" s="946">
        <v>10</v>
      </c>
      <c r="Y1110" s="943" t="s">
        <v>66</v>
      </c>
      <c r="Z1110" s="946">
        <v>6</v>
      </c>
      <c r="AA1110" s="945" t="s">
        <v>67</v>
      </c>
      <c r="AB1110" s="1042">
        <f t="shared" si="54"/>
        <v>8</v>
      </c>
      <c r="AC1110" s="945" t="s">
        <v>1149</v>
      </c>
      <c r="AD1110" s="1043" t="s">
        <v>935</v>
      </c>
      <c r="AE1110" s="1044"/>
      <c r="AF1110" s="1045"/>
    </row>
    <row r="1111" spans="2:32" ht="20" customHeight="1">
      <c r="B1111" s="1259"/>
      <c r="C1111" s="1262"/>
      <c r="D1111" s="1038" t="s">
        <v>1717</v>
      </c>
      <c r="E1111" s="941"/>
      <c r="F1111" s="943" t="s">
        <v>1145</v>
      </c>
      <c r="G1111" s="1039"/>
      <c r="H1111" s="1040" t="s">
        <v>1145</v>
      </c>
      <c r="I1111" s="943"/>
      <c r="J1111" s="971" t="s">
        <v>1145</v>
      </c>
      <c r="K1111" s="941">
        <f t="shared" si="55"/>
        <v>0</v>
      </c>
      <c r="L1111" s="943" t="s">
        <v>922</v>
      </c>
      <c r="M1111" s="1041">
        <v>8</v>
      </c>
      <c r="N1111" s="943">
        <f t="shared" si="56"/>
        <v>0</v>
      </c>
      <c r="O1111" s="971" t="s">
        <v>922</v>
      </c>
      <c r="P1111" s="943"/>
      <c r="Q1111" s="944">
        <v>2025</v>
      </c>
      <c r="R1111" s="945" t="s">
        <v>1146</v>
      </c>
      <c r="S1111" s="946">
        <v>9</v>
      </c>
      <c r="T1111" s="943" t="s">
        <v>66</v>
      </c>
      <c r="U1111" s="946">
        <v>29</v>
      </c>
      <c r="V1111" s="943" t="s">
        <v>67</v>
      </c>
      <c r="W1111" s="943" t="s">
        <v>249</v>
      </c>
      <c r="X1111" s="946">
        <v>10</v>
      </c>
      <c r="Y1111" s="943" t="s">
        <v>66</v>
      </c>
      <c r="Z1111" s="946">
        <v>6</v>
      </c>
      <c r="AA1111" s="945" t="s">
        <v>67</v>
      </c>
      <c r="AB1111" s="1042">
        <f t="shared" si="54"/>
        <v>8</v>
      </c>
      <c r="AC1111" s="945" t="s">
        <v>1149</v>
      </c>
      <c r="AD1111" s="1043" t="s">
        <v>935</v>
      </c>
      <c r="AE1111" s="1044"/>
      <c r="AF1111" s="1045"/>
    </row>
    <row r="1112" spans="2:32" ht="20" customHeight="1">
      <c r="B1112" s="1259"/>
      <c r="C1112" s="1262"/>
      <c r="D1112" s="1038" t="s">
        <v>1565</v>
      </c>
      <c r="E1112" s="941">
        <v>0.5</v>
      </c>
      <c r="F1112" s="943" t="s">
        <v>1145</v>
      </c>
      <c r="G1112" s="1039"/>
      <c r="H1112" s="1040" t="s">
        <v>1145</v>
      </c>
      <c r="I1112" s="943">
        <v>0.5</v>
      </c>
      <c r="J1112" s="971" t="s">
        <v>1145</v>
      </c>
      <c r="K1112" s="941">
        <f t="shared" si="55"/>
        <v>0.25</v>
      </c>
      <c r="L1112" s="943" t="s">
        <v>922</v>
      </c>
      <c r="M1112" s="1041">
        <v>3900</v>
      </c>
      <c r="N1112" s="943">
        <f t="shared" si="56"/>
        <v>975</v>
      </c>
      <c r="O1112" s="971" t="s">
        <v>922</v>
      </c>
      <c r="P1112" s="943"/>
      <c r="Q1112" s="944">
        <v>2025</v>
      </c>
      <c r="R1112" s="945" t="s">
        <v>1146</v>
      </c>
      <c r="S1112" s="946">
        <v>9</v>
      </c>
      <c r="T1112" s="943" t="s">
        <v>66</v>
      </c>
      <c r="U1112" s="946">
        <v>29</v>
      </c>
      <c r="V1112" s="943" t="s">
        <v>67</v>
      </c>
      <c r="W1112" s="943" t="s">
        <v>249</v>
      </c>
      <c r="X1112" s="946">
        <v>10</v>
      </c>
      <c r="Y1112" s="943" t="s">
        <v>66</v>
      </c>
      <c r="Z1112" s="946">
        <v>6</v>
      </c>
      <c r="AA1112" s="945" t="s">
        <v>67</v>
      </c>
      <c r="AB1112" s="1042">
        <f t="shared" si="54"/>
        <v>8</v>
      </c>
      <c r="AC1112" s="945" t="s">
        <v>1149</v>
      </c>
      <c r="AD1112" s="1043" t="s">
        <v>935</v>
      </c>
      <c r="AE1112" s="1044"/>
      <c r="AF1112" s="1045"/>
    </row>
    <row r="1113" spans="2:32" ht="20" customHeight="1">
      <c r="B1113" s="1259"/>
      <c r="C1113" s="1262"/>
      <c r="D1113" s="1038" t="s">
        <v>1718</v>
      </c>
      <c r="E1113" s="941"/>
      <c r="F1113" s="943" t="s">
        <v>1145</v>
      </c>
      <c r="G1113" s="1039"/>
      <c r="H1113" s="1040" t="s">
        <v>1145</v>
      </c>
      <c r="I1113" s="943"/>
      <c r="J1113" s="971" t="s">
        <v>1145</v>
      </c>
      <c r="K1113" s="941">
        <f t="shared" si="55"/>
        <v>0</v>
      </c>
      <c r="L1113" s="943" t="s">
        <v>922</v>
      </c>
      <c r="M1113" s="1041">
        <v>15</v>
      </c>
      <c r="N1113" s="943">
        <f t="shared" si="56"/>
        <v>0</v>
      </c>
      <c r="O1113" s="971" t="s">
        <v>922</v>
      </c>
      <c r="P1113" s="943"/>
      <c r="Q1113" s="944">
        <v>2025</v>
      </c>
      <c r="R1113" s="945" t="s">
        <v>1146</v>
      </c>
      <c r="S1113" s="946">
        <v>9</v>
      </c>
      <c r="T1113" s="943" t="s">
        <v>66</v>
      </c>
      <c r="U1113" s="946">
        <v>29</v>
      </c>
      <c r="V1113" s="943" t="s">
        <v>67</v>
      </c>
      <c r="W1113" s="943" t="s">
        <v>249</v>
      </c>
      <c r="X1113" s="946">
        <v>10</v>
      </c>
      <c r="Y1113" s="943" t="s">
        <v>66</v>
      </c>
      <c r="Z1113" s="946">
        <v>6</v>
      </c>
      <c r="AA1113" s="945" t="s">
        <v>67</v>
      </c>
      <c r="AB1113" s="1042">
        <f t="shared" si="54"/>
        <v>8</v>
      </c>
      <c r="AC1113" s="945" t="s">
        <v>1149</v>
      </c>
      <c r="AD1113" s="1043" t="s">
        <v>935</v>
      </c>
      <c r="AE1113" s="1044"/>
      <c r="AF1113" s="1045"/>
    </row>
    <row r="1114" spans="2:32" ht="20" customHeight="1">
      <c r="B1114" s="1259"/>
      <c r="C1114" s="1262"/>
      <c r="D1114" s="1038" t="s">
        <v>1719</v>
      </c>
      <c r="E1114" s="941"/>
      <c r="F1114" s="943" t="s">
        <v>1145</v>
      </c>
      <c r="G1114" s="1039"/>
      <c r="H1114" s="1040" t="s">
        <v>1145</v>
      </c>
      <c r="I1114" s="943"/>
      <c r="J1114" s="971" t="s">
        <v>1145</v>
      </c>
      <c r="K1114" s="941">
        <f t="shared" si="55"/>
        <v>0</v>
      </c>
      <c r="L1114" s="943" t="s">
        <v>922</v>
      </c>
      <c r="M1114" s="1041">
        <v>1</v>
      </c>
      <c r="N1114" s="943">
        <f t="shared" si="56"/>
        <v>0</v>
      </c>
      <c r="O1114" s="971" t="s">
        <v>922</v>
      </c>
      <c r="P1114" s="943"/>
      <c r="Q1114" s="944">
        <v>2025</v>
      </c>
      <c r="R1114" s="945" t="s">
        <v>1146</v>
      </c>
      <c r="S1114" s="946">
        <v>9</v>
      </c>
      <c r="T1114" s="943" t="s">
        <v>66</v>
      </c>
      <c r="U1114" s="946">
        <v>29</v>
      </c>
      <c r="V1114" s="943" t="s">
        <v>67</v>
      </c>
      <c r="W1114" s="943" t="s">
        <v>249</v>
      </c>
      <c r="X1114" s="946">
        <v>10</v>
      </c>
      <c r="Y1114" s="943" t="s">
        <v>66</v>
      </c>
      <c r="Z1114" s="946">
        <v>6</v>
      </c>
      <c r="AA1114" s="945" t="s">
        <v>67</v>
      </c>
      <c r="AB1114" s="1042">
        <f t="shared" si="54"/>
        <v>8</v>
      </c>
      <c r="AC1114" s="945" t="s">
        <v>1149</v>
      </c>
      <c r="AD1114" s="1043" t="s">
        <v>935</v>
      </c>
      <c r="AE1114" s="1044"/>
      <c r="AF1114" s="1045"/>
    </row>
    <row r="1115" spans="2:32" ht="20" customHeight="1">
      <c r="B1115" s="1259"/>
      <c r="C1115" s="1262"/>
      <c r="D1115" s="1038" t="s">
        <v>1228</v>
      </c>
      <c r="E1115" s="941"/>
      <c r="F1115" s="943" t="s">
        <v>1145</v>
      </c>
      <c r="G1115" s="1039"/>
      <c r="H1115" s="1040" t="s">
        <v>1145</v>
      </c>
      <c r="I1115" s="943"/>
      <c r="J1115" s="971" t="s">
        <v>1145</v>
      </c>
      <c r="K1115" s="941">
        <f t="shared" si="55"/>
        <v>0</v>
      </c>
      <c r="L1115" s="943" t="s">
        <v>922</v>
      </c>
      <c r="M1115" s="1041">
        <v>10</v>
      </c>
      <c r="N1115" s="943">
        <f t="shared" si="56"/>
        <v>0</v>
      </c>
      <c r="O1115" s="971" t="s">
        <v>922</v>
      </c>
      <c r="P1115" s="943"/>
      <c r="Q1115" s="944">
        <v>2025</v>
      </c>
      <c r="R1115" s="945" t="s">
        <v>1146</v>
      </c>
      <c r="S1115" s="946">
        <v>9</v>
      </c>
      <c r="T1115" s="943" t="s">
        <v>66</v>
      </c>
      <c r="U1115" s="946">
        <v>29</v>
      </c>
      <c r="V1115" s="943" t="s">
        <v>67</v>
      </c>
      <c r="W1115" s="943" t="s">
        <v>249</v>
      </c>
      <c r="X1115" s="946">
        <v>10</v>
      </c>
      <c r="Y1115" s="943" t="s">
        <v>66</v>
      </c>
      <c r="Z1115" s="946">
        <v>6</v>
      </c>
      <c r="AA1115" s="945" t="s">
        <v>67</v>
      </c>
      <c r="AB1115" s="1042">
        <f t="shared" si="54"/>
        <v>8</v>
      </c>
      <c r="AC1115" s="945" t="s">
        <v>1149</v>
      </c>
      <c r="AD1115" s="1043" t="s">
        <v>935</v>
      </c>
      <c r="AE1115" s="1044"/>
      <c r="AF1115" s="1045"/>
    </row>
    <row r="1116" spans="2:32" ht="20" customHeight="1">
      <c r="B1116" s="1259"/>
      <c r="C1116" s="1262"/>
      <c r="D1116" s="1038" t="s">
        <v>1720</v>
      </c>
      <c r="E1116" s="941">
        <v>1</v>
      </c>
      <c r="F1116" s="943" t="s">
        <v>1145</v>
      </c>
      <c r="G1116" s="1039"/>
      <c r="H1116" s="1040" t="s">
        <v>1145</v>
      </c>
      <c r="I1116" s="943">
        <v>1</v>
      </c>
      <c r="J1116" s="971" t="s">
        <v>1145</v>
      </c>
      <c r="K1116" s="941">
        <f t="shared" si="55"/>
        <v>1</v>
      </c>
      <c r="L1116" s="943" t="s">
        <v>922</v>
      </c>
      <c r="M1116" s="1041">
        <v>8</v>
      </c>
      <c r="N1116" s="943">
        <f t="shared" si="56"/>
        <v>8</v>
      </c>
      <c r="O1116" s="971" t="s">
        <v>922</v>
      </c>
      <c r="P1116" s="943"/>
      <c r="Q1116" s="944">
        <v>2025</v>
      </c>
      <c r="R1116" s="945" t="s">
        <v>1146</v>
      </c>
      <c r="S1116" s="946">
        <v>9</v>
      </c>
      <c r="T1116" s="943" t="s">
        <v>66</v>
      </c>
      <c r="U1116" s="946">
        <v>29</v>
      </c>
      <c r="V1116" s="943" t="s">
        <v>67</v>
      </c>
      <c r="W1116" s="943" t="s">
        <v>249</v>
      </c>
      <c r="X1116" s="946">
        <v>10</v>
      </c>
      <c r="Y1116" s="943" t="s">
        <v>66</v>
      </c>
      <c r="Z1116" s="946">
        <v>6</v>
      </c>
      <c r="AA1116" s="945" t="s">
        <v>67</v>
      </c>
      <c r="AB1116" s="1042">
        <f t="shared" si="54"/>
        <v>8</v>
      </c>
      <c r="AC1116" s="945" t="s">
        <v>1149</v>
      </c>
      <c r="AD1116" s="1043" t="s">
        <v>935</v>
      </c>
      <c r="AE1116" s="1044"/>
      <c r="AF1116" s="1045"/>
    </row>
    <row r="1117" spans="2:32" ht="20" customHeight="1">
      <c r="B1117" s="1259"/>
      <c r="C1117" s="1262"/>
      <c r="D1117" s="1038" t="s">
        <v>1721</v>
      </c>
      <c r="E1117" s="941"/>
      <c r="F1117" s="943" t="s">
        <v>1145</v>
      </c>
      <c r="G1117" s="1039"/>
      <c r="H1117" s="1040" t="s">
        <v>1145</v>
      </c>
      <c r="I1117" s="943"/>
      <c r="J1117" s="971" t="s">
        <v>1145</v>
      </c>
      <c r="K1117" s="941">
        <f t="shared" si="55"/>
        <v>0</v>
      </c>
      <c r="L1117" s="943" t="s">
        <v>922</v>
      </c>
      <c r="M1117" s="1041">
        <v>8</v>
      </c>
      <c r="N1117" s="943">
        <f t="shared" si="56"/>
        <v>0</v>
      </c>
      <c r="O1117" s="971" t="s">
        <v>922</v>
      </c>
      <c r="P1117" s="943"/>
      <c r="Q1117" s="944">
        <v>2025</v>
      </c>
      <c r="R1117" s="945" t="s">
        <v>1146</v>
      </c>
      <c r="S1117" s="946">
        <v>9</v>
      </c>
      <c r="T1117" s="943" t="s">
        <v>66</v>
      </c>
      <c r="U1117" s="946">
        <v>29</v>
      </c>
      <c r="V1117" s="943" t="s">
        <v>67</v>
      </c>
      <c r="W1117" s="943" t="s">
        <v>249</v>
      </c>
      <c r="X1117" s="946">
        <v>10</v>
      </c>
      <c r="Y1117" s="943" t="s">
        <v>66</v>
      </c>
      <c r="Z1117" s="946">
        <v>6</v>
      </c>
      <c r="AA1117" s="945" t="s">
        <v>67</v>
      </c>
      <c r="AB1117" s="1042">
        <f t="shared" si="54"/>
        <v>8</v>
      </c>
      <c r="AC1117" s="945" t="s">
        <v>1149</v>
      </c>
      <c r="AD1117" s="1043" t="s">
        <v>935</v>
      </c>
      <c r="AE1117" s="1044"/>
      <c r="AF1117" s="1045"/>
    </row>
    <row r="1118" spans="2:32" ht="20" customHeight="1">
      <c r="B1118" s="1259"/>
      <c r="C1118" s="1262"/>
      <c r="D1118" s="1038" t="s">
        <v>1227</v>
      </c>
      <c r="E1118" s="941">
        <v>0.9</v>
      </c>
      <c r="F1118" s="943" t="s">
        <v>1145</v>
      </c>
      <c r="G1118" s="1039">
        <v>0.9</v>
      </c>
      <c r="H1118" s="1040" t="s">
        <v>1145</v>
      </c>
      <c r="I1118" s="943">
        <v>0.45</v>
      </c>
      <c r="J1118" s="971" t="s">
        <v>1145</v>
      </c>
      <c r="K1118" s="941">
        <f t="shared" si="55"/>
        <v>0.40500000000000003</v>
      </c>
      <c r="L1118" s="943" t="s">
        <v>922</v>
      </c>
      <c r="M1118" s="1041">
        <v>1</v>
      </c>
      <c r="N1118" s="943">
        <f t="shared" si="56"/>
        <v>0.40500000000000003</v>
      </c>
      <c r="O1118" s="971" t="s">
        <v>922</v>
      </c>
      <c r="P1118" s="943"/>
      <c r="Q1118" s="944">
        <v>2025</v>
      </c>
      <c r="R1118" s="945" t="s">
        <v>1146</v>
      </c>
      <c r="S1118" s="946">
        <v>9</v>
      </c>
      <c r="T1118" s="943" t="s">
        <v>66</v>
      </c>
      <c r="U1118" s="946">
        <v>29</v>
      </c>
      <c r="V1118" s="943" t="s">
        <v>67</v>
      </c>
      <c r="W1118" s="943" t="s">
        <v>249</v>
      </c>
      <c r="X1118" s="946">
        <v>10</v>
      </c>
      <c r="Y1118" s="943" t="s">
        <v>66</v>
      </c>
      <c r="Z1118" s="946">
        <v>6</v>
      </c>
      <c r="AA1118" s="945" t="s">
        <v>67</v>
      </c>
      <c r="AB1118" s="1042">
        <f t="shared" si="54"/>
        <v>8</v>
      </c>
      <c r="AC1118" s="945" t="s">
        <v>1149</v>
      </c>
      <c r="AD1118" s="1043" t="s">
        <v>935</v>
      </c>
      <c r="AE1118" s="1044"/>
      <c r="AF1118" s="1045"/>
    </row>
    <row r="1119" spans="2:32" ht="20" customHeight="1">
      <c r="B1119" s="1259"/>
      <c r="C1119" s="1262"/>
      <c r="D1119" s="1038" t="s">
        <v>1722</v>
      </c>
      <c r="E1119" s="941"/>
      <c r="F1119" s="943" t="s">
        <v>1145</v>
      </c>
      <c r="G1119" s="1039"/>
      <c r="H1119" s="1040" t="s">
        <v>1145</v>
      </c>
      <c r="I1119" s="943"/>
      <c r="J1119" s="971" t="s">
        <v>1145</v>
      </c>
      <c r="K1119" s="941">
        <f t="shared" si="55"/>
        <v>0</v>
      </c>
      <c r="L1119" s="943" t="s">
        <v>922</v>
      </c>
      <c r="M1119" s="1041">
        <v>10</v>
      </c>
      <c r="N1119" s="943">
        <f t="shared" si="56"/>
        <v>0</v>
      </c>
      <c r="O1119" s="971" t="s">
        <v>922</v>
      </c>
      <c r="P1119" s="943"/>
      <c r="Q1119" s="944">
        <v>2025</v>
      </c>
      <c r="R1119" s="945" t="s">
        <v>1146</v>
      </c>
      <c r="S1119" s="946">
        <v>9</v>
      </c>
      <c r="T1119" s="943" t="s">
        <v>66</v>
      </c>
      <c r="U1119" s="946">
        <v>29</v>
      </c>
      <c r="V1119" s="943" t="s">
        <v>67</v>
      </c>
      <c r="W1119" s="943" t="s">
        <v>249</v>
      </c>
      <c r="X1119" s="946">
        <v>10</v>
      </c>
      <c r="Y1119" s="943" t="s">
        <v>66</v>
      </c>
      <c r="Z1119" s="946">
        <v>6</v>
      </c>
      <c r="AA1119" s="945" t="s">
        <v>67</v>
      </c>
      <c r="AB1119" s="1042">
        <f t="shared" si="54"/>
        <v>8</v>
      </c>
      <c r="AC1119" s="945" t="s">
        <v>1149</v>
      </c>
      <c r="AD1119" s="1043" t="s">
        <v>935</v>
      </c>
      <c r="AE1119" s="1044"/>
      <c r="AF1119" s="1045"/>
    </row>
    <row r="1120" spans="2:32" ht="20" customHeight="1">
      <c r="B1120" s="1259"/>
      <c r="C1120" s="1262"/>
      <c r="D1120" s="1038" t="s">
        <v>1723</v>
      </c>
      <c r="E1120" s="941"/>
      <c r="F1120" s="943" t="s">
        <v>1145</v>
      </c>
      <c r="G1120" s="1039"/>
      <c r="H1120" s="1040" t="s">
        <v>1145</v>
      </c>
      <c r="I1120" s="943"/>
      <c r="J1120" s="971" t="s">
        <v>1145</v>
      </c>
      <c r="K1120" s="941">
        <f t="shared" si="55"/>
        <v>0</v>
      </c>
      <c r="L1120" s="943" t="s">
        <v>922</v>
      </c>
      <c r="M1120" s="1041">
        <v>3</v>
      </c>
      <c r="N1120" s="943">
        <f t="shared" si="56"/>
        <v>0</v>
      </c>
      <c r="O1120" s="971" t="s">
        <v>922</v>
      </c>
      <c r="P1120" s="943"/>
      <c r="Q1120" s="944">
        <v>2025</v>
      </c>
      <c r="R1120" s="945" t="s">
        <v>1146</v>
      </c>
      <c r="S1120" s="946">
        <v>9</v>
      </c>
      <c r="T1120" s="943" t="s">
        <v>66</v>
      </c>
      <c r="U1120" s="946">
        <v>29</v>
      </c>
      <c r="V1120" s="943" t="s">
        <v>67</v>
      </c>
      <c r="W1120" s="943" t="s">
        <v>249</v>
      </c>
      <c r="X1120" s="946">
        <v>10</v>
      </c>
      <c r="Y1120" s="943" t="s">
        <v>66</v>
      </c>
      <c r="Z1120" s="946">
        <v>6</v>
      </c>
      <c r="AA1120" s="945" t="s">
        <v>67</v>
      </c>
      <c r="AB1120" s="1042">
        <f t="shared" si="54"/>
        <v>8</v>
      </c>
      <c r="AC1120" s="945" t="s">
        <v>1149</v>
      </c>
      <c r="AD1120" s="1043" t="s">
        <v>935</v>
      </c>
      <c r="AE1120" s="1044"/>
      <c r="AF1120" s="1045"/>
    </row>
    <row r="1121" spans="2:32" ht="20" customHeight="1">
      <c r="B1121" s="1259"/>
      <c r="C1121" s="1262"/>
      <c r="D1121" s="1038" t="s">
        <v>1724</v>
      </c>
      <c r="E1121" s="941">
        <v>2</v>
      </c>
      <c r="F1121" s="943" t="s">
        <v>1145</v>
      </c>
      <c r="G1121" s="1039">
        <v>0.3</v>
      </c>
      <c r="H1121" s="1040" t="s">
        <v>1145</v>
      </c>
      <c r="I1121" s="943">
        <v>0.95</v>
      </c>
      <c r="J1121" s="971" t="s">
        <v>1145</v>
      </c>
      <c r="K1121" s="941">
        <f t="shared" si="55"/>
        <v>1.9</v>
      </c>
      <c r="L1121" s="943" t="s">
        <v>922</v>
      </c>
      <c r="M1121" s="1041">
        <v>1</v>
      </c>
      <c r="N1121" s="943">
        <f t="shared" si="56"/>
        <v>1.9</v>
      </c>
      <c r="O1121" s="971" t="s">
        <v>922</v>
      </c>
      <c r="P1121" s="943"/>
      <c r="Q1121" s="944">
        <v>2025</v>
      </c>
      <c r="R1121" s="945" t="s">
        <v>1146</v>
      </c>
      <c r="S1121" s="946">
        <v>9</v>
      </c>
      <c r="T1121" s="943" t="s">
        <v>66</v>
      </c>
      <c r="U1121" s="946">
        <v>29</v>
      </c>
      <c r="V1121" s="943" t="s">
        <v>67</v>
      </c>
      <c r="W1121" s="943" t="s">
        <v>249</v>
      </c>
      <c r="X1121" s="946">
        <v>10</v>
      </c>
      <c r="Y1121" s="943" t="s">
        <v>66</v>
      </c>
      <c r="Z1121" s="946">
        <v>6</v>
      </c>
      <c r="AA1121" s="945" t="s">
        <v>67</v>
      </c>
      <c r="AB1121" s="1042">
        <f t="shared" si="54"/>
        <v>8</v>
      </c>
      <c r="AC1121" s="945" t="s">
        <v>1149</v>
      </c>
      <c r="AD1121" s="1043" t="s">
        <v>935</v>
      </c>
      <c r="AE1121" s="1044"/>
      <c r="AF1121" s="1045"/>
    </row>
    <row r="1122" spans="2:32" ht="20" customHeight="1">
      <c r="B1122" s="1259"/>
      <c r="C1122" s="1262"/>
      <c r="D1122" s="1038" t="s">
        <v>1725</v>
      </c>
      <c r="E1122" s="941"/>
      <c r="F1122" s="943" t="s">
        <v>1145</v>
      </c>
      <c r="G1122" s="1039"/>
      <c r="H1122" s="1040" t="s">
        <v>1145</v>
      </c>
      <c r="I1122" s="943"/>
      <c r="J1122" s="971" t="s">
        <v>1145</v>
      </c>
      <c r="K1122" s="941">
        <f t="shared" si="55"/>
        <v>0</v>
      </c>
      <c r="L1122" s="943" t="s">
        <v>922</v>
      </c>
      <c r="M1122" s="1041">
        <v>1</v>
      </c>
      <c r="N1122" s="943">
        <f t="shared" si="56"/>
        <v>0</v>
      </c>
      <c r="O1122" s="971" t="s">
        <v>922</v>
      </c>
      <c r="P1122" s="943"/>
      <c r="Q1122" s="944">
        <v>2025</v>
      </c>
      <c r="R1122" s="945" t="s">
        <v>1146</v>
      </c>
      <c r="S1122" s="946">
        <v>9</v>
      </c>
      <c r="T1122" s="943" t="s">
        <v>1147</v>
      </c>
      <c r="U1122" s="946">
        <v>29</v>
      </c>
      <c r="V1122" s="943" t="s">
        <v>1148</v>
      </c>
      <c r="W1122" s="943" t="s">
        <v>249</v>
      </c>
      <c r="X1122" s="946">
        <v>10</v>
      </c>
      <c r="Y1122" s="943" t="s">
        <v>1147</v>
      </c>
      <c r="Z1122" s="946">
        <v>6</v>
      </c>
      <c r="AA1122" s="945" t="s">
        <v>67</v>
      </c>
      <c r="AB1122" s="1042">
        <f t="shared" si="54"/>
        <v>8</v>
      </c>
      <c r="AC1122" s="945" t="s">
        <v>1149</v>
      </c>
      <c r="AD1122" s="1043" t="s">
        <v>935</v>
      </c>
      <c r="AE1122" s="1044"/>
      <c r="AF1122" s="1045"/>
    </row>
    <row r="1123" spans="2:32" ht="20" customHeight="1">
      <c r="B1123" s="1259"/>
      <c r="C1123" s="1262"/>
      <c r="D1123" s="1038" t="s">
        <v>1726</v>
      </c>
      <c r="E1123" s="941">
        <v>0.61</v>
      </c>
      <c r="F1123" s="943" t="s">
        <v>1145</v>
      </c>
      <c r="G1123" s="1039"/>
      <c r="H1123" s="1040" t="s">
        <v>1145</v>
      </c>
      <c r="I1123" s="943">
        <v>2.1</v>
      </c>
      <c r="J1123" s="971" t="s">
        <v>1145</v>
      </c>
      <c r="K1123" s="941">
        <f t="shared" si="55"/>
        <v>1.2809999999999999</v>
      </c>
      <c r="L1123" s="943" t="s">
        <v>922</v>
      </c>
      <c r="M1123" s="1041">
        <v>1</v>
      </c>
      <c r="N1123" s="943">
        <f t="shared" si="56"/>
        <v>1.2809999999999999</v>
      </c>
      <c r="O1123" s="971" t="s">
        <v>922</v>
      </c>
      <c r="P1123" s="943"/>
      <c r="Q1123" s="944">
        <v>2025</v>
      </c>
      <c r="R1123" s="945" t="s">
        <v>1146</v>
      </c>
      <c r="S1123" s="946">
        <v>9</v>
      </c>
      <c r="T1123" s="943" t="s">
        <v>1147</v>
      </c>
      <c r="U1123" s="946">
        <v>29</v>
      </c>
      <c r="V1123" s="943" t="s">
        <v>1148</v>
      </c>
      <c r="W1123" s="943" t="s">
        <v>249</v>
      </c>
      <c r="X1123" s="946">
        <v>10</v>
      </c>
      <c r="Y1123" s="943" t="s">
        <v>1147</v>
      </c>
      <c r="Z1123" s="946">
        <v>6</v>
      </c>
      <c r="AA1123" s="945" t="s">
        <v>67</v>
      </c>
      <c r="AB1123" s="1042">
        <f t="shared" si="54"/>
        <v>8</v>
      </c>
      <c r="AC1123" s="945" t="s">
        <v>1149</v>
      </c>
      <c r="AD1123" s="1043" t="s">
        <v>935</v>
      </c>
      <c r="AE1123" s="1044"/>
      <c r="AF1123" s="1045"/>
    </row>
    <row r="1124" spans="2:32" ht="20" customHeight="1">
      <c r="B1124" s="1259"/>
      <c r="C1124" s="1262"/>
      <c r="D1124" s="1038" t="s">
        <v>1727</v>
      </c>
      <c r="E1124" s="941">
        <v>0.6</v>
      </c>
      <c r="F1124" s="943" t="s">
        <v>1145</v>
      </c>
      <c r="G1124" s="1039">
        <v>1.8</v>
      </c>
      <c r="H1124" s="1040" t="s">
        <v>1145</v>
      </c>
      <c r="I1124" s="943"/>
      <c r="J1124" s="971" t="s">
        <v>1145</v>
      </c>
      <c r="K1124" s="941">
        <f t="shared" si="55"/>
        <v>0</v>
      </c>
      <c r="L1124" s="943" t="s">
        <v>922</v>
      </c>
      <c r="M1124" s="1041">
        <v>1</v>
      </c>
      <c r="N1124" s="943">
        <f t="shared" si="56"/>
        <v>0</v>
      </c>
      <c r="O1124" s="971" t="s">
        <v>922</v>
      </c>
      <c r="P1124" s="943"/>
      <c r="Q1124" s="944">
        <v>2025</v>
      </c>
      <c r="R1124" s="945" t="s">
        <v>1146</v>
      </c>
      <c r="S1124" s="946">
        <v>9</v>
      </c>
      <c r="T1124" s="943" t="s">
        <v>1147</v>
      </c>
      <c r="U1124" s="946">
        <v>29</v>
      </c>
      <c r="V1124" s="943" t="s">
        <v>1148</v>
      </c>
      <c r="W1124" s="943" t="s">
        <v>249</v>
      </c>
      <c r="X1124" s="946">
        <v>10</v>
      </c>
      <c r="Y1124" s="943" t="s">
        <v>1147</v>
      </c>
      <c r="Z1124" s="946">
        <v>6</v>
      </c>
      <c r="AA1124" s="945" t="s">
        <v>67</v>
      </c>
      <c r="AB1124" s="1042">
        <f t="shared" si="54"/>
        <v>8</v>
      </c>
      <c r="AC1124" s="945" t="s">
        <v>1149</v>
      </c>
      <c r="AD1124" s="1043" t="s">
        <v>935</v>
      </c>
      <c r="AE1124" s="1044"/>
      <c r="AF1124" s="1045"/>
    </row>
    <row r="1125" spans="2:32" ht="20" customHeight="1">
      <c r="B1125" s="1259"/>
      <c r="C1125" s="1262"/>
      <c r="D1125" s="1038" t="s">
        <v>1728</v>
      </c>
      <c r="E1125" s="941">
        <v>3.5</v>
      </c>
      <c r="F1125" s="943" t="s">
        <v>1145</v>
      </c>
      <c r="G1125" s="1039">
        <v>0.5</v>
      </c>
      <c r="H1125" s="1040" t="s">
        <v>1145</v>
      </c>
      <c r="I1125" s="943">
        <v>4.5</v>
      </c>
      <c r="J1125" s="971" t="s">
        <v>1145</v>
      </c>
      <c r="K1125" s="941">
        <f t="shared" si="55"/>
        <v>15.75</v>
      </c>
      <c r="L1125" s="943" t="s">
        <v>922</v>
      </c>
      <c r="M1125" s="1041">
        <v>1</v>
      </c>
      <c r="N1125" s="943">
        <f t="shared" si="56"/>
        <v>15.75</v>
      </c>
      <c r="O1125" s="971" t="s">
        <v>922</v>
      </c>
      <c r="P1125" s="943"/>
      <c r="Q1125" s="944">
        <v>2025</v>
      </c>
      <c r="R1125" s="945" t="s">
        <v>1146</v>
      </c>
      <c r="S1125" s="946">
        <v>9</v>
      </c>
      <c r="T1125" s="943" t="s">
        <v>1147</v>
      </c>
      <c r="U1125" s="946">
        <v>29</v>
      </c>
      <c r="V1125" s="943" t="s">
        <v>1148</v>
      </c>
      <c r="W1125" s="943" t="s">
        <v>249</v>
      </c>
      <c r="X1125" s="946">
        <v>10</v>
      </c>
      <c r="Y1125" s="943" t="s">
        <v>1147</v>
      </c>
      <c r="Z1125" s="946">
        <v>6</v>
      </c>
      <c r="AA1125" s="945" t="s">
        <v>67</v>
      </c>
      <c r="AB1125" s="1042">
        <f t="shared" si="54"/>
        <v>8</v>
      </c>
      <c r="AC1125" s="945" t="s">
        <v>1149</v>
      </c>
      <c r="AD1125" s="1043" t="s">
        <v>935</v>
      </c>
      <c r="AE1125" s="1044"/>
      <c r="AF1125" s="1045"/>
    </row>
    <row r="1126" spans="2:32" ht="20" customHeight="1">
      <c r="B1126" s="1259"/>
      <c r="C1126" s="1262"/>
      <c r="D1126" s="1038" t="s">
        <v>1728</v>
      </c>
      <c r="E1126" s="941">
        <v>4</v>
      </c>
      <c r="F1126" s="943" t="s">
        <v>1145</v>
      </c>
      <c r="G1126" s="1039">
        <v>0.5</v>
      </c>
      <c r="H1126" s="1040" t="s">
        <v>1145</v>
      </c>
      <c r="I1126" s="943">
        <v>6</v>
      </c>
      <c r="J1126" s="971" t="s">
        <v>1145</v>
      </c>
      <c r="K1126" s="941">
        <f t="shared" si="55"/>
        <v>24</v>
      </c>
      <c r="L1126" s="943" t="s">
        <v>922</v>
      </c>
      <c r="M1126" s="1041">
        <v>2</v>
      </c>
      <c r="N1126" s="943">
        <f t="shared" si="56"/>
        <v>48</v>
      </c>
      <c r="O1126" s="971" t="s">
        <v>922</v>
      </c>
      <c r="P1126" s="943"/>
      <c r="Q1126" s="944">
        <v>2025</v>
      </c>
      <c r="R1126" s="945" t="s">
        <v>1146</v>
      </c>
      <c r="S1126" s="946">
        <v>9</v>
      </c>
      <c r="T1126" s="943" t="s">
        <v>1147</v>
      </c>
      <c r="U1126" s="946">
        <v>29</v>
      </c>
      <c r="V1126" s="943" t="s">
        <v>1148</v>
      </c>
      <c r="W1126" s="943" t="s">
        <v>249</v>
      </c>
      <c r="X1126" s="946">
        <v>10</v>
      </c>
      <c r="Y1126" s="943" t="s">
        <v>1147</v>
      </c>
      <c r="Z1126" s="946">
        <v>6</v>
      </c>
      <c r="AA1126" s="945" t="s">
        <v>67</v>
      </c>
      <c r="AB1126" s="1042">
        <f t="shared" si="54"/>
        <v>8</v>
      </c>
      <c r="AC1126" s="945" t="s">
        <v>1149</v>
      </c>
      <c r="AD1126" s="1043" t="s">
        <v>935</v>
      </c>
      <c r="AE1126" s="1044"/>
      <c r="AF1126" s="1045"/>
    </row>
    <row r="1127" spans="2:32" ht="20" customHeight="1">
      <c r="B1127" s="1259"/>
      <c r="C1127" s="1262"/>
      <c r="D1127" s="1038" t="s">
        <v>1729</v>
      </c>
      <c r="E1127" s="941">
        <v>0.36499999999999999</v>
      </c>
      <c r="F1127" s="943" t="s">
        <v>1145</v>
      </c>
      <c r="G1127" s="1039"/>
      <c r="H1127" s="1040" t="s">
        <v>1145</v>
      </c>
      <c r="I1127" s="943">
        <v>0.65</v>
      </c>
      <c r="J1127" s="971" t="s">
        <v>1145</v>
      </c>
      <c r="K1127" s="941">
        <f t="shared" si="55"/>
        <v>0.23724999999999999</v>
      </c>
      <c r="L1127" s="943" t="s">
        <v>922</v>
      </c>
      <c r="M1127" s="1041">
        <v>142</v>
      </c>
      <c r="N1127" s="943">
        <f t="shared" si="56"/>
        <v>33.689499999999995</v>
      </c>
      <c r="O1127" s="971" t="s">
        <v>922</v>
      </c>
      <c r="P1127" s="943"/>
      <c r="Q1127" s="944">
        <v>2025</v>
      </c>
      <c r="R1127" s="945" t="s">
        <v>1146</v>
      </c>
      <c r="S1127" s="946">
        <v>9</v>
      </c>
      <c r="T1127" s="943" t="s">
        <v>1147</v>
      </c>
      <c r="U1127" s="946">
        <v>29</v>
      </c>
      <c r="V1127" s="943" t="s">
        <v>1148</v>
      </c>
      <c r="W1127" s="943" t="s">
        <v>249</v>
      </c>
      <c r="X1127" s="946">
        <v>10</v>
      </c>
      <c r="Y1127" s="943" t="s">
        <v>1147</v>
      </c>
      <c r="Z1127" s="946">
        <v>6</v>
      </c>
      <c r="AA1127" s="945" t="s">
        <v>67</v>
      </c>
      <c r="AB1127" s="1042">
        <f t="shared" si="54"/>
        <v>8</v>
      </c>
      <c r="AC1127" s="945" t="s">
        <v>1149</v>
      </c>
      <c r="AD1127" s="1043" t="s">
        <v>935</v>
      </c>
      <c r="AE1127" s="1044"/>
      <c r="AF1127" s="1045"/>
    </row>
    <row r="1128" spans="2:32" ht="20" customHeight="1">
      <c r="B1128" s="1259"/>
      <c r="C1128" s="1262"/>
      <c r="D1128" s="1038" t="s">
        <v>1730</v>
      </c>
      <c r="E1128" s="941"/>
      <c r="F1128" s="943" t="s">
        <v>1145</v>
      </c>
      <c r="G1128" s="1039"/>
      <c r="H1128" s="1040" t="s">
        <v>1145</v>
      </c>
      <c r="I1128" s="943"/>
      <c r="J1128" s="971" t="s">
        <v>1145</v>
      </c>
      <c r="K1128" s="941">
        <f t="shared" si="55"/>
        <v>0</v>
      </c>
      <c r="L1128" s="943" t="s">
        <v>922</v>
      </c>
      <c r="M1128" s="1041">
        <v>141</v>
      </c>
      <c r="N1128" s="943">
        <f t="shared" si="56"/>
        <v>0</v>
      </c>
      <c r="O1128" s="971" t="s">
        <v>922</v>
      </c>
      <c r="P1128" s="943"/>
      <c r="Q1128" s="944">
        <v>2025</v>
      </c>
      <c r="R1128" s="945" t="s">
        <v>1146</v>
      </c>
      <c r="S1128" s="946">
        <v>9</v>
      </c>
      <c r="T1128" s="943" t="s">
        <v>1147</v>
      </c>
      <c r="U1128" s="946">
        <v>29</v>
      </c>
      <c r="V1128" s="943" t="s">
        <v>1148</v>
      </c>
      <c r="W1128" s="943" t="s">
        <v>249</v>
      </c>
      <c r="X1128" s="946">
        <v>10</v>
      </c>
      <c r="Y1128" s="943" t="s">
        <v>1147</v>
      </c>
      <c r="Z1128" s="946">
        <v>6</v>
      </c>
      <c r="AA1128" s="945" t="s">
        <v>67</v>
      </c>
      <c r="AB1128" s="1042">
        <f t="shared" si="54"/>
        <v>8</v>
      </c>
      <c r="AC1128" s="945" t="s">
        <v>1149</v>
      </c>
      <c r="AD1128" s="1043" t="s">
        <v>935</v>
      </c>
      <c r="AE1128" s="1044"/>
      <c r="AF1128" s="1045"/>
    </row>
    <row r="1129" spans="2:32" ht="20" customHeight="1">
      <c r="B1129" s="1259"/>
      <c r="C1129" s="1262"/>
      <c r="D1129" s="1038" t="s">
        <v>1731</v>
      </c>
      <c r="E1129" s="941">
        <v>2.7</v>
      </c>
      <c r="F1129" s="943" t="s">
        <v>1145</v>
      </c>
      <c r="G1129" s="1039"/>
      <c r="H1129" s="1040" t="s">
        <v>1145</v>
      </c>
      <c r="I1129" s="943">
        <v>1.8</v>
      </c>
      <c r="J1129" s="971" t="s">
        <v>1145</v>
      </c>
      <c r="K1129" s="941">
        <f t="shared" si="55"/>
        <v>4.8600000000000003</v>
      </c>
      <c r="L1129" s="943" t="s">
        <v>922</v>
      </c>
      <c r="M1129" s="1041">
        <v>2</v>
      </c>
      <c r="N1129" s="943">
        <f t="shared" si="56"/>
        <v>9.7200000000000006</v>
      </c>
      <c r="O1129" s="971" t="s">
        <v>922</v>
      </c>
      <c r="P1129" s="943"/>
      <c r="Q1129" s="944">
        <v>2025</v>
      </c>
      <c r="R1129" s="945" t="s">
        <v>1146</v>
      </c>
      <c r="S1129" s="946">
        <v>9</v>
      </c>
      <c r="T1129" s="943" t="s">
        <v>1147</v>
      </c>
      <c r="U1129" s="946">
        <v>29</v>
      </c>
      <c r="V1129" s="943" t="s">
        <v>1148</v>
      </c>
      <c r="W1129" s="943" t="s">
        <v>249</v>
      </c>
      <c r="X1129" s="946">
        <v>10</v>
      </c>
      <c r="Y1129" s="943" t="s">
        <v>1147</v>
      </c>
      <c r="Z1129" s="946">
        <v>6</v>
      </c>
      <c r="AA1129" s="945" t="s">
        <v>67</v>
      </c>
      <c r="AB1129" s="1042">
        <f t="shared" si="54"/>
        <v>8</v>
      </c>
      <c r="AC1129" s="945" t="s">
        <v>1149</v>
      </c>
      <c r="AD1129" s="1043" t="s">
        <v>935</v>
      </c>
      <c r="AE1129" s="1044"/>
      <c r="AF1129" s="1045"/>
    </row>
    <row r="1130" spans="2:32" ht="20" customHeight="1">
      <c r="B1130" s="1259"/>
      <c r="C1130" s="1262"/>
      <c r="D1130" s="1038" t="s">
        <v>1418</v>
      </c>
      <c r="E1130" s="941">
        <v>1.2</v>
      </c>
      <c r="F1130" s="943" t="s">
        <v>1145</v>
      </c>
      <c r="G1130" s="1039">
        <v>1</v>
      </c>
      <c r="H1130" s="1040" t="s">
        <v>1145</v>
      </c>
      <c r="I1130" s="943">
        <v>0.5</v>
      </c>
      <c r="J1130" s="971" t="s">
        <v>1145</v>
      </c>
      <c r="K1130" s="941">
        <f t="shared" si="55"/>
        <v>0.6</v>
      </c>
      <c r="L1130" s="943" t="s">
        <v>922</v>
      </c>
      <c r="M1130" s="1041">
        <v>1</v>
      </c>
      <c r="N1130" s="943">
        <f t="shared" si="56"/>
        <v>0.6</v>
      </c>
      <c r="O1130" s="971" t="s">
        <v>922</v>
      </c>
      <c r="P1130" s="943"/>
      <c r="Q1130" s="944">
        <v>2025</v>
      </c>
      <c r="R1130" s="945" t="s">
        <v>1146</v>
      </c>
      <c r="S1130" s="946">
        <v>9</v>
      </c>
      <c r="T1130" s="943" t="s">
        <v>1147</v>
      </c>
      <c r="U1130" s="946">
        <v>29</v>
      </c>
      <c r="V1130" s="943" t="s">
        <v>1148</v>
      </c>
      <c r="W1130" s="943" t="s">
        <v>249</v>
      </c>
      <c r="X1130" s="946">
        <v>10</v>
      </c>
      <c r="Y1130" s="943" t="s">
        <v>1147</v>
      </c>
      <c r="Z1130" s="946">
        <v>6</v>
      </c>
      <c r="AA1130" s="945" t="s">
        <v>67</v>
      </c>
      <c r="AB1130" s="1042">
        <f t="shared" si="54"/>
        <v>8</v>
      </c>
      <c r="AC1130" s="945" t="s">
        <v>1149</v>
      </c>
      <c r="AD1130" s="1043" t="s">
        <v>935</v>
      </c>
      <c r="AE1130" s="1044"/>
      <c r="AF1130" s="1045"/>
    </row>
    <row r="1131" spans="2:32" ht="20" customHeight="1">
      <c r="B1131" s="1259"/>
      <c r="C1131" s="1262"/>
      <c r="D1131" s="1038" t="s">
        <v>1244</v>
      </c>
      <c r="E1131" s="941">
        <v>0.9</v>
      </c>
      <c r="F1131" s="943" t="s">
        <v>1145</v>
      </c>
      <c r="G1131" s="1039">
        <v>1</v>
      </c>
      <c r="H1131" s="1040" t="s">
        <v>1145</v>
      </c>
      <c r="I1131" s="943">
        <v>0.45</v>
      </c>
      <c r="J1131" s="971" t="s">
        <v>1145</v>
      </c>
      <c r="K1131" s="941">
        <f t="shared" si="55"/>
        <v>0.40500000000000003</v>
      </c>
      <c r="L1131" s="943" t="s">
        <v>922</v>
      </c>
      <c r="M1131" s="1041">
        <v>1</v>
      </c>
      <c r="N1131" s="943">
        <f t="shared" si="56"/>
        <v>0.40500000000000003</v>
      </c>
      <c r="O1131" s="971" t="s">
        <v>922</v>
      </c>
      <c r="P1131" s="943"/>
      <c r="Q1131" s="944">
        <v>2025</v>
      </c>
      <c r="R1131" s="945" t="s">
        <v>1146</v>
      </c>
      <c r="S1131" s="946">
        <v>9</v>
      </c>
      <c r="T1131" s="943" t="s">
        <v>1147</v>
      </c>
      <c r="U1131" s="946">
        <v>29</v>
      </c>
      <c r="V1131" s="943" t="s">
        <v>1148</v>
      </c>
      <c r="W1131" s="943" t="s">
        <v>249</v>
      </c>
      <c r="X1131" s="946">
        <v>10</v>
      </c>
      <c r="Y1131" s="943" t="s">
        <v>1147</v>
      </c>
      <c r="Z1131" s="946">
        <v>6</v>
      </c>
      <c r="AA1131" s="945" t="s">
        <v>67</v>
      </c>
      <c r="AB1131" s="1042">
        <f t="shared" si="54"/>
        <v>8</v>
      </c>
      <c r="AC1131" s="945" t="s">
        <v>1149</v>
      </c>
      <c r="AD1131" s="1043" t="s">
        <v>935</v>
      </c>
      <c r="AE1131" s="1044"/>
      <c r="AF1131" s="1045"/>
    </row>
    <row r="1132" spans="2:32" ht="20" customHeight="1">
      <c r="B1132" s="1259"/>
      <c r="C1132" s="1262"/>
      <c r="D1132" s="1038" t="s">
        <v>1732</v>
      </c>
      <c r="E1132" s="941"/>
      <c r="F1132" s="943" t="s">
        <v>1145</v>
      </c>
      <c r="G1132" s="1039"/>
      <c r="H1132" s="1040" t="s">
        <v>1145</v>
      </c>
      <c r="I1132" s="943"/>
      <c r="J1132" s="971" t="s">
        <v>1145</v>
      </c>
      <c r="K1132" s="941">
        <f t="shared" si="55"/>
        <v>0</v>
      </c>
      <c r="L1132" s="943" t="s">
        <v>922</v>
      </c>
      <c r="M1132" s="1041">
        <v>1</v>
      </c>
      <c r="N1132" s="943">
        <f t="shared" si="56"/>
        <v>0</v>
      </c>
      <c r="O1132" s="971" t="s">
        <v>922</v>
      </c>
      <c r="P1132" s="943"/>
      <c r="Q1132" s="944">
        <v>2025</v>
      </c>
      <c r="R1132" s="945" t="s">
        <v>1146</v>
      </c>
      <c r="S1132" s="946">
        <v>9</v>
      </c>
      <c r="T1132" s="943" t="s">
        <v>1147</v>
      </c>
      <c r="U1132" s="946">
        <v>29</v>
      </c>
      <c r="V1132" s="943" t="s">
        <v>1148</v>
      </c>
      <c r="W1132" s="943" t="s">
        <v>249</v>
      </c>
      <c r="X1132" s="946">
        <v>10</v>
      </c>
      <c r="Y1132" s="943" t="s">
        <v>1147</v>
      </c>
      <c r="Z1132" s="946">
        <v>6</v>
      </c>
      <c r="AA1132" s="945" t="s">
        <v>67</v>
      </c>
      <c r="AB1132" s="1042">
        <f t="shared" si="54"/>
        <v>8</v>
      </c>
      <c r="AC1132" s="945" t="s">
        <v>1149</v>
      </c>
      <c r="AD1132" s="1043" t="s">
        <v>935</v>
      </c>
      <c r="AE1132" s="1044"/>
      <c r="AF1132" s="1045"/>
    </row>
    <row r="1133" spans="2:32" ht="20" customHeight="1">
      <c r="B1133" s="1259"/>
      <c r="C1133" s="1262"/>
      <c r="D1133" s="1038" t="s">
        <v>1733</v>
      </c>
      <c r="E1133" s="941">
        <v>1.2</v>
      </c>
      <c r="F1133" s="943" t="s">
        <v>1145</v>
      </c>
      <c r="G1133" s="1039"/>
      <c r="H1133" s="1040" t="s">
        <v>1145</v>
      </c>
      <c r="I1133" s="943">
        <v>1.2</v>
      </c>
      <c r="J1133" s="971" t="s">
        <v>1145</v>
      </c>
      <c r="K1133" s="941">
        <f t="shared" si="55"/>
        <v>1.44</v>
      </c>
      <c r="L1133" s="943" t="s">
        <v>922</v>
      </c>
      <c r="M1133" s="1041">
        <v>8</v>
      </c>
      <c r="N1133" s="943">
        <f t="shared" si="56"/>
        <v>11.52</v>
      </c>
      <c r="O1133" s="971" t="s">
        <v>922</v>
      </c>
      <c r="P1133" s="943"/>
      <c r="Q1133" s="944">
        <v>2025</v>
      </c>
      <c r="R1133" s="945" t="s">
        <v>1146</v>
      </c>
      <c r="S1133" s="946">
        <v>9</v>
      </c>
      <c r="T1133" s="943" t="s">
        <v>1147</v>
      </c>
      <c r="U1133" s="946">
        <v>29</v>
      </c>
      <c r="V1133" s="943" t="s">
        <v>1148</v>
      </c>
      <c r="W1133" s="943" t="s">
        <v>249</v>
      </c>
      <c r="X1133" s="946">
        <v>10</v>
      </c>
      <c r="Y1133" s="943" t="s">
        <v>1147</v>
      </c>
      <c r="Z1133" s="946">
        <v>6</v>
      </c>
      <c r="AA1133" s="945" t="s">
        <v>67</v>
      </c>
      <c r="AB1133" s="1042">
        <f t="shared" si="54"/>
        <v>8</v>
      </c>
      <c r="AC1133" s="945" t="s">
        <v>1149</v>
      </c>
      <c r="AD1133" s="1043" t="s">
        <v>935</v>
      </c>
      <c r="AE1133" s="1044"/>
      <c r="AF1133" s="1045"/>
    </row>
    <row r="1134" spans="2:32" ht="20" customHeight="1">
      <c r="B1134" s="1259"/>
      <c r="C1134" s="1262"/>
      <c r="D1134" s="1038" t="s">
        <v>1734</v>
      </c>
      <c r="E1134" s="941"/>
      <c r="F1134" s="943" t="s">
        <v>1145</v>
      </c>
      <c r="G1134" s="1039"/>
      <c r="H1134" s="1040" t="s">
        <v>1145</v>
      </c>
      <c r="I1134" s="943"/>
      <c r="J1134" s="971" t="s">
        <v>1145</v>
      </c>
      <c r="K1134" s="941">
        <f t="shared" si="55"/>
        <v>0</v>
      </c>
      <c r="L1134" s="943" t="s">
        <v>922</v>
      </c>
      <c r="M1134" s="1041">
        <v>19</v>
      </c>
      <c r="N1134" s="943">
        <f t="shared" si="56"/>
        <v>0</v>
      </c>
      <c r="O1134" s="971" t="s">
        <v>922</v>
      </c>
      <c r="P1134" s="943"/>
      <c r="Q1134" s="944">
        <v>2025</v>
      </c>
      <c r="R1134" s="945" t="s">
        <v>1146</v>
      </c>
      <c r="S1134" s="946">
        <v>9</v>
      </c>
      <c r="T1134" s="943" t="s">
        <v>1147</v>
      </c>
      <c r="U1134" s="946">
        <v>29</v>
      </c>
      <c r="V1134" s="943" t="s">
        <v>1148</v>
      </c>
      <c r="W1134" s="943" t="s">
        <v>249</v>
      </c>
      <c r="X1134" s="946">
        <v>10</v>
      </c>
      <c r="Y1134" s="943" t="s">
        <v>1147</v>
      </c>
      <c r="Z1134" s="946">
        <v>6</v>
      </c>
      <c r="AA1134" s="945" t="s">
        <v>67</v>
      </c>
      <c r="AB1134" s="1042">
        <f t="shared" si="54"/>
        <v>8</v>
      </c>
      <c r="AC1134" s="945" t="s">
        <v>1149</v>
      </c>
      <c r="AD1134" s="1043" t="s">
        <v>935</v>
      </c>
      <c r="AE1134" s="1044"/>
      <c r="AF1134" s="1045"/>
    </row>
    <row r="1135" spans="2:32" ht="20" customHeight="1">
      <c r="B1135" s="1259"/>
      <c r="C1135" s="1262"/>
      <c r="D1135" s="1038" t="s">
        <v>1735</v>
      </c>
      <c r="E1135" s="941"/>
      <c r="F1135" s="943" t="s">
        <v>1145</v>
      </c>
      <c r="G1135" s="1039"/>
      <c r="H1135" s="1040" t="s">
        <v>1145</v>
      </c>
      <c r="I1135" s="943"/>
      <c r="J1135" s="971" t="s">
        <v>1145</v>
      </c>
      <c r="K1135" s="941">
        <f t="shared" si="55"/>
        <v>0</v>
      </c>
      <c r="L1135" s="943" t="s">
        <v>922</v>
      </c>
      <c r="M1135" s="1041">
        <v>1</v>
      </c>
      <c r="N1135" s="943">
        <f t="shared" si="56"/>
        <v>0</v>
      </c>
      <c r="O1135" s="971" t="s">
        <v>922</v>
      </c>
      <c r="P1135" s="943"/>
      <c r="Q1135" s="944">
        <v>2025</v>
      </c>
      <c r="R1135" s="945" t="s">
        <v>1146</v>
      </c>
      <c r="S1135" s="946">
        <v>9</v>
      </c>
      <c r="T1135" s="943" t="s">
        <v>1147</v>
      </c>
      <c r="U1135" s="946">
        <v>29</v>
      </c>
      <c r="V1135" s="943" t="s">
        <v>1148</v>
      </c>
      <c r="W1135" s="943" t="s">
        <v>249</v>
      </c>
      <c r="X1135" s="946">
        <v>10</v>
      </c>
      <c r="Y1135" s="943" t="s">
        <v>1147</v>
      </c>
      <c r="Z1135" s="946">
        <v>6</v>
      </c>
      <c r="AA1135" s="945" t="s">
        <v>67</v>
      </c>
      <c r="AB1135" s="1042">
        <f t="shared" si="54"/>
        <v>8</v>
      </c>
      <c r="AC1135" s="945" t="s">
        <v>1149</v>
      </c>
      <c r="AD1135" s="1043" t="s">
        <v>935</v>
      </c>
      <c r="AE1135" s="1044"/>
      <c r="AF1135" s="1045"/>
    </row>
    <row r="1136" spans="2:32" ht="20" customHeight="1">
      <c r="B1136" s="1259"/>
      <c r="C1136" s="1262"/>
      <c r="D1136" s="1038" t="s">
        <v>1736</v>
      </c>
      <c r="E1136" s="941"/>
      <c r="F1136" s="943" t="s">
        <v>1145</v>
      </c>
      <c r="G1136" s="1039"/>
      <c r="H1136" s="1040" t="s">
        <v>1145</v>
      </c>
      <c r="I1136" s="943"/>
      <c r="J1136" s="971" t="s">
        <v>1145</v>
      </c>
      <c r="K1136" s="941">
        <f t="shared" si="55"/>
        <v>0</v>
      </c>
      <c r="L1136" s="943" t="s">
        <v>922</v>
      </c>
      <c r="M1136" s="1041">
        <v>1</v>
      </c>
      <c r="N1136" s="943">
        <f t="shared" si="56"/>
        <v>0</v>
      </c>
      <c r="O1136" s="971" t="s">
        <v>922</v>
      </c>
      <c r="P1136" s="943"/>
      <c r="Q1136" s="944">
        <v>2025</v>
      </c>
      <c r="R1136" s="945" t="s">
        <v>1146</v>
      </c>
      <c r="S1136" s="946">
        <v>9</v>
      </c>
      <c r="T1136" s="943" t="s">
        <v>1147</v>
      </c>
      <c r="U1136" s="946">
        <v>29</v>
      </c>
      <c r="V1136" s="943" t="s">
        <v>1148</v>
      </c>
      <c r="W1136" s="943" t="s">
        <v>249</v>
      </c>
      <c r="X1136" s="946">
        <v>10</v>
      </c>
      <c r="Y1136" s="943" t="s">
        <v>1147</v>
      </c>
      <c r="Z1136" s="946">
        <v>6</v>
      </c>
      <c r="AA1136" s="945" t="s">
        <v>67</v>
      </c>
      <c r="AB1136" s="1042">
        <f t="shared" si="54"/>
        <v>8</v>
      </c>
      <c r="AC1136" s="945" t="s">
        <v>1149</v>
      </c>
      <c r="AD1136" s="1043" t="s">
        <v>935</v>
      </c>
      <c r="AE1136" s="1044"/>
      <c r="AF1136" s="1045"/>
    </row>
    <row r="1137" spans="2:32" ht="20" customHeight="1">
      <c r="B1137" s="1259"/>
      <c r="C1137" s="1262"/>
      <c r="D1137" s="1038" t="s">
        <v>1737</v>
      </c>
      <c r="E1137" s="941"/>
      <c r="F1137" s="943" t="s">
        <v>1145</v>
      </c>
      <c r="G1137" s="1039"/>
      <c r="H1137" s="1040" t="s">
        <v>1145</v>
      </c>
      <c r="I1137" s="943"/>
      <c r="J1137" s="971" t="s">
        <v>1145</v>
      </c>
      <c r="K1137" s="941">
        <f t="shared" si="55"/>
        <v>0</v>
      </c>
      <c r="L1137" s="943" t="s">
        <v>922</v>
      </c>
      <c r="M1137" s="1041">
        <v>9</v>
      </c>
      <c r="N1137" s="943">
        <f t="shared" si="56"/>
        <v>0</v>
      </c>
      <c r="O1137" s="971" t="s">
        <v>922</v>
      </c>
      <c r="P1137" s="943"/>
      <c r="Q1137" s="944">
        <v>2025</v>
      </c>
      <c r="R1137" s="945" t="s">
        <v>1146</v>
      </c>
      <c r="S1137" s="946">
        <v>9</v>
      </c>
      <c r="T1137" s="943" t="s">
        <v>1147</v>
      </c>
      <c r="U1137" s="946">
        <v>29</v>
      </c>
      <c r="V1137" s="943" t="s">
        <v>1148</v>
      </c>
      <c r="W1137" s="943" t="s">
        <v>249</v>
      </c>
      <c r="X1137" s="946">
        <v>10</v>
      </c>
      <c r="Y1137" s="943" t="s">
        <v>1147</v>
      </c>
      <c r="Z1137" s="946">
        <v>6</v>
      </c>
      <c r="AA1137" s="945" t="s">
        <v>67</v>
      </c>
      <c r="AB1137" s="1042">
        <f t="shared" si="54"/>
        <v>8</v>
      </c>
      <c r="AC1137" s="945" t="s">
        <v>1149</v>
      </c>
      <c r="AD1137" s="1043" t="s">
        <v>935</v>
      </c>
      <c r="AE1137" s="1044"/>
      <c r="AF1137" s="1045"/>
    </row>
    <row r="1138" spans="2:32" ht="20" customHeight="1">
      <c r="B1138" s="1259"/>
      <c r="C1138" s="1262"/>
      <c r="D1138" s="1038" t="s">
        <v>1738</v>
      </c>
      <c r="E1138" s="941"/>
      <c r="F1138" s="943" t="s">
        <v>1145</v>
      </c>
      <c r="G1138" s="1039"/>
      <c r="H1138" s="1040" t="s">
        <v>1145</v>
      </c>
      <c r="I1138" s="943"/>
      <c r="J1138" s="971" t="s">
        <v>1145</v>
      </c>
      <c r="K1138" s="941">
        <f t="shared" si="55"/>
        <v>0</v>
      </c>
      <c r="L1138" s="943" t="s">
        <v>922</v>
      </c>
      <c r="M1138" s="1041">
        <v>9</v>
      </c>
      <c r="N1138" s="943">
        <f t="shared" si="56"/>
        <v>0</v>
      </c>
      <c r="O1138" s="971" t="s">
        <v>922</v>
      </c>
      <c r="P1138" s="943"/>
      <c r="Q1138" s="944">
        <v>2025</v>
      </c>
      <c r="R1138" s="945" t="s">
        <v>1146</v>
      </c>
      <c r="S1138" s="946">
        <v>9</v>
      </c>
      <c r="T1138" s="943" t="s">
        <v>1147</v>
      </c>
      <c r="U1138" s="946">
        <v>29</v>
      </c>
      <c r="V1138" s="943" t="s">
        <v>1148</v>
      </c>
      <c r="W1138" s="943" t="s">
        <v>249</v>
      </c>
      <c r="X1138" s="946">
        <v>10</v>
      </c>
      <c r="Y1138" s="943" t="s">
        <v>1147</v>
      </c>
      <c r="Z1138" s="946">
        <v>6</v>
      </c>
      <c r="AA1138" s="945" t="s">
        <v>67</v>
      </c>
      <c r="AB1138" s="1042">
        <f t="shared" si="54"/>
        <v>8</v>
      </c>
      <c r="AC1138" s="945" t="s">
        <v>1149</v>
      </c>
      <c r="AD1138" s="1043" t="s">
        <v>935</v>
      </c>
      <c r="AE1138" s="1044"/>
      <c r="AF1138" s="1045"/>
    </row>
    <row r="1139" spans="2:32" ht="20" customHeight="1">
      <c r="B1139" s="1259"/>
      <c r="C1139" s="1262"/>
      <c r="D1139" s="1038" t="s">
        <v>1739</v>
      </c>
      <c r="E1139" s="941"/>
      <c r="F1139" s="943" t="s">
        <v>1145</v>
      </c>
      <c r="G1139" s="1039"/>
      <c r="H1139" s="1040" t="s">
        <v>1145</v>
      </c>
      <c r="I1139" s="943"/>
      <c r="J1139" s="971" t="s">
        <v>1145</v>
      </c>
      <c r="K1139" s="941">
        <f t="shared" si="55"/>
        <v>0</v>
      </c>
      <c r="L1139" s="943" t="s">
        <v>922</v>
      </c>
      <c r="M1139" s="1041">
        <v>1</v>
      </c>
      <c r="N1139" s="943">
        <f t="shared" si="56"/>
        <v>0</v>
      </c>
      <c r="O1139" s="971" t="s">
        <v>922</v>
      </c>
      <c r="P1139" s="943"/>
      <c r="Q1139" s="944">
        <v>2025</v>
      </c>
      <c r="R1139" s="945" t="s">
        <v>1146</v>
      </c>
      <c r="S1139" s="946">
        <v>9</v>
      </c>
      <c r="T1139" s="943" t="s">
        <v>1147</v>
      </c>
      <c r="U1139" s="946">
        <v>29</v>
      </c>
      <c r="V1139" s="943" t="s">
        <v>1148</v>
      </c>
      <c r="W1139" s="943" t="s">
        <v>249</v>
      </c>
      <c r="X1139" s="946">
        <v>10</v>
      </c>
      <c r="Y1139" s="943" t="s">
        <v>1147</v>
      </c>
      <c r="Z1139" s="946">
        <v>6</v>
      </c>
      <c r="AA1139" s="945" t="s">
        <v>67</v>
      </c>
      <c r="AB1139" s="1042">
        <f t="shared" si="54"/>
        <v>8</v>
      </c>
      <c r="AC1139" s="945" t="s">
        <v>1149</v>
      </c>
      <c r="AD1139" s="1043" t="s">
        <v>935</v>
      </c>
      <c r="AE1139" s="1044"/>
      <c r="AF1139" s="1045"/>
    </row>
    <row r="1140" spans="2:32" ht="20" customHeight="1">
      <c r="B1140" s="1259"/>
      <c r="C1140" s="1262"/>
      <c r="D1140" s="1038" t="s">
        <v>1740</v>
      </c>
      <c r="E1140" s="941"/>
      <c r="F1140" s="943" t="s">
        <v>1145</v>
      </c>
      <c r="G1140" s="1039"/>
      <c r="H1140" s="1040" t="s">
        <v>1145</v>
      </c>
      <c r="I1140" s="943"/>
      <c r="J1140" s="971" t="s">
        <v>1145</v>
      </c>
      <c r="K1140" s="941">
        <f t="shared" si="55"/>
        <v>0</v>
      </c>
      <c r="L1140" s="943" t="s">
        <v>922</v>
      </c>
      <c r="M1140" s="1041">
        <v>6</v>
      </c>
      <c r="N1140" s="943">
        <f t="shared" si="56"/>
        <v>0</v>
      </c>
      <c r="O1140" s="971" t="s">
        <v>922</v>
      </c>
      <c r="P1140" s="943"/>
      <c r="Q1140" s="944">
        <v>2025</v>
      </c>
      <c r="R1140" s="945" t="s">
        <v>1146</v>
      </c>
      <c r="S1140" s="946">
        <v>9</v>
      </c>
      <c r="T1140" s="943" t="s">
        <v>1147</v>
      </c>
      <c r="U1140" s="946">
        <v>29</v>
      </c>
      <c r="V1140" s="943" t="s">
        <v>1148</v>
      </c>
      <c r="W1140" s="943" t="s">
        <v>249</v>
      </c>
      <c r="X1140" s="946">
        <v>10</v>
      </c>
      <c r="Y1140" s="943" t="s">
        <v>1147</v>
      </c>
      <c r="Z1140" s="946">
        <v>6</v>
      </c>
      <c r="AA1140" s="945" t="s">
        <v>67</v>
      </c>
      <c r="AB1140" s="1042">
        <f t="shared" si="54"/>
        <v>8</v>
      </c>
      <c r="AC1140" s="945" t="s">
        <v>1149</v>
      </c>
      <c r="AD1140" s="1043" t="s">
        <v>935</v>
      </c>
      <c r="AE1140" s="1044"/>
      <c r="AF1140" s="1045"/>
    </row>
    <row r="1141" spans="2:32" ht="20" customHeight="1">
      <c r="B1141" s="1259"/>
      <c r="C1141" s="1262"/>
      <c r="D1141" s="1038" t="s">
        <v>1421</v>
      </c>
      <c r="E1141" s="941">
        <v>1.8</v>
      </c>
      <c r="F1141" s="943" t="s">
        <v>1145</v>
      </c>
      <c r="G1141" s="1039">
        <v>2</v>
      </c>
      <c r="H1141" s="1040" t="s">
        <v>1145</v>
      </c>
      <c r="I1141" s="943"/>
      <c r="J1141" s="971" t="s">
        <v>1145</v>
      </c>
      <c r="K1141" s="941">
        <f t="shared" si="55"/>
        <v>0</v>
      </c>
      <c r="L1141" s="943" t="s">
        <v>922</v>
      </c>
      <c r="M1141" s="1041">
        <v>32</v>
      </c>
      <c r="N1141" s="943">
        <f t="shared" si="56"/>
        <v>0</v>
      </c>
      <c r="O1141" s="971" t="s">
        <v>922</v>
      </c>
      <c r="P1141" s="943"/>
      <c r="Q1141" s="944">
        <v>2025</v>
      </c>
      <c r="R1141" s="945" t="s">
        <v>1146</v>
      </c>
      <c r="S1141" s="946">
        <v>9</v>
      </c>
      <c r="T1141" s="943" t="s">
        <v>1147</v>
      </c>
      <c r="U1141" s="946">
        <v>29</v>
      </c>
      <c r="V1141" s="943" t="s">
        <v>1148</v>
      </c>
      <c r="W1141" s="943" t="s">
        <v>249</v>
      </c>
      <c r="X1141" s="946">
        <v>10</v>
      </c>
      <c r="Y1141" s="943" t="s">
        <v>1147</v>
      </c>
      <c r="Z1141" s="946">
        <v>6</v>
      </c>
      <c r="AA1141" s="945" t="s">
        <v>67</v>
      </c>
      <c r="AB1141" s="1042">
        <f t="shared" si="54"/>
        <v>8</v>
      </c>
      <c r="AC1141" s="945" t="s">
        <v>1149</v>
      </c>
      <c r="AD1141" s="1043" t="s">
        <v>935</v>
      </c>
      <c r="AE1141" s="1044"/>
      <c r="AF1141" s="1045"/>
    </row>
    <row r="1142" spans="2:32" ht="20" customHeight="1">
      <c r="B1142" s="1259"/>
      <c r="C1142" s="1262"/>
      <c r="D1142" s="1038" t="s">
        <v>1741</v>
      </c>
      <c r="E1142" s="941"/>
      <c r="F1142" s="943" t="s">
        <v>1145</v>
      </c>
      <c r="G1142" s="1039"/>
      <c r="H1142" s="1040" t="s">
        <v>1145</v>
      </c>
      <c r="I1142" s="943"/>
      <c r="J1142" s="971" t="s">
        <v>1145</v>
      </c>
      <c r="K1142" s="941">
        <f t="shared" si="55"/>
        <v>0</v>
      </c>
      <c r="L1142" s="943" t="s">
        <v>922</v>
      </c>
      <c r="M1142" s="1041">
        <v>6</v>
      </c>
      <c r="N1142" s="943">
        <f t="shared" si="56"/>
        <v>0</v>
      </c>
      <c r="O1142" s="971" t="s">
        <v>922</v>
      </c>
      <c r="P1142" s="943"/>
      <c r="Q1142" s="944">
        <v>2025</v>
      </c>
      <c r="R1142" s="945" t="s">
        <v>1146</v>
      </c>
      <c r="S1142" s="946">
        <v>9</v>
      </c>
      <c r="T1142" s="943" t="s">
        <v>1147</v>
      </c>
      <c r="U1142" s="946">
        <v>29</v>
      </c>
      <c r="V1142" s="943" t="s">
        <v>1148</v>
      </c>
      <c r="W1142" s="943" t="s">
        <v>249</v>
      </c>
      <c r="X1142" s="946">
        <v>10</v>
      </c>
      <c r="Y1142" s="943" t="s">
        <v>1147</v>
      </c>
      <c r="Z1142" s="946">
        <v>6</v>
      </c>
      <c r="AA1142" s="945" t="s">
        <v>67</v>
      </c>
      <c r="AB1142" s="1042">
        <f t="shared" si="54"/>
        <v>8</v>
      </c>
      <c r="AC1142" s="945" t="s">
        <v>1149</v>
      </c>
      <c r="AD1142" s="1043" t="s">
        <v>935</v>
      </c>
      <c r="AE1142" s="1044"/>
      <c r="AF1142" s="1045"/>
    </row>
    <row r="1143" spans="2:32" ht="20" customHeight="1">
      <c r="B1143" s="1259"/>
      <c r="C1143" s="1262"/>
      <c r="D1143" s="1038" t="s">
        <v>1742</v>
      </c>
      <c r="E1143" s="941"/>
      <c r="F1143" s="943" t="s">
        <v>1145</v>
      </c>
      <c r="G1143" s="1039"/>
      <c r="H1143" s="1040" t="s">
        <v>1145</v>
      </c>
      <c r="I1143" s="943"/>
      <c r="J1143" s="971" t="s">
        <v>1145</v>
      </c>
      <c r="K1143" s="941">
        <f t="shared" si="55"/>
        <v>0</v>
      </c>
      <c r="L1143" s="943" t="s">
        <v>922</v>
      </c>
      <c r="M1143" s="1041">
        <v>2</v>
      </c>
      <c r="N1143" s="943">
        <f t="shared" si="56"/>
        <v>0</v>
      </c>
      <c r="O1143" s="971" t="s">
        <v>922</v>
      </c>
      <c r="P1143" s="943"/>
      <c r="Q1143" s="944">
        <v>2025</v>
      </c>
      <c r="R1143" s="945" t="s">
        <v>1146</v>
      </c>
      <c r="S1143" s="946">
        <v>9</v>
      </c>
      <c r="T1143" s="943" t="s">
        <v>1147</v>
      </c>
      <c r="U1143" s="946">
        <v>29</v>
      </c>
      <c r="V1143" s="943" t="s">
        <v>1148</v>
      </c>
      <c r="W1143" s="943" t="s">
        <v>249</v>
      </c>
      <c r="X1143" s="946">
        <v>10</v>
      </c>
      <c r="Y1143" s="943" t="s">
        <v>1147</v>
      </c>
      <c r="Z1143" s="946">
        <v>6</v>
      </c>
      <c r="AA1143" s="945" t="s">
        <v>67</v>
      </c>
      <c r="AB1143" s="1042">
        <f t="shared" si="54"/>
        <v>8</v>
      </c>
      <c r="AC1143" s="945" t="s">
        <v>1149</v>
      </c>
      <c r="AD1143" s="1043" t="s">
        <v>935</v>
      </c>
      <c r="AE1143" s="1044"/>
      <c r="AF1143" s="1045"/>
    </row>
    <row r="1144" spans="2:32" ht="20" customHeight="1">
      <c r="B1144" s="1259"/>
      <c r="C1144" s="1262"/>
      <c r="D1144" s="1038" t="s">
        <v>1743</v>
      </c>
      <c r="E1144" s="941">
        <v>1.8</v>
      </c>
      <c r="F1144" s="943" t="s">
        <v>1145</v>
      </c>
      <c r="G1144" s="1039">
        <v>1.8</v>
      </c>
      <c r="H1144" s="1040" t="s">
        <v>1145</v>
      </c>
      <c r="I1144" s="943"/>
      <c r="J1144" s="971" t="s">
        <v>1145</v>
      </c>
      <c r="K1144" s="941">
        <f t="shared" si="55"/>
        <v>0</v>
      </c>
      <c r="L1144" s="943" t="s">
        <v>922</v>
      </c>
      <c r="M1144" s="1041">
        <v>1</v>
      </c>
      <c r="N1144" s="943">
        <f t="shared" si="56"/>
        <v>0</v>
      </c>
      <c r="O1144" s="971" t="s">
        <v>922</v>
      </c>
      <c r="P1144" s="943"/>
      <c r="Q1144" s="944">
        <v>2025</v>
      </c>
      <c r="R1144" s="945" t="s">
        <v>1146</v>
      </c>
      <c r="S1144" s="946">
        <v>9</v>
      </c>
      <c r="T1144" s="943" t="s">
        <v>1147</v>
      </c>
      <c r="U1144" s="946">
        <v>29</v>
      </c>
      <c r="V1144" s="943" t="s">
        <v>1148</v>
      </c>
      <c r="W1144" s="943" t="s">
        <v>249</v>
      </c>
      <c r="X1144" s="946">
        <v>10</v>
      </c>
      <c r="Y1144" s="943" t="s">
        <v>1147</v>
      </c>
      <c r="Z1144" s="946">
        <v>6</v>
      </c>
      <c r="AA1144" s="945" t="s">
        <v>67</v>
      </c>
      <c r="AB1144" s="1042">
        <f t="shared" si="54"/>
        <v>8</v>
      </c>
      <c r="AC1144" s="945" t="s">
        <v>1149</v>
      </c>
      <c r="AD1144" s="1043" t="s">
        <v>935</v>
      </c>
      <c r="AE1144" s="1044"/>
      <c r="AF1144" s="1045"/>
    </row>
    <row r="1145" spans="2:32" ht="20" customHeight="1">
      <c r="B1145" s="1259"/>
      <c r="C1145" s="1262"/>
      <c r="D1145" s="1038" t="s">
        <v>1473</v>
      </c>
      <c r="E1145" s="941">
        <v>0.9</v>
      </c>
      <c r="F1145" s="943" t="s">
        <v>1145</v>
      </c>
      <c r="G1145" s="1039">
        <v>1.8</v>
      </c>
      <c r="H1145" s="1040" t="s">
        <v>1145</v>
      </c>
      <c r="I1145" s="943"/>
      <c r="J1145" s="971" t="s">
        <v>1145</v>
      </c>
      <c r="K1145" s="941">
        <f t="shared" si="55"/>
        <v>0</v>
      </c>
      <c r="L1145" s="943" t="s">
        <v>922</v>
      </c>
      <c r="M1145" s="1041">
        <v>1</v>
      </c>
      <c r="N1145" s="943">
        <f t="shared" si="56"/>
        <v>0</v>
      </c>
      <c r="O1145" s="971" t="s">
        <v>922</v>
      </c>
      <c r="P1145" s="943"/>
      <c r="Q1145" s="944">
        <v>2025</v>
      </c>
      <c r="R1145" s="945" t="s">
        <v>1146</v>
      </c>
      <c r="S1145" s="946">
        <v>9</v>
      </c>
      <c r="T1145" s="943" t="s">
        <v>1147</v>
      </c>
      <c r="U1145" s="946">
        <v>29</v>
      </c>
      <c r="V1145" s="943" t="s">
        <v>1148</v>
      </c>
      <c r="W1145" s="943" t="s">
        <v>249</v>
      </c>
      <c r="X1145" s="946">
        <v>10</v>
      </c>
      <c r="Y1145" s="943" t="s">
        <v>1147</v>
      </c>
      <c r="Z1145" s="946">
        <v>6</v>
      </c>
      <c r="AA1145" s="945" t="s">
        <v>67</v>
      </c>
      <c r="AB1145" s="1042">
        <f t="shared" si="54"/>
        <v>8</v>
      </c>
      <c r="AC1145" s="945" t="s">
        <v>1149</v>
      </c>
      <c r="AD1145" s="1043" t="s">
        <v>935</v>
      </c>
      <c r="AE1145" s="1044"/>
      <c r="AF1145" s="1045"/>
    </row>
    <row r="1146" spans="2:32" ht="20" customHeight="1">
      <c r="B1146" s="1259"/>
      <c r="C1146" s="1262"/>
      <c r="D1146" s="1038" t="s">
        <v>1744</v>
      </c>
      <c r="E1146" s="941">
        <v>0.45</v>
      </c>
      <c r="F1146" s="943" t="s">
        <v>1145</v>
      </c>
      <c r="G1146" s="1039">
        <v>1.5</v>
      </c>
      <c r="H1146" s="1040" t="s">
        <v>1145</v>
      </c>
      <c r="I1146" s="943"/>
      <c r="J1146" s="971" t="s">
        <v>1145</v>
      </c>
      <c r="K1146" s="941">
        <f t="shared" si="55"/>
        <v>0</v>
      </c>
      <c r="L1146" s="943" t="s">
        <v>922</v>
      </c>
      <c r="M1146" s="1041">
        <v>26</v>
      </c>
      <c r="N1146" s="943">
        <f t="shared" si="56"/>
        <v>0</v>
      </c>
      <c r="O1146" s="971" t="s">
        <v>922</v>
      </c>
      <c r="P1146" s="943"/>
      <c r="Q1146" s="944">
        <v>2025</v>
      </c>
      <c r="R1146" s="945" t="s">
        <v>1146</v>
      </c>
      <c r="S1146" s="946">
        <v>9</v>
      </c>
      <c r="T1146" s="943" t="s">
        <v>1147</v>
      </c>
      <c r="U1146" s="946">
        <v>29</v>
      </c>
      <c r="V1146" s="943" t="s">
        <v>1148</v>
      </c>
      <c r="W1146" s="943" t="s">
        <v>249</v>
      </c>
      <c r="X1146" s="946">
        <v>10</v>
      </c>
      <c r="Y1146" s="943" t="s">
        <v>1147</v>
      </c>
      <c r="Z1146" s="946">
        <v>6</v>
      </c>
      <c r="AA1146" s="945" t="s">
        <v>67</v>
      </c>
      <c r="AB1146" s="1042">
        <f t="shared" si="54"/>
        <v>8</v>
      </c>
      <c r="AC1146" s="945" t="s">
        <v>1149</v>
      </c>
      <c r="AD1146" s="1043" t="s">
        <v>935</v>
      </c>
      <c r="AE1146" s="1044"/>
      <c r="AF1146" s="1045"/>
    </row>
    <row r="1147" spans="2:32" ht="20" customHeight="1">
      <c r="B1147" s="1259"/>
      <c r="C1147" s="1262"/>
      <c r="D1147" s="1038" t="s">
        <v>1745</v>
      </c>
      <c r="E1147" s="941">
        <v>0.9</v>
      </c>
      <c r="F1147" s="943" t="s">
        <v>1145</v>
      </c>
      <c r="G1147" s="1039">
        <v>1.4</v>
      </c>
      <c r="H1147" s="1040" t="s">
        <v>1145</v>
      </c>
      <c r="I1147" s="943"/>
      <c r="J1147" s="971" t="s">
        <v>1145</v>
      </c>
      <c r="K1147" s="941">
        <f t="shared" si="55"/>
        <v>0</v>
      </c>
      <c r="L1147" s="943" t="s">
        <v>922</v>
      </c>
      <c r="M1147" s="1041">
        <v>3</v>
      </c>
      <c r="N1147" s="943">
        <f t="shared" si="56"/>
        <v>0</v>
      </c>
      <c r="O1147" s="971" t="s">
        <v>922</v>
      </c>
      <c r="P1147" s="943"/>
      <c r="Q1147" s="944">
        <v>2025</v>
      </c>
      <c r="R1147" s="945" t="s">
        <v>1146</v>
      </c>
      <c r="S1147" s="946">
        <v>9</v>
      </c>
      <c r="T1147" s="943" t="s">
        <v>1147</v>
      </c>
      <c r="U1147" s="946">
        <v>29</v>
      </c>
      <c r="V1147" s="943" t="s">
        <v>1148</v>
      </c>
      <c r="W1147" s="943" t="s">
        <v>249</v>
      </c>
      <c r="X1147" s="946">
        <v>10</v>
      </c>
      <c r="Y1147" s="943" t="s">
        <v>1147</v>
      </c>
      <c r="Z1147" s="946">
        <v>6</v>
      </c>
      <c r="AA1147" s="945" t="s">
        <v>67</v>
      </c>
      <c r="AB1147" s="1042">
        <f t="shared" si="54"/>
        <v>8</v>
      </c>
      <c r="AC1147" s="945" t="s">
        <v>1149</v>
      </c>
      <c r="AD1147" s="1043" t="s">
        <v>935</v>
      </c>
      <c r="AE1147" s="1044"/>
      <c r="AF1147" s="1045"/>
    </row>
    <row r="1148" spans="2:32" ht="20" customHeight="1">
      <c r="B1148" s="1259"/>
      <c r="C1148" s="1262"/>
      <c r="D1148" s="1038" t="s">
        <v>1746</v>
      </c>
      <c r="E1148" s="941">
        <v>9</v>
      </c>
      <c r="F1148" s="943" t="s">
        <v>1145</v>
      </c>
      <c r="G1148" s="1039">
        <v>2.4</v>
      </c>
      <c r="H1148" s="1040" t="s">
        <v>1145</v>
      </c>
      <c r="I1148" s="943"/>
      <c r="J1148" s="971" t="s">
        <v>1145</v>
      </c>
      <c r="K1148" s="941">
        <f t="shared" si="55"/>
        <v>0</v>
      </c>
      <c r="L1148" s="943" t="s">
        <v>922</v>
      </c>
      <c r="M1148" s="1041">
        <v>1</v>
      </c>
      <c r="N1148" s="943">
        <f t="shared" si="56"/>
        <v>0</v>
      </c>
      <c r="O1148" s="971" t="s">
        <v>922</v>
      </c>
      <c r="P1148" s="943"/>
      <c r="Q1148" s="944">
        <v>2025</v>
      </c>
      <c r="R1148" s="945" t="s">
        <v>1146</v>
      </c>
      <c r="S1148" s="946">
        <v>9</v>
      </c>
      <c r="T1148" s="943" t="s">
        <v>1147</v>
      </c>
      <c r="U1148" s="946">
        <v>29</v>
      </c>
      <c r="V1148" s="943" t="s">
        <v>1148</v>
      </c>
      <c r="W1148" s="943" t="s">
        <v>249</v>
      </c>
      <c r="X1148" s="946">
        <v>10</v>
      </c>
      <c r="Y1148" s="943" t="s">
        <v>1147</v>
      </c>
      <c r="Z1148" s="946">
        <v>6</v>
      </c>
      <c r="AA1148" s="945" t="s">
        <v>67</v>
      </c>
      <c r="AB1148" s="1042">
        <f t="shared" si="54"/>
        <v>8</v>
      </c>
      <c r="AC1148" s="945" t="s">
        <v>1149</v>
      </c>
      <c r="AD1148" s="1043" t="s">
        <v>935</v>
      </c>
      <c r="AE1148" s="1044"/>
      <c r="AF1148" s="1045"/>
    </row>
    <row r="1149" spans="2:32" ht="20" customHeight="1">
      <c r="B1149" s="1259"/>
      <c r="C1149" s="1262"/>
      <c r="D1149" s="1038" t="s">
        <v>1747</v>
      </c>
      <c r="E1149" s="941">
        <v>0.9</v>
      </c>
      <c r="F1149" s="943" t="s">
        <v>1145</v>
      </c>
      <c r="G1149" s="1039">
        <v>1.5</v>
      </c>
      <c r="H1149" s="1040" t="s">
        <v>1145</v>
      </c>
      <c r="I1149" s="943"/>
      <c r="J1149" s="971" t="s">
        <v>1145</v>
      </c>
      <c r="K1149" s="941">
        <f t="shared" si="55"/>
        <v>0</v>
      </c>
      <c r="L1149" s="943" t="s">
        <v>922</v>
      </c>
      <c r="M1149" s="1041">
        <v>1</v>
      </c>
      <c r="N1149" s="943">
        <f t="shared" si="56"/>
        <v>0</v>
      </c>
      <c r="O1149" s="971" t="s">
        <v>922</v>
      </c>
      <c r="P1149" s="943"/>
      <c r="Q1149" s="944">
        <v>2025</v>
      </c>
      <c r="R1149" s="945" t="s">
        <v>1146</v>
      </c>
      <c r="S1149" s="946">
        <v>9</v>
      </c>
      <c r="T1149" s="943" t="s">
        <v>1147</v>
      </c>
      <c r="U1149" s="946">
        <v>29</v>
      </c>
      <c r="V1149" s="943" t="s">
        <v>1148</v>
      </c>
      <c r="W1149" s="943" t="s">
        <v>249</v>
      </c>
      <c r="X1149" s="946">
        <v>10</v>
      </c>
      <c r="Y1149" s="943" t="s">
        <v>1147</v>
      </c>
      <c r="Z1149" s="946">
        <v>6</v>
      </c>
      <c r="AA1149" s="945" t="s">
        <v>67</v>
      </c>
      <c r="AB1149" s="1042">
        <f t="shared" si="54"/>
        <v>8</v>
      </c>
      <c r="AC1149" s="945" t="s">
        <v>1149</v>
      </c>
      <c r="AD1149" s="1043" t="s">
        <v>935</v>
      </c>
      <c r="AE1149" s="1044"/>
      <c r="AF1149" s="1045"/>
    </row>
    <row r="1150" spans="2:32" ht="20" customHeight="1">
      <c r="B1150" s="1259"/>
      <c r="C1150" s="1262"/>
      <c r="D1150" s="1038" t="s">
        <v>1748</v>
      </c>
      <c r="E1150" s="941">
        <v>0.45</v>
      </c>
      <c r="F1150" s="943" t="s">
        <v>1145</v>
      </c>
      <c r="G1150" s="1039">
        <v>1.5</v>
      </c>
      <c r="H1150" s="1040" t="s">
        <v>1145</v>
      </c>
      <c r="I1150" s="943"/>
      <c r="J1150" s="971" t="s">
        <v>1145</v>
      </c>
      <c r="K1150" s="941">
        <f t="shared" si="55"/>
        <v>0</v>
      </c>
      <c r="L1150" s="943" t="s">
        <v>922</v>
      </c>
      <c r="M1150" s="1041">
        <v>1</v>
      </c>
      <c r="N1150" s="943">
        <f t="shared" si="56"/>
        <v>0</v>
      </c>
      <c r="O1150" s="971" t="s">
        <v>922</v>
      </c>
      <c r="P1150" s="943"/>
      <c r="Q1150" s="944">
        <v>2025</v>
      </c>
      <c r="R1150" s="945" t="s">
        <v>1146</v>
      </c>
      <c r="S1150" s="946">
        <v>9</v>
      </c>
      <c r="T1150" s="943" t="s">
        <v>1147</v>
      </c>
      <c r="U1150" s="946">
        <v>29</v>
      </c>
      <c r="V1150" s="943" t="s">
        <v>1148</v>
      </c>
      <c r="W1150" s="943" t="s">
        <v>249</v>
      </c>
      <c r="X1150" s="946">
        <v>10</v>
      </c>
      <c r="Y1150" s="943" t="s">
        <v>1147</v>
      </c>
      <c r="Z1150" s="946">
        <v>6</v>
      </c>
      <c r="AA1150" s="945" t="s">
        <v>67</v>
      </c>
      <c r="AB1150" s="1042">
        <f t="shared" ref="AB1150:AB1213" si="57">_xlfn.DAYS(DATE(2024,X1150,Z1150),DATE(2024,S1150,U1150))+1</f>
        <v>8</v>
      </c>
      <c r="AC1150" s="945" t="s">
        <v>1149</v>
      </c>
      <c r="AD1150" s="1043" t="s">
        <v>935</v>
      </c>
      <c r="AE1150" s="1044"/>
      <c r="AF1150" s="1045"/>
    </row>
    <row r="1151" spans="2:32" ht="20" customHeight="1">
      <c r="B1151" s="1259"/>
      <c r="C1151" s="1262"/>
      <c r="D1151" s="1038" t="s">
        <v>1749</v>
      </c>
      <c r="E1151" s="941"/>
      <c r="F1151" s="943" t="s">
        <v>1145</v>
      </c>
      <c r="G1151" s="1039"/>
      <c r="H1151" s="1040" t="s">
        <v>1145</v>
      </c>
      <c r="I1151" s="943"/>
      <c r="J1151" s="971" t="s">
        <v>1145</v>
      </c>
      <c r="K1151" s="941">
        <f t="shared" si="55"/>
        <v>0</v>
      </c>
      <c r="L1151" s="943" t="s">
        <v>922</v>
      </c>
      <c r="M1151" s="1041">
        <v>60</v>
      </c>
      <c r="N1151" s="943">
        <f t="shared" si="56"/>
        <v>0</v>
      </c>
      <c r="O1151" s="971" t="s">
        <v>922</v>
      </c>
      <c r="P1151" s="943"/>
      <c r="Q1151" s="944">
        <v>2025</v>
      </c>
      <c r="R1151" s="945" t="s">
        <v>1146</v>
      </c>
      <c r="S1151" s="946">
        <v>9</v>
      </c>
      <c r="T1151" s="943" t="s">
        <v>1147</v>
      </c>
      <c r="U1151" s="946">
        <v>29</v>
      </c>
      <c r="V1151" s="943" t="s">
        <v>1148</v>
      </c>
      <c r="W1151" s="943" t="s">
        <v>249</v>
      </c>
      <c r="X1151" s="946">
        <v>10</v>
      </c>
      <c r="Y1151" s="943" t="s">
        <v>1147</v>
      </c>
      <c r="Z1151" s="946">
        <v>6</v>
      </c>
      <c r="AA1151" s="945" t="s">
        <v>67</v>
      </c>
      <c r="AB1151" s="1042">
        <f t="shared" si="57"/>
        <v>8</v>
      </c>
      <c r="AC1151" s="945" t="s">
        <v>1149</v>
      </c>
      <c r="AD1151" s="1043" t="s">
        <v>935</v>
      </c>
      <c r="AE1151" s="1044"/>
      <c r="AF1151" s="1045"/>
    </row>
    <row r="1152" spans="2:32" ht="20" customHeight="1">
      <c r="B1152" s="1259"/>
      <c r="C1152" s="1262"/>
      <c r="D1152" s="1038" t="s">
        <v>1750</v>
      </c>
      <c r="E1152" s="941">
        <v>0.3</v>
      </c>
      <c r="F1152" s="943" t="s">
        <v>1145</v>
      </c>
      <c r="G1152" s="1039">
        <v>0.3</v>
      </c>
      <c r="H1152" s="1040" t="s">
        <v>1145</v>
      </c>
      <c r="I1152" s="943"/>
      <c r="J1152" s="971" t="s">
        <v>1145</v>
      </c>
      <c r="K1152" s="941">
        <f t="shared" si="55"/>
        <v>0</v>
      </c>
      <c r="L1152" s="943" t="s">
        <v>922</v>
      </c>
      <c r="M1152" s="1041">
        <v>25</v>
      </c>
      <c r="N1152" s="943">
        <f t="shared" si="56"/>
        <v>0</v>
      </c>
      <c r="O1152" s="971" t="s">
        <v>922</v>
      </c>
      <c r="P1152" s="943"/>
      <c r="Q1152" s="944">
        <v>2025</v>
      </c>
      <c r="R1152" s="945" t="s">
        <v>1146</v>
      </c>
      <c r="S1152" s="946">
        <v>9</v>
      </c>
      <c r="T1152" s="943" t="s">
        <v>1147</v>
      </c>
      <c r="U1152" s="946">
        <v>29</v>
      </c>
      <c r="V1152" s="943" t="s">
        <v>1148</v>
      </c>
      <c r="W1152" s="943" t="s">
        <v>249</v>
      </c>
      <c r="X1152" s="946">
        <v>10</v>
      </c>
      <c r="Y1152" s="943" t="s">
        <v>1147</v>
      </c>
      <c r="Z1152" s="946">
        <v>6</v>
      </c>
      <c r="AA1152" s="945" t="s">
        <v>67</v>
      </c>
      <c r="AB1152" s="1042">
        <f t="shared" si="57"/>
        <v>8</v>
      </c>
      <c r="AC1152" s="945" t="s">
        <v>1149</v>
      </c>
      <c r="AD1152" s="1043" t="s">
        <v>935</v>
      </c>
      <c r="AE1152" s="1044"/>
      <c r="AF1152" s="1045"/>
    </row>
    <row r="1153" spans="2:32" ht="20" customHeight="1">
      <c r="B1153" s="1259"/>
      <c r="C1153" s="1262"/>
      <c r="D1153" s="1038" t="s">
        <v>1751</v>
      </c>
      <c r="E1153" s="941">
        <v>2</v>
      </c>
      <c r="F1153" s="943" t="s">
        <v>1145</v>
      </c>
      <c r="G1153" s="1039">
        <v>0.04</v>
      </c>
      <c r="H1153" s="1040" t="s">
        <v>1145</v>
      </c>
      <c r="I1153" s="943">
        <v>0.02</v>
      </c>
      <c r="J1153" s="971" t="s">
        <v>1145</v>
      </c>
      <c r="K1153" s="941">
        <f t="shared" si="55"/>
        <v>0.04</v>
      </c>
      <c r="L1153" s="943" t="s">
        <v>922</v>
      </c>
      <c r="M1153" s="1041">
        <v>60</v>
      </c>
      <c r="N1153" s="943">
        <f t="shared" si="56"/>
        <v>2.4</v>
      </c>
      <c r="O1153" s="971" t="s">
        <v>922</v>
      </c>
      <c r="P1153" s="943"/>
      <c r="Q1153" s="944">
        <v>2025</v>
      </c>
      <c r="R1153" s="945" t="s">
        <v>1146</v>
      </c>
      <c r="S1153" s="946">
        <v>9</v>
      </c>
      <c r="T1153" s="943" t="s">
        <v>1147</v>
      </c>
      <c r="U1153" s="946">
        <v>29</v>
      </c>
      <c r="V1153" s="943" t="s">
        <v>1148</v>
      </c>
      <c r="W1153" s="943" t="s">
        <v>249</v>
      </c>
      <c r="X1153" s="946">
        <v>10</v>
      </c>
      <c r="Y1153" s="943" t="s">
        <v>1147</v>
      </c>
      <c r="Z1153" s="946">
        <v>6</v>
      </c>
      <c r="AA1153" s="945" t="s">
        <v>67</v>
      </c>
      <c r="AB1153" s="1042">
        <f t="shared" si="57"/>
        <v>8</v>
      </c>
      <c r="AC1153" s="945" t="s">
        <v>1149</v>
      </c>
      <c r="AD1153" s="1043" t="s">
        <v>935</v>
      </c>
      <c r="AE1153" s="1044"/>
      <c r="AF1153" s="1045"/>
    </row>
    <row r="1154" spans="2:32" ht="20" customHeight="1">
      <c r="B1154" s="1259"/>
      <c r="C1154" s="1262"/>
      <c r="D1154" s="1038" t="s">
        <v>1752</v>
      </c>
      <c r="E1154" s="941"/>
      <c r="F1154" s="943" t="s">
        <v>1145</v>
      </c>
      <c r="G1154" s="1039"/>
      <c r="H1154" s="1040" t="s">
        <v>1145</v>
      </c>
      <c r="I1154" s="943"/>
      <c r="J1154" s="971" t="s">
        <v>1145</v>
      </c>
      <c r="K1154" s="941">
        <f t="shared" si="55"/>
        <v>0</v>
      </c>
      <c r="L1154" s="943" t="s">
        <v>922</v>
      </c>
      <c r="M1154" s="1041">
        <v>4800</v>
      </c>
      <c r="N1154" s="943">
        <f t="shared" si="56"/>
        <v>0</v>
      </c>
      <c r="O1154" s="971" t="s">
        <v>922</v>
      </c>
      <c r="P1154" s="943"/>
      <c r="Q1154" s="944">
        <v>2025</v>
      </c>
      <c r="R1154" s="945" t="s">
        <v>1146</v>
      </c>
      <c r="S1154" s="946">
        <v>9</v>
      </c>
      <c r="T1154" s="943" t="s">
        <v>1147</v>
      </c>
      <c r="U1154" s="946">
        <v>29</v>
      </c>
      <c r="V1154" s="943" t="s">
        <v>1148</v>
      </c>
      <c r="W1154" s="943" t="s">
        <v>249</v>
      </c>
      <c r="X1154" s="946">
        <v>10</v>
      </c>
      <c r="Y1154" s="943" t="s">
        <v>1147</v>
      </c>
      <c r="Z1154" s="946">
        <v>6</v>
      </c>
      <c r="AA1154" s="945" t="s">
        <v>67</v>
      </c>
      <c r="AB1154" s="1042">
        <f t="shared" si="57"/>
        <v>8</v>
      </c>
      <c r="AC1154" s="945" t="s">
        <v>1149</v>
      </c>
      <c r="AD1154" s="1043" t="s">
        <v>935</v>
      </c>
      <c r="AE1154" s="1044"/>
      <c r="AF1154" s="1045"/>
    </row>
    <row r="1155" spans="2:32" ht="20" customHeight="1">
      <c r="B1155" s="1259"/>
      <c r="C1155" s="1262"/>
      <c r="D1155" s="1038" t="s">
        <v>1753</v>
      </c>
      <c r="E1155" s="941"/>
      <c r="F1155" s="943" t="s">
        <v>1145</v>
      </c>
      <c r="G1155" s="1039"/>
      <c r="H1155" s="1040" t="s">
        <v>1145</v>
      </c>
      <c r="I1155" s="943"/>
      <c r="J1155" s="971" t="s">
        <v>1145</v>
      </c>
      <c r="K1155" s="941">
        <f t="shared" si="55"/>
        <v>0</v>
      </c>
      <c r="L1155" s="943" t="s">
        <v>922</v>
      </c>
      <c r="M1155" s="1041">
        <v>30</v>
      </c>
      <c r="N1155" s="943">
        <f t="shared" si="56"/>
        <v>0</v>
      </c>
      <c r="O1155" s="971" t="s">
        <v>922</v>
      </c>
      <c r="P1155" s="943"/>
      <c r="Q1155" s="944">
        <v>2025</v>
      </c>
      <c r="R1155" s="945" t="s">
        <v>1146</v>
      </c>
      <c r="S1155" s="946">
        <v>9</v>
      </c>
      <c r="T1155" s="943" t="s">
        <v>1147</v>
      </c>
      <c r="U1155" s="946">
        <v>29</v>
      </c>
      <c r="V1155" s="943" t="s">
        <v>1148</v>
      </c>
      <c r="W1155" s="943" t="s">
        <v>249</v>
      </c>
      <c r="X1155" s="946">
        <v>10</v>
      </c>
      <c r="Y1155" s="943" t="s">
        <v>1147</v>
      </c>
      <c r="Z1155" s="946">
        <v>6</v>
      </c>
      <c r="AA1155" s="945" t="s">
        <v>67</v>
      </c>
      <c r="AB1155" s="1042">
        <f t="shared" si="57"/>
        <v>8</v>
      </c>
      <c r="AC1155" s="945" t="s">
        <v>1149</v>
      </c>
      <c r="AD1155" s="1043" t="s">
        <v>935</v>
      </c>
      <c r="AE1155" s="1044"/>
      <c r="AF1155" s="1045"/>
    </row>
    <row r="1156" spans="2:32" ht="20" customHeight="1">
      <c r="B1156" s="1259"/>
      <c r="C1156" s="1262"/>
      <c r="D1156" s="1038" t="s">
        <v>1754</v>
      </c>
      <c r="E1156" s="941"/>
      <c r="F1156" s="943" t="s">
        <v>1145</v>
      </c>
      <c r="G1156" s="1039"/>
      <c r="H1156" s="1040" t="s">
        <v>1145</v>
      </c>
      <c r="I1156" s="943"/>
      <c r="J1156" s="971" t="s">
        <v>1145</v>
      </c>
      <c r="K1156" s="941">
        <f t="shared" si="55"/>
        <v>0</v>
      </c>
      <c r="L1156" s="943" t="s">
        <v>922</v>
      </c>
      <c r="M1156" s="1041">
        <v>30</v>
      </c>
      <c r="N1156" s="943">
        <f t="shared" si="56"/>
        <v>0</v>
      </c>
      <c r="O1156" s="971" t="s">
        <v>922</v>
      </c>
      <c r="P1156" s="943"/>
      <c r="Q1156" s="944">
        <v>2025</v>
      </c>
      <c r="R1156" s="945" t="s">
        <v>1146</v>
      </c>
      <c r="S1156" s="946">
        <v>9</v>
      </c>
      <c r="T1156" s="943" t="s">
        <v>1147</v>
      </c>
      <c r="U1156" s="946">
        <v>29</v>
      </c>
      <c r="V1156" s="943" t="s">
        <v>1148</v>
      </c>
      <c r="W1156" s="943" t="s">
        <v>249</v>
      </c>
      <c r="X1156" s="946">
        <v>10</v>
      </c>
      <c r="Y1156" s="943" t="s">
        <v>1147</v>
      </c>
      <c r="Z1156" s="946">
        <v>6</v>
      </c>
      <c r="AA1156" s="945" t="s">
        <v>67</v>
      </c>
      <c r="AB1156" s="1042">
        <f t="shared" si="57"/>
        <v>8</v>
      </c>
      <c r="AC1156" s="945" t="s">
        <v>1149</v>
      </c>
      <c r="AD1156" s="1043" t="s">
        <v>935</v>
      </c>
      <c r="AE1156" s="1044"/>
      <c r="AF1156" s="1045"/>
    </row>
    <row r="1157" spans="2:32" ht="20" customHeight="1">
      <c r="B1157" s="1259"/>
      <c r="C1157" s="1262"/>
      <c r="D1157" s="1038" t="s">
        <v>1755</v>
      </c>
      <c r="E1157" s="941"/>
      <c r="F1157" s="943" t="s">
        <v>1145</v>
      </c>
      <c r="G1157" s="1039"/>
      <c r="H1157" s="1040" t="s">
        <v>1145</v>
      </c>
      <c r="I1157" s="943"/>
      <c r="J1157" s="971" t="s">
        <v>1145</v>
      </c>
      <c r="K1157" s="941">
        <f t="shared" si="55"/>
        <v>0</v>
      </c>
      <c r="L1157" s="943" t="s">
        <v>922</v>
      </c>
      <c r="M1157" s="1041">
        <v>60</v>
      </c>
      <c r="N1157" s="943">
        <f t="shared" si="56"/>
        <v>0</v>
      </c>
      <c r="O1157" s="971" t="s">
        <v>922</v>
      </c>
      <c r="P1157" s="943"/>
      <c r="Q1157" s="944">
        <v>2025</v>
      </c>
      <c r="R1157" s="945" t="s">
        <v>1146</v>
      </c>
      <c r="S1157" s="946">
        <v>9</v>
      </c>
      <c r="T1157" s="943" t="s">
        <v>1147</v>
      </c>
      <c r="U1157" s="946">
        <v>29</v>
      </c>
      <c r="V1157" s="943" t="s">
        <v>1148</v>
      </c>
      <c r="W1157" s="943" t="s">
        <v>249</v>
      </c>
      <c r="X1157" s="946">
        <v>10</v>
      </c>
      <c r="Y1157" s="943" t="s">
        <v>1147</v>
      </c>
      <c r="Z1157" s="946">
        <v>6</v>
      </c>
      <c r="AA1157" s="945" t="s">
        <v>67</v>
      </c>
      <c r="AB1157" s="1042">
        <f t="shared" si="57"/>
        <v>8</v>
      </c>
      <c r="AC1157" s="945" t="s">
        <v>1149</v>
      </c>
      <c r="AD1157" s="1043" t="s">
        <v>935</v>
      </c>
      <c r="AE1157" s="1044"/>
      <c r="AF1157" s="1045"/>
    </row>
    <row r="1158" spans="2:32" ht="20" customHeight="1">
      <c r="B1158" s="1259"/>
      <c r="C1158" s="1262"/>
      <c r="D1158" s="1038" t="s">
        <v>1756</v>
      </c>
      <c r="E1158" s="941"/>
      <c r="F1158" s="943" t="s">
        <v>1145</v>
      </c>
      <c r="G1158" s="1039"/>
      <c r="H1158" s="1040" t="s">
        <v>1145</v>
      </c>
      <c r="I1158" s="943"/>
      <c r="J1158" s="971" t="s">
        <v>1145</v>
      </c>
      <c r="K1158" s="941">
        <f t="shared" si="55"/>
        <v>0</v>
      </c>
      <c r="L1158" s="943" t="s">
        <v>922</v>
      </c>
      <c r="M1158" s="1041">
        <v>60</v>
      </c>
      <c r="N1158" s="943">
        <f t="shared" si="56"/>
        <v>0</v>
      </c>
      <c r="O1158" s="971" t="s">
        <v>922</v>
      </c>
      <c r="P1158" s="943"/>
      <c r="Q1158" s="944">
        <v>2025</v>
      </c>
      <c r="R1158" s="945" t="s">
        <v>1146</v>
      </c>
      <c r="S1158" s="946">
        <v>9</v>
      </c>
      <c r="T1158" s="943" t="s">
        <v>1147</v>
      </c>
      <c r="U1158" s="946">
        <v>29</v>
      </c>
      <c r="V1158" s="943" t="s">
        <v>1148</v>
      </c>
      <c r="W1158" s="943" t="s">
        <v>249</v>
      </c>
      <c r="X1158" s="946">
        <v>10</v>
      </c>
      <c r="Y1158" s="943" t="s">
        <v>1147</v>
      </c>
      <c r="Z1158" s="946">
        <v>6</v>
      </c>
      <c r="AA1158" s="945" t="s">
        <v>67</v>
      </c>
      <c r="AB1158" s="1042">
        <f t="shared" si="57"/>
        <v>8</v>
      </c>
      <c r="AC1158" s="945" t="s">
        <v>1149</v>
      </c>
      <c r="AD1158" s="1043" t="s">
        <v>935</v>
      </c>
      <c r="AE1158" s="1044"/>
      <c r="AF1158" s="1045"/>
    </row>
    <row r="1159" spans="2:32" ht="20" customHeight="1">
      <c r="B1159" s="1259"/>
      <c r="C1159" s="1262"/>
      <c r="D1159" s="1038" t="s">
        <v>1757</v>
      </c>
      <c r="E1159" s="941"/>
      <c r="F1159" s="943" t="s">
        <v>1145</v>
      </c>
      <c r="G1159" s="1039"/>
      <c r="H1159" s="1040" t="s">
        <v>1145</v>
      </c>
      <c r="I1159" s="943"/>
      <c r="J1159" s="971" t="s">
        <v>1145</v>
      </c>
      <c r="K1159" s="941">
        <f t="shared" si="55"/>
        <v>0</v>
      </c>
      <c r="L1159" s="943" t="s">
        <v>922</v>
      </c>
      <c r="M1159" s="1041">
        <v>60</v>
      </c>
      <c r="N1159" s="943">
        <f t="shared" si="56"/>
        <v>0</v>
      </c>
      <c r="O1159" s="971" t="s">
        <v>922</v>
      </c>
      <c r="P1159" s="943"/>
      <c r="Q1159" s="944">
        <v>2025</v>
      </c>
      <c r="R1159" s="945" t="s">
        <v>1146</v>
      </c>
      <c r="S1159" s="946">
        <v>9</v>
      </c>
      <c r="T1159" s="943" t="s">
        <v>1147</v>
      </c>
      <c r="U1159" s="946">
        <v>29</v>
      </c>
      <c r="V1159" s="943" t="s">
        <v>1148</v>
      </c>
      <c r="W1159" s="943" t="s">
        <v>249</v>
      </c>
      <c r="X1159" s="946">
        <v>10</v>
      </c>
      <c r="Y1159" s="943" t="s">
        <v>1147</v>
      </c>
      <c r="Z1159" s="946">
        <v>6</v>
      </c>
      <c r="AA1159" s="945" t="s">
        <v>67</v>
      </c>
      <c r="AB1159" s="1042">
        <f t="shared" si="57"/>
        <v>8</v>
      </c>
      <c r="AC1159" s="945" t="s">
        <v>1149</v>
      </c>
      <c r="AD1159" s="1043" t="s">
        <v>935</v>
      </c>
      <c r="AE1159" s="1044"/>
      <c r="AF1159" s="1045"/>
    </row>
    <row r="1160" spans="2:32" ht="20" customHeight="1">
      <c r="B1160" s="1259"/>
      <c r="C1160" s="1262"/>
      <c r="D1160" s="1038" t="s">
        <v>1758</v>
      </c>
      <c r="E1160" s="941"/>
      <c r="F1160" s="943" t="s">
        <v>1145</v>
      </c>
      <c r="G1160" s="1039"/>
      <c r="H1160" s="1040" t="s">
        <v>1145</v>
      </c>
      <c r="I1160" s="943"/>
      <c r="J1160" s="971" t="s">
        <v>1145</v>
      </c>
      <c r="K1160" s="941">
        <f t="shared" si="55"/>
        <v>0</v>
      </c>
      <c r="L1160" s="943" t="s">
        <v>922</v>
      </c>
      <c r="M1160" s="1041">
        <v>30</v>
      </c>
      <c r="N1160" s="943">
        <f t="shared" si="56"/>
        <v>0</v>
      </c>
      <c r="O1160" s="971" t="s">
        <v>922</v>
      </c>
      <c r="P1160" s="943"/>
      <c r="Q1160" s="944">
        <v>2025</v>
      </c>
      <c r="R1160" s="945" t="s">
        <v>1146</v>
      </c>
      <c r="S1160" s="946">
        <v>9</v>
      </c>
      <c r="T1160" s="943" t="s">
        <v>1147</v>
      </c>
      <c r="U1160" s="946">
        <v>29</v>
      </c>
      <c r="V1160" s="943" t="s">
        <v>1148</v>
      </c>
      <c r="W1160" s="943" t="s">
        <v>249</v>
      </c>
      <c r="X1160" s="946">
        <v>10</v>
      </c>
      <c r="Y1160" s="943" t="s">
        <v>1147</v>
      </c>
      <c r="Z1160" s="946">
        <v>6</v>
      </c>
      <c r="AA1160" s="945" t="s">
        <v>67</v>
      </c>
      <c r="AB1160" s="1042">
        <f t="shared" si="57"/>
        <v>8</v>
      </c>
      <c r="AC1160" s="945" t="s">
        <v>1149</v>
      </c>
      <c r="AD1160" s="1043" t="s">
        <v>935</v>
      </c>
      <c r="AE1160" s="1044"/>
      <c r="AF1160" s="1045"/>
    </row>
    <row r="1161" spans="2:32" ht="20" customHeight="1">
      <c r="B1161" s="1259"/>
      <c r="C1161" s="1262"/>
      <c r="D1161" s="1038" t="s">
        <v>1759</v>
      </c>
      <c r="E1161" s="941"/>
      <c r="F1161" s="943" t="s">
        <v>1145</v>
      </c>
      <c r="G1161" s="1039"/>
      <c r="H1161" s="1040" t="s">
        <v>1145</v>
      </c>
      <c r="I1161" s="943"/>
      <c r="J1161" s="971" t="s">
        <v>1145</v>
      </c>
      <c r="K1161" s="941">
        <f t="shared" si="55"/>
        <v>0</v>
      </c>
      <c r="L1161" s="943" t="s">
        <v>922</v>
      </c>
      <c r="M1161" s="1041">
        <v>30</v>
      </c>
      <c r="N1161" s="943">
        <f t="shared" si="56"/>
        <v>0</v>
      </c>
      <c r="O1161" s="971" t="s">
        <v>922</v>
      </c>
      <c r="P1161" s="943"/>
      <c r="Q1161" s="944">
        <v>2025</v>
      </c>
      <c r="R1161" s="945" t="s">
        <v>1146</v>
      </c>
      <c r="S1161" s="946">
        <v>9</v>
      </c>
      <c r="T1161" s="943" t="s">
        <v>1147</v>
      </c>
      <c r="U1161" s="946">
        <v>29</v>
      </c>
      <c r="V1161" s="943" t="s">
        <v>1148</v>
      </c>
      <c r="W1161" s="943" t="s">
        <v>249</v>
      </c>
      <c r="X1161" s="946">
        <v>10</v>
      </c>
      <c r="Y1161" s="943" t="s">
        <v>1147</v>
      </c>
      <c r="Z1161" s="946">
        <v>6</v>
      </c>
      <c r="AA1161" s="945" t="s">
        <v>67</v>
      </c>
      <c r="AB1161" s="1042">
        <f t="shared" si="57"/>
        <v>8</v>
      </c>
      <c r="AC1161" s="945" t="s">
        <v>1149</v>
      </c>
      <c r="AD1161" s="1043" t="s">
        <v>935</v>
      </c>
      <c r="AE1161" s="1044"/>
      <c r="AF1161" s="1045"/>
    </row>
    <row r="1162" spans="2:32" ht="20" customHeight="1">
      <c r="B1162" s="1259"/>
      <c r="C1162" s="1262"/>
      <c r="D1162" s="1038" t="s">
        <v>1760</v>
      </c>
      <c r="E1162" s="941">
        <v>0.9</v>
      </c>
      <c r="F1162" s="943" t="s">
        <v>1145</v>
      </c>
      <c r="G1162" s="1039">
        <v>1.8</v>
      </c>
      <c r="H1162" s="1040" t="s">
        <v>1145</v>
      </c>
      <c r="I1162" s="943"/>
      <c r="J1162" s="971" t="s">
        <v>1145</v>
      </c>
      <c r="K1162" s="941">
        <f t="shared" si="55"/>
        <v>0</v>
      </c>
      <c r="L1162" s="943" t="s">
        <v>922</v>
      </c>
      <c r="M1162" s="1041">
        <v>4</v>
      </c>
      <c r="N1162" s="943">
        <f t="shared" si="56"/>
        <v>0</v>
      </c>
      <c r="O1162" s="971" t="s">
        <v>922</v>
      </c>
      <c r="P1162" s="943"/>
      <c r="Q1162" s="944">
        <v>2025</v>
      </c>
      <c r="R1162" s="945" t="s">
        <v>1146</v>
      </c>
      <c r="S1162" s="946">
        <v>9</v>
      </c>
      <c r="T1162" s="943" t="s">
        <v>1147</v>
      </c>
      <c r="U1162" s="946">
        <v>29</v>
      </c>
      <c r="V1162" s="943" t="s">
        <v>1148</v>
      </c>
      <c r="W1162" s="943" t="s">
        <v>249</v>
      </c>
      <c r="X1162" s="946">
        <v>10</v>
      </c>
      <c r="Y1162" s="943" t="s">
        <v>1147</v>
      </c>
      <c r="Z1162" s="946">
        <v>6</v>
      </c>
      <c r="AA1162" s="945" t="s">
        <v>67</v>
      </c>
      <c r="AB1162" s="1042">
        <f t="shared" si="57"/>
        <v>8</v>
      </c>
      <c r="AC1162" s="945" t="s">
        <v>1149</v>
      </c>
      <c r="AD1162" s="1043" t="s">
        <v>935</v>
      </c>
      <c r="AE1162" s="1044"/>
      <c r="AF1162" s="1045"/>
    </row>
    <row r="1163" spans="2:32" ht="20" customHeight="1">
      <c r="B1163" s="1259"/>
      <c r="C1163" s="1262"/>
      <c r="D1163" s="1038" t="s">
        <v>1761</v>
      </c>
      <c r="E1163" s="941"/>
      <c r="F1163" s="943" t="s">
        <v>1145</v>
      </c>
      <c r="G1163" s="1039"/>
      <c r="H1163" s="1040" t="s">
        <v>1145</v>
      </c>
      <c r="I1163" s="943"/>
      <c r="J1163" s="971" t="s">
        <v>1145</v>
      </c>
      <c r="K1163" s="941">
        <f t="shared" si="55"/>
        <v>0</v>
      </c>
      <c r="L1163" s="943" t="s">
        <v>922</v>
      </c>
      <c r="M1163" s="1041">
        <v>36</v>
      </c>
      <c r="N1163" s="943">
        <f t="shared" si="56"/>
        <v>0</v>
      </c>
      <c r="O1163" s="971" t="s">
        <v>922</v>
      </c>
      <c r="P1163" s="943"/>
      <c r="Q1163" s="944">
        <v>2025</v>
      </c>
      <c r="R1163" s="945" t="s">
        <v>1146</v>
      </c>
      <c r="S1163" s="946">
        <v>9</v>
      </c>
      <c r="T1163" s="943" t="s">
        <v>1147</v>
      </c>
      <c r="U1163" s="946">
        <v>29</v>
      </c>
      <c r="V1163" s="943" t="s">
        <v>1148</v>
      </c>
      <c r="W1163" s="943" t="s">
        <v>249</v>
      </c>
      <c r="X1163" s="946">
        <v>10</v>
      </c>
      <c r="Y1163" s="943" t="s">
        <v>1147</v>
      </c>
      <c r="Z1163" s="946">
        <v>6</v>
      </c>
      <c r="AA1163" s="945" t="s">
        <v>67</v>
      </c>
      <c r="AB1163" s="1042">
        <f t="shared" si="57"/>
        <v>8</v>
      </c>
      <c r="AC1163" s="945" t="s">
        <v>1149</v>
      </c>
      <c r="AD1163" s="1043" t="s">
        <v>935</v>
      </c>
      <c r="AE1163" s="1044"/>
      <c r="AF1163" s="1045"/>
    </row>
    <row r="1164" spans="2:32" ht="20" customHeight="1">
      <c r="B1164" s="1259"/>
      <c r="C1164" s="1262"/>
      <c r="D1164" s="1038" t="s">
        <v>1762</v>
      </c>
      <c r="E1164" s="941"/>
      <c r="F1164" s="943" t="s">
        <v>1145</v>
      </c>
      <c r="G1164" s="1039"/>
      <c r="H1164" s="1040" t="s">
        <v>1145</v>
      </c>
      <c r="I1164" s="943"/>
      <c r="J1164" s="971" t="s">
        <v>1145</v>
      </c>
      <c r="K1164" s="941">
        <f t="shared" si="55"/>
        <v>0</v>
      </c>
      <c r="L1164" s="943" t="s">
        <v>922</v>
      </c>
      <c r="M1164" s="1041">
        <v>60</v>
      </c>
      <c r="N1164" s="943">
        <f t="shared" si="56"/>
        <v>0</v>
      </c>
      <c r="O1164" s="971" t="s">
        <v>922</v>
      </c>
      <c r="P1164" s="943"/>
      <c r="Q1164" s="944">
        <v>2025</v>
      </c>
      <c r="R1164" s="945" t="s">
        <v>1146</v>
      </c>
      <c r="S1164" s="946">
        <v>9</v>
      </c>
      <c r="T1164" s="943" t="s">
        <v>1147</v>
      </c>
      <c r="U1164" s="946">
        <v>29</v>
      </c>
      <c r="V1164" s="943" t="s">
        <v>1148</v>
      </c>
      <c r="W1164" s="943" t="s">
        <v>249</v>
      </c>
      <c r="X1164" s="946">
        <v>10</v>
      </c>
      <c r="Y1164" s="943" t="s">
        <v>1147</v>
      </c>
      <c r="Z1164" s="946">
        <v>6</v>
      </c>
      <c r="AA1164" s="945" t="s">
        <v>67</v>
      </c>
      <c r="AB1164" s="1042">
        <f t="shared" si="57"/>
        <v>8</v>
      </c>
      <c r="AC1164" s="945" t="s">
        <v>1149</v>
      </c>
      <c r="AD1164" s="1043" t="s">
        <v>935</v>
      </c>
      <c r="AE1164" s="1044"/>
      <c r="AF1164" s="1045"/>
    </row>
    <row r="1165" spans="2:32" ht="20" customHeight="1">
      <c r="B1165" s="1259"/>
      <c r="C1165" s="1262"/>
      <c r="D1165" s="1038" t="s">
        <v>1763</v>
      </c>
      <c r="E1165" s="941"/>
      <c r="F1165" s="943" t="s">
        <v>1145</v>
      </c>
      <c r="G1165" s="1039"/>
      <c r="H1165" s="1040" t="s">
        <v>1145</v>
      </c>
      <c r="I1165" s="943"/>
      <c r="J1165" s="971" t="s">
        <v>1145</v>
      </c>
      <c r="K1165" s="941">
        <f t="shared" ref="K1165:K1225" si="58">E1165*I1165</f>
        <v>0</v>
      </c>
      <c r="L1165" s="943" t="s">
        <v>922</v>
      </c>
      <c r="M1165" s="1041">
        <v>100</v>
      </c>
      <c r="N1165" s="943">
        <f t="shared" ref="N1165:N1225" si="59">K1165*M1165</f>
        <v>0</v>
      </c>
      <c r="O1165" s="971" t="s">
        <v>922</v>
      </c>
      <c r="P1165" s="943"/>
      <c r="Q1165" s="944">
        <v>2025</v>
      </c>
      <c r="R1165" s="945" t="s">
        <v>1146</v>
      </c>
      <c r="S1165" s="946">
        <v>9</v>
      </c>
      <c r="T1165" s="943" t="s">
        <v>1147</v>
      </c>
      <c r="U1165" s="946">
        <v>29</v>
      </c>
      <c r="V1165" s="943" t="s">
        <v>1148</v>
      </c>
      <c r="W1165" s="943" t="s">
        <v>249</v>
      </c>
      <c r="X1165" s="946">
        <v>10</v>
      </c>
      <c r="Y1165" s="943" t="s">
        <v>1147</v>
      </c>
      <c r="Z1165" s="946">
        <v>6</v>
      </c>
      <c r="AA1165" s="945" t="s">
        <v>67</v>
      </c>
      <c r="AB1165" s="1042">
        <f t="shared" si="57"/>
        <v>8</v>
      </c>
      <c r="AC1165" s="945" t="s">
        <v>1149</v>
      </c>
      <c r="AD1165" s="1043" t="s">
        <v>935</v>
      </c>
      <c r="AE1165" s="1044"/>
      <c r="AF1165" s="1045"/>
    </row>
    <row r="1166" spans="2:32" ht="20" customHeight="1">
      <c r="B1166" s="1259"/>
      <c r="C1166" s="1262"/>
      <c r="D1166" s="1038" t="s">
        <v>1764</v>
      </c>
      <c r="E1166" s="941"/>
      <c r="F1166" s="943" t="s">
        <v>1145</v>
      </c>
      <c r="G1166" s="1039"/>
      <c r="H1166" s="1040" t="s">
        <v>1145</v>
      </c>
      <c r="I1166" s="943"/>
      <c r="J1166" s="971" t="s">
        <v>1145</v>
      </c>
      <c r="K1166" s="941">
        <f t="shared" si="58"/>
        <v>0</v>
      </c>
      <c r="L1166" s="943" t="s">
        <v>922</v>
      </c>
      <c r="M1166" s="1041">
        <v>100</v>
      </c>
      <c r="N1166" s="943">
        <f t="shared" si="59"/>
        <v>0</v>
      </c>
      <c r="O1166" s="971" t="s">
        <v>922</v>
      </c>
      <c r="P1166" s="943"/>
      <c r="Q1166" s="944">
        <v>2025</v>
      </c>
      <c r="R1166" s="945" t="s">
        <v>1146</v>
      </c>
      <c r="S1166" s="946">
        <v>9</v>
      </c>
      <c r="T1166" s="943" t="s">
        <v>1147</v>
      </c>
      <c r="U1166" s="946">
        <v>29</v>
      </c>
      <c r="V1166" s="943" t="s">
        <v>1148</v>
      </c>
      <c r="W1166" s="943" t="s">
        <v>249</v>
      </c>
      <c r="X1166" s="946">
        <v>10</v>
      </c>
      <c r="Y1166" s="943" t="s">
        <v>1147</v>
      </c>
      <c r="Z1166" s="946">
        <v>6</v>
      </c>
      <c r="AA1166" s="945" t="s">
        <v>67</v>
      </c>
      <c r="AB1166" s="1042">
        <f t="shared" si="57"/>
        <v>8</v>
      </c>
      <c r="AC1166" s="945" t="s">
        <v>1149</v>
      </c>
      <c r="AD1166" s="1043" t="s">
        <v>935</v>
      </c>
      <c r="AE1166" s="1044"/>
      <c r="AF1166" s="1045"/>
    </row>
    <row r="1167" spans="2:32" ht="20" customHeight="1">
      <c r="B1167" s="1259"/>
      <c r="C1167" s="1262"/>
      <c r="D1167" s="1038" t="s">
        <v>1765</v>
      </c>
      <c r="E1167" s="941"/>
      <c r="F1167" s="943" t="s">
        <v>1145</v>
      </c>
      <c r="G1167" s="1039"/>
      <c r="H1167" s="1040" t="s">
        <v>1145</v>
      </c>
      <c r="I1167" s="943"/>
      <c r="J1167" s="971" t="s">
        <v>1145</v>
      </c>
      <c r="K1167" s="941">
        <f t="shared" si="58"/>
        <v>0</v>
      </c>
      <c r="L1167" s="943" t="s">
        <v>922</v>
      </c>
      <c r="M1167" s="1041">
        <v>36</v>
      </c>
      <c r="N1167" s="943">
        <f t="shared" si="59"/>
        <v>0</v>
      </c>
      <c r="O1167" s="971" t="s">
        <v>922</v>
      </c>
      <c r="P1167" s="943"/>
      <c r="Q1167" s="944">
        <v>2025</v>
      </c>
      <c r="R1167" s="945" t="s">
        <v>1146</v>
      </c>
      <c r="S1167" s="946">
        <v>9</v>
      </c>
      <c r="T1167" s="943" t="s">
        <v>1147</v>
      </c>
      <c r="U1167" s="946">
        <v>29</v>
      </c>
      <c r="V1167" s="943" t="s">
        <v>1148</v>
      </c>
      <c r="W1167" s="943" t="s">
        <v>249</v>
      </c>
      <c r="X1167" s="946">
        <v>10</v>
      </c>
      <c r="Y1167" s="943" t="s">
        <v>1147</v>
      </c>
      <c r="Z1167" s="946">
        <v>6</v>
      </c>
      <c r="AA1167" s="945" t="s">
        <v>67</v>
      </c>
      <c r="AB1167" s="1042">
        <f t="shared" si="57"/>
        <v>8</v>
      </c>
      <c r="AC1167" s="945" t="s">
        <v>1149</v>
      </c>
      <c r="AD1167" s="1043" t="s">
        <v>935</v>
      </c>
      <c r="AE1167" s="1044"/>
      <c r="AF1167" s="1045"/>
    </row>
    <row r="1168" spans="2:32" ht="20" customHeight="1">
      <c r="B1168" s="1259"/>
      <c r="C1168" s="1262"/>
      <c r="D1168" s="1038" t="s">
        <v>1766</v>
      </c>
      <c r="E1168" s="941"/>
      <c r="F1168" s="943" t="s">
        <v>1145</v>
      </c>
      <c r="G1168" s="1039"/>
      <c r="H1168" s="1040" t="s">
        <v>1145</v>
      </c>
      <c r="I1168" s="943"/>
      <c r="J1168" s="971" t="s">
        <v>1145</v>
      </c>
      <c r="K1168" s="941">
        <f t="shared" si="58"/>
        <v>0</v>
      </c>
      <c r="L1168" s="943" t="s">
        <v>922</v>
      </c>
      <c r="M1168" s="1041">
        <v>36</v>
      </c>
      <c r="N1168" s="943">
        <f t="shared" si="59"/>
        <v>0</v>
      </c>
      <c r="O1168" s="971" t="s">
        <v>922</v>
      </c>
      <c r="P1168" s="943"/>
      <c r="Q1168" s="944">
        <v>2025</v>
      </c>
      <c r="R1168" s="945" t="s">
        <v>1146</v>
      </c>
      <c r="S1168" s="946">
        <v>9</v>
      </c>
      <c r="T1168" s="943" t="s">
        <v>1147</v>
      </c>
      <c r="U1168" s="946">
        <v>29</v>
      </c>
      <c r="V1168" s="943" t="s">
        <v>1148</v>
      </c>
      <c r="W1168" s="943" t="s">
        <v>249</v>
      </c>
      <c r="X1168" s="946">
        <v>10</v>
      </c>
      <c r="Y1168" s="943" t="s">
        <v>1147</v>
      </c>
      <c r="Z1168" s="946">
        <v>6</v>
      </c>
      <c r="AA1168" s="945" t="s">
        <v>67</v>
      </c>
      <c r="AB1168" s="1042">
        <f t="shared" si="57"/>
        <v>8</v>
      </c>
      <c r="AC1168" s="945" t="s">
        <v>1149</v>
      </c>
      <c r="AD1168" s="1043" t="s">
        <v>935</v>
      </c>
      <c r="AE1168" s="1044"/>
      <c r="AF1168" s="1045"/>
    </row>
    <row r="1169" spans="2:32" ht="20" customHeight="1">
      <c r="B1169" s="1259"/>
      <c r="C1169" s="1262"/>
      <c r="D1169" s="1038" t="s">
        <v>1767</v>
      </c>
      <c r="E1169" s="941"/>
      <c r="F1169" s="943" t="s">
        <v>1145</v>
      </c>
      <c r="G1169" s="1039"/>
      <c r="H1169" s="1040" t="s">
        <v>1145</v>
      </c>
      <c r="I1169" s="943"/>
      <c r="J1169" s="971" t="s">
        <v>1145</v>
      </c>
      <c r="K1169" s="941">
        <f t="shared" si="58"/>
        <v>0</v>
      </c>
      <c r="L1169" s="943" t="s">
        <v>922</v>
      </c>
      <c r="M1169" s="1041">
        <v>400</v>
      </c>
      <c r="N1169" s="943">
        <f t="shared" si="59"/>
        <v>0</v>
      </c>
      <c r="O1169" s="971" t="s">
        <v>922</v>
      </c>
      <c r="P1169" s="943"/>
      <c r="Q1169" s="944">
        <v>2025</v>
      </c>
      <c r="R1169" s="945" t="s">
        <v>1146</v>
      </c>
      <c r="S1169" s="946">
        <v>9</v>
      </c>
      <c r="T1169" s="943" t="s">
        <v>1147</v>
      </c>
      <c r="U1169" s="946">
        <v>29</v>
      </c>
      <c r="V1169" s="943" t="s">
        <v>1148</v>
      </c>
      <c r="W1169" s="943" t="s">
        <v>249</v>
      </c>
      <c r="X1169" s="946">
        <v>10</v>
      </c>
      <c r="Y1169" s="943" t="s">
        <v>1147</v>
      </c>
      <c r="Z1169" s="946">
        <v>6</v>
      </c>
      <c r="AA1169" s="945" t="s">
        <v>67</v>
      </c>
      <c r="AB1169" s="1042">
        <f t="shared" si="57"/>
        <v>8</v>
      </c>
      <c r="AC1169" s="945" t="s">
        <v>1149</v>
      </c>
      <c r="AD1169" s="1043" t="s">
        <v>935</v>
      </c>
      <c r="AE1169" s="1044"/>
      <c r="AF1169" s="1045"/>
    </row>
    <row r="1170" spans="2:32" ht="20" customHeight="1">
      <c r="B1170" s="1259"/>
      <c r="C1170" s="1262"/>
      <c r="D1170" s="1038" t="s">
        <v>1768</v>
      </c>
      <c r="E1170" s="941"/>
      <c r="F1170" s="943" t="s">
        <v>1145</v>
      </c>
      <c r="G1170" s="1039"/>
      <c r="H1170" s="1040" t="s">
        <v>1145</v>
      </c>
      <c r="I1170" s="943"/>
      <c r="J1170" s="971" t="s">
        <v>1145</v>
      </c>
      <c r="K1170" s="941">
        <f t="shared" si="58"/>
        <v>0</v>
      </c>
      <c r="L1170" s="943" t="s">
        <v>922</v>
      </c>
      <c r="M1170" s="1041">
        <v>65</v>
      </c>
      <c r="N1170" s="943">
        <f t="shared" si="59"/>
        <v>0</v>
      </c>
      <c r="O1170" s="971" t="s">
        <v>922</v>
      </c>
      <c r="P1170" s="943"/>
      <c r="Q1170" s="944">
        <v>2025</v>
      </c>
      <c r="R1170" s="945" t="s">
        <v>1146</v>
      </c>
      <c r="S1170" s="946">
        <v>9</v>
      </c>
      <c r="T1170" s="943" t="s">
        <v>1147</v>
      </c>
      <c r="U1170" s="946">
        <v>29</v>
      </c>
      <c r="V1170" s="943" t="s">
        <v>1148</v>
      </c>
      <c r="W1170" s="943" t="s">
        <v>249</v>
      </c>
      <c r="X1170" s="946">
        <v>10</v>
      </c>
      <c r="Y1170" s="943" t="s">
        <v>1147</v>
      </c>
      <c r="Z1170" s="946">
        <v>6</v>
      </c>
      <c r="AA1170" s="945" t="s">
        <v>67</v>
      </c>
      <c r="AB1170" s="1042">
        <f t="shared" si="57"/>
        <v>8</v>
      </c>
      <c r="AC1170" s="945" t="s">
        <v>1149</v>
      </c>
      <c r="AD1170" s="1043" t="s">
        <v>935</v>
      </c>
      <c r="AE1170" s="1044"/>
      <c r="AF1170" s="1045"/>
    </row>
    <row r="1171" spans="2:32" ht="20" customHeight="1">
      <c r="B1171" s="1259"/>
      <c r="C1171" s="1262"/>
      <c r="D1171" s="1038" t="s">
        <v>1769</v>
      </c>
      <c r="E1171" s="941"/>
      <c r="F1171" s="943" t="s">
        <v>1145</v>
      </c>
      <c r="G1171" s="1039"/>
      <c r="H1171" s="1040" t="s">
        <v>1145</v>
      </c>
      <c r="I1171" s="943"/>
      <c r="J1171" s="971" t="s">
        <v>1145</v>
      </c>
      <c r="K1171" s="941">
        <f t="shared" si="58"/>
        <v>0</v>
      </c>
      <c r="L1171" s="943" t="s">
        <v>922</v>
      </c>
      <c r="M1171" s="1041">
        <v>150</v>
      </c>
      <c r="N1171" s="943">
        <f t="shared" si="59"/>
        <v>0</v>
      </c>
      <c r="O1171" s="971" t="s">
        <v>922</v>
      </c>
      <c r="P1171" s="943"/>
      <c r="Q1171" s="944">
        <v>2025</v>
      </c>
      <c r="R1171" s="945" t="s">
        <v>1146</v>
      </c>
      <c r="S1171" s="946">
        <v>9</v>
      </c>
      <c r="T1171" s="943" t="s">
        <v>1147</v>
      </c>
      <c r="U1171" s="946">
        <v>29</v>
      </c>
      <c r="V1171" s="943" t="s">
        <v>1148</v>
      </c>
      <c r="W1171" s="943" t="s">
        <v>249</v>
      </c>
      <c r="X1171" s="946">
        <v>10</v>
      </c>
      <c r="Y1171" s="943" t="s">
        <v>1147</v>
      </c>
      <c r="Z1171" s="946">
        <v>6</v>
      </c>
      <c r="AA1171" s="945" t="s">
        <v>67</v>
      </c>
      <c r="AB1171" s="1042">
        <f t="shared" si="57"/>
        <v>8</v>
      </c>
      <c r="AC1171" s="945" t="s">
        <v>1149</v>
      </c>
      <c r="AD1171" s="1043" t="s">
        <v>935</v>
      </c>
      <c r="AE1171" s="1044"/>
      <c r="AF1171" s="1045"/>
    </row>
    <row r="1172" spans="2:32" ht="20" customHeight="1">
      <c r="B1172" s="1259"/>
      <c r="C1172" s="1262"/>
      <c r="D1172" s="1038" t="s">
        <v>1770</v>
      </c>
      <c r="E1172" s="941"/>
      <c r="F1172" s="943" t="s">
        <v>1145</v>
      </c>
      <c r="G1172" s="1039"/>
      <c r="H1172" s="1040" t="s">
        <v>1145</v>
      </c>
      <c r="I1172" s="943"/>
      <c r="J1172" s="971" t="s">
        <v>1145</v>
      </c>
      <c r="K1172" s="941">
        <f t="shared" si="58"/>
        <v>0</v>
      </c>
      <c r="L1172" s="943" t="s">
        <v>922</v>
      </c>
      <c r="M1172" s="1041">
        <v>150</v>
      </c>
      <c r="N1172" s="943">
        <f t="shared" si="59"/>
        <v>0</v>
      </c>
      <c r="O1172" s="971" t="s">
        <v>922</v>
      </c>
      <c r="P1172" s="943"/>
      <c r="Q1172" s="944">
        <v>2025</v>
      </c>
      <c r="R1172" s="945" t="s">
        <v>1146</v>
      </c>
      <c r="S1172" s="946">
        <v>9</v>
      </c>
      <c r="T1172" s="943" t="s">
        <v>1147</v>
      </c>
      <c r="U1172" s="946">
        <v>29</v>
      </c>
      <c r="V1172" s="943" t="s">
        <v>1148</v>
      </c>
      <c r="W1172" s="943" t="s">
        <v>249</v>
      </c>
      <c r="X1172" s="946">
        <v>10</v>
      </c>
      <c r="Y1172" s="943" t="s">
        <v>1147</v>
      </c>
      <c r="Z1172" s="946">
        <v>6</v>
      </c>
      <c r="AA1172" s="945" t="s">
        <v>67</v>
      </c>
      <c r="AB1172" s="1042">
        <f t="shared" si="57"/>
        <v>8</v>
      </c>
      <c r="AC1172" s="945" t="s">
        <v>1149</v>
      </c>
      <c r="AD1172" s="1043" t="s">
        <v>935</v>
      </c>
      <c r="AE1172" s="1044"/>
      <c r="AF1172" s="1045"/>
    </row>
    <row r="1173" spans="2:32" ht="20" customHeight="1">
      <c r="B1173" s="1259"/>
      <c r="C1173" s="1262"/>
      <c r="D1173" s="1038" t="s">
        <v>1771</v>
      </c>
      <c r="E1173" s="941"/>
      <c r="F1173" s="943" t="s">
        <v>1145</v>
      </c>
      <c r="G1173" s="1039"/>
      <c r="H1173" s="1040" t="s">
        <v>1145</v>
      </c>
      <c r="I1173" s="943"/>
      <c r="J1173" s="971" t="s">
        <v>1145</v>
      </c>
      <c r="K1173" s="941">
        <f t="shared" si="58"/>
        <v>0</v>
      </c>
      <c r="L1173" s="943" t="s">
        <v>922</v>
      </c>
      <c r="M1173" s="1041">
        <v>8</v>
      </c>
      <c r="N1173" s="943">
        <f t="shared" si="59"/>
        <v>0</v>
      </c>
      <c r="O1173" s="971" t="s">
        <v>922</v>
      </c>
      <c r="P1173" s="943"/>
      <c r="Q1173" s="944">
        <v>2025</v>
      </c>
      <c r="R1173" s="945" t="s">
        <v>1146</v>
      </c>
      <c r="S1173" s="946">
        <v>9</v>
      </c>
      <c r="T1173" s="943" t="s">
        <v>1147</v>
      </c>
      <c r="U1173" s="946">
        <v>29</v>
      </c>
      <c r="V1173" s="943" t="s">
        <v>1148</v>
      </c>
      <c r="W1173" s="943" t="s">
        <v>249</v>
      </c>
      <c r="X1173" s="946">
        <v>10</v>
      </c>
      <c r="Y1173" s="943" t="s">
        <v>1147</v>
      </c>
      <c r="Z1173" s="946">
        <v>6</v>
      </c>
      <c r="AA1173" s="945" t="s">
        <v>67</v>
      </c>
      <c r="AB1173" s="1042">
        <f t="shared" si="57"/>
        <v>8</v>
      </c>
      <c r="AC1173" s="945" t="s">
        <v>1149</v>
      </c>
      <c r="AD1173" s="1043" t="s">
        <v>935</v>
      </c>
      <c r="AE1173" s="1044"/>
      <c r="AF1173" s="1045"/>
    </row>
    <row r="1174" spans="2:32" ht="20" customHeight="1">
      <c r="B1174" s="1259"/>
      <c r="C1174" s="1262"/>
      <c r="D1174" s="1038" t="s">
        <v>1772</v>
      </c>
      <c r="E1174" s="941"/>
      <c r="F1174" s="943" t="s">
        <v>1145</v>
      </c>
      <c r="G1174" s="1039"/>
      <c r="H1174" s="1040" t="s">
        <v>1145</v>
      </c>
      <c r="I1174" s="943"/>
      <c r="J1174" s="971" t="s">
        <v>1145</v>
      </c>
      <c r="K1174" s="941">
        <f t="shared" si="58"/>
        <v>0</v>
      </c>
      <c r="L1174" s="943" t="s">
        <v>922</v>
      </c>
      <c r="M1174" s="1041">
        <v>4</v>
      </c>
      <c r="N1174" s="943">
        <f t="shared" si="59"/>
        <v>0</v>
      </c>
      <c r="O1174" s="971" t="s">
        <v>922</v>
      </c>
      <c r="P1174" s="943"/>
      <c r="Q1174" s="944">
        <v>2025</v>
      </c>
      <c r="R1174" s="945" t="s">
        <v>1146</v>
      </c>
      <c r="S1174" s="946">
        <v>9</v>
      </c>
      <c r="T1174" s="943" t="s">
        <v>1147</v>
      </c>
      <c r="U1174" s="946">
        <v>29</v>
      </c>
      <c r="V1174" s="943" t="s">
        <v>1148</v>
      </c>
      <c r="W1174" s="943" t="s">
        <v>249</v>
      </c>
      <c r="X1174" s="946">
        <v>10</v>
      </c>
      <c r="Y1174" s="943" t="s">
        <v>1147</v>
      </c>
      <c r="Z1174" s="946">
        <v>6</v>
      </c>
      <c r="AA1174" s="945" t="s">
        <v>67</v>
      </c>
      <c r="AB1174" s="1042">
        <f t="shared" si="57"/>
        <v>8</v>
      </c>
      <c r="AC1174" s="945" t="s">
        <v>1149</v>
      </c>
      <c r="AD1174" s="1043" t="s">
        <v>935</v>
      </c>
      <c r="AE1174" s="1044"/>
      <c r="AF1174" s="1045"/>
    </row>
    <row r="1175" spans="2:32" ht="20" customHeight="1">
      <c r="B1175" s="1259"/>
      <c r="C1175" s="1262"/>
      <c r="D1175" s="1038" t="s">
        <v>1773</v>
      </c>
      <c r="E1175" s="941">
        <v>3</v>
      </c>
      <c r="F1175" s="943" t="s">
        <v>1145</v>
      </c>
      <c r="G1175" s="1039">
        <v>0.2</v>
      </c>
      <c r="H1175" s="1040" t="s">
        <v>1145</v>
      </c>
      <c r="I1175" s="943">
        <v>2</v>
      </c>
      <c r="J1175" s="971" t="s">
        <v>1145</v>
      </c>
      <c r="K1175" s="941">
        <f t="shared" si="58"/>
        <v>6</v>
      </c>
      <c r="L1175" s="943" t="s">
        <v>922</v>
      </c>
      <c r="M1175" s="1041">
        <v>6</v>
      </c>
      <c r="N1175" s="943">
        <f t="shared" si="59"/>
        <v>36</v>
      </c>
      <c r="O1175" s="971" t="s">
        <v>922</v>
      </c>
      <c r="P1175" s="943"/>
      <c r="Q1175" s="944">
        <v>2025</v>
      </c>
      <c r="R1175" s="945" t="s">
        <v>1146</v>
      </c>
      <c r="S1175" s="946">
        <v>9</v>
      </c>
      <c r="T1175" s="943" t="s">
        <v>1147</v>
      </c>
      <c r="U1175" s="946">
        <v>29</v>
      </c>
      <c r="V1175" s="943" t="s">
        <v>1148</v>
      </c>
      <c r="W1175" s="943" t="s">
        <v>249</v>
      </c>
      <c r="X1175" s="946">
        <v>10</v>
      </c>
      <c r="Y1175" s="943" t="s">
        <v>1147</v>
      </c>
      <c r="Z1175" s="946">
        <v>6</v>
      </c>
      <c r="AA1175" s="945" t="s">
        <v>67</v>
      </c>
      <c r="AB1175" s="1042">
        <f t="shared" si="57"/>
        <v>8</v>
      </c>
      <c r="AC1175" s="945" t="s">
        <v>1149</v>
      </c>
      <c r="AD1175" s="1043" t="s">
        <v>935</v>
      </c>
      <c r="AE1175" s="1044"/>
      <c r="AF1175" s="1045"/>
    </row>
    <row r="1176" spans="2:32" ht="20" customHeight="1">
      <c r="B1176" s="1259"/>
      <c r="C1176" s="1262"/>
      <c r="D1176" s="1038" t="s">
        <v>1774</v>
      </c>
      <c r="E1176" s="941"/>
      <c r="F1176" s="943" t="s">
        <v>1145</v>
      </c>
      <c r="G1176" s="1039"/>
      <c r="H1176" s="1040" t="s">
        <v>1145</v>
      </c>
      <c r="I1176" s="943"/>
      <c r="J1176" s="971" t="s">
        <v>1145</v>
      </c>
      <c r="K1176" s="941">
        <f t="shared" si="58"/>
        <v>0</v>
      </c>
      <c r="L1176" s="943" t="s">
        <v>922</v>
      </c>
      <c r="M1176" s="1041">
        <v>3</v>
      </c>
      <c r="N1176" s="943">
        <f t="shared" si="59"/>
        <v>0</v>
      </c>
      <c r="O1176" s="971" t="s">
        <v>922</v>
      </c>
      <c r="P1176" s="943"/>
      <c r="Q1176" s="944">
        <v>2025</v>
      </c>
      <c r="R1176" s="945" t="s">
        <v>1146</v>
      </c>
      <c r="S1176" s="946">
        <v>9</v>
      </c>
      <c r="T1176" s="943" t="s">
        <v>1147</v>
      </c>
      <c r="U1176" s="946">
        <v>29</v>
      </c>
      <c r="V1176" s="943" t="s">
        <v>1148</v>
      </c>
      <c r="W1176" s="943" t="s">
        <v>249</v>
      </c>
      <c r="X1176" s="946">
        <v>10</v>
      </c>
      <c r="Y1176" s="943" t="s">
        <v>1147</v>
      </c>
      <c r="Z1176" s="946">
        <v>6</v>
      </c>
      <c r="AA1176" s="945" t="s">
        <v>67</v>
      </c>
      <c r="AB1176" s="1042">
        <f t="shared" si="57"/>
        <v>8</v>
      </c>
      <c r="AC1176" s="945" t="s">
        <v>1149</v>
      </c>
      <c r="AD1176" s="1043" t="s">
        <v>935</v>
      </c>
      <c r="AE1176" s="1044"/>
      <c r="AF1176" s="1045"/>
    </row>
    <row r="1177" spans="2:32" ht="20" customHeight="1">
      <c r="B1177" s="1259"/>
      <c r="C1177" s="1262"/>
      <c r="D1177" s="1038" t="s">
        <v>1775</v>
      </c>
      <c r="E1177" s="941">
        <v>6</v>
      </c>
      <c r="F1177" s="943" t="s">
        <v>1145</v>
      </c>
      <c r="G1177" s="1039">
        <v>1</v>
      </c>
      <c r="H1177" s="1040" t="s">
        <v>1145</v>
      </c>
      <c r="I1177" s="943">
        <v>3</v>
      </c>
      <c r="J1177" s="971" t="s">
        <v>1145</v>
      </c>
      <c r="K1177" s="941">
        <f t="shared" si="58"/>
        <v>18</v>
      </c>
      <c r="L1177" s="943" t="s">
        <v>922</v>
      </c>
      <c r="M1177" s="1041">
        <v>1</v>
      </c>
      <c r="N1177" s="943">
        <f t="shared" si="59"/>
        <v>18</v>
      </c>
      <c r="O1177" s="971" t="s">
        <v>922</v>
      </c>
      <c r="P1177" s="943"/>
      <c r="Q1177" s="944">
        <v>2025</v>
      </c>
      <c r="R1177" s="945" t="s">
        <v>1146</v>
      </c>
      <c r="S1177" s="946">
        <v>9</v>
      </c>
      <c r="T1177" s="943" t="s">
        <v>1147</v>
      </c>
      <c r="U1177" s="946">
        <v>29</v>
      </c>
      <c r="V1177" s="943" t="s">
        <v>1148</v>
      </c>
      <c r="W1177" s="943" t="s">
        <v>249</v>
      </c>
      <c r="X1177" s="946">
        <v>10</v>
      </c>
      <c r="Y1177" s="943" t="s">
        <v>1147</v>
      </c>
      <c r="Z1177" s="946">
        <v>6</v>
      </c>
      <c r="AA1177" s="945" t="s">
        <v>67</v>
      </c>
      <c r="AB1177" s="1042">
        <f t="shared" si="57"/>
        <v>8</v>
      </c>
      <c r="AC1177" s="945" t="s">
        <v>1149</v>
      </c>
      <c r="AD1177" s="1043" t="s">
        <v>935</v>
      </c>
      <c r="AE1177" s="1044"/>
      <c r="AF1177" s="1045"/>
    </row>
    <row r="1178" spans="2:32" ht="20" customHeight="1">
      <c r="B1178" s="1259"/>
      <c r="C1178" s="1262"/>
      <c r="D1178" s="1038" t="s">
        <v>1776</v>
      </c>
      <c r="E1178" s="941">
        <v>27</v>
      </c>
      <c r="F1178" s="943" t="s">
        <v>1145</v>
      </c>
      <c r="G1178" s="1039">
        <v>1.8</v>
      </c>
      <c r="H1178" s="1040" t="s">
        <v>1145</v>
      </c>
      <c r="I1178" s="943">
        <v>3</v>
      </c>
      <c r="J1178" s="971" t="s">
        <v>1145</v>
      </c>
      <c r="K1178" s="941">
        <f t="shared" si="58"/>
        <v>81</v>
      </c>
      <c r="L1178" s="943" t="s">
        <v>922</v>
      </c>
      <c r="M1178" s="1041">
        <v>1</v>
      </c>
      <c r="N1178" s="943">
        <f t="shared" si="59"/>
        <v>81</v>
      </c>
      <c r="O1178" s="971" t="s">
        <v>922</v>
      </c>
      <c r="P1178" s="943"/>
      <c r="Q1178" s="944">
        <v>2025</v>
      </c>
      <c r="R1178" s="945" t="s">
        <v>1146</v>
      </c>
      <c r="S1178" s="946">
        <v>9</v>
      </c>
      <c r="T1178" s="943" t="s">
        <v>1147</v>
      </c>
      <c r="U1178" s="946">
        <v>29</v>
      </c>
      <c r="V1178" s="943" t="s">
        <v>1148</v>
      </c>
      <c r="W1178" s="943" t="s">
        <v>249</v>
      </c>
      <c r="X1178" s="946">
        <v>10</v>
      </c>
      <c r="Y1178" s="943" t="s">
        <v>1147</v>
      </c>
      <c r="Z1178" s="946">
        <v>6</v>
      </c>
      <c r="AA1178" s="945" t="s">
        <v>67</v>
      </c>
      <c r="AB1178" s="1042">
        <f t="shared" si="57"/>
        <v>8</v>
      </c>
      <c r="AC1178" s="945" t="s">
        <v>1149</v>
      </c>
      <c r="AD1178" s="1043" t="s">
        <v>935</v>
      </c>
      <c r="AE1178" s="1044"/>
      <c r="AF1178" s="1045"/>
    </row>
    <row r="1179" spans="2:32" ht="20" customHeight="1">
      <c r="B1179" s="1259"/>
      <c r="C1179" s="1262"/>
      <c r="D1179" s="1038" t="s">
        <v>1777</v>
      </c>
      <c r="E1179" s="941">
        <v>1.8</v>
      </c>
      <c r="F1179" s="943" t="s">
        <v>1145</v>
      </c>
      <c r="G1179" s="1039"/>
      <c r="H1179" s="1040" t="s">
        <v>1145</v>
      </c>
      <c r="I1179" s="943">
        <v>123</v>
      </c>
      <c r="J1179" s="971" t="s">
        <v>1145</v>
      </c>
      <c r="K1179" s="941">
        <f t="shared" si="58"/>
        <v>221.4</v>
      </c>
      <c r="L1179" s="943" t="s">
        <v>922</v>
      </c>
      <c r="M1179" s="1041">
        <v>1</v>
      </c>
      <c r="N1179" s="943">
        <f t="shared" si="59"/>
        <v>221.4</v>
      </c>
      <c r="O1179" s="971" t="s">
        <v>922</v>
      </c>
      <c r="P1179" s="943"/>
      <c r="Q1179" s="944">
        <v>2025</v>
      </c>
      <c r="R1179" s="945" t="s">
        <v>1146</v>
      </c>
      <c r="S1179" s="946">
        <v>9</v>
      </c>
      <c r="T1179" s="943" t="s">
        <v>1147</v>
      </c>
      <c r="U1179" s="946">
        <v>29</v>
      </c>
      <c r="V1179" s="943" t="s">
        <v>1148</v>
      </c>
      <c r="W1179" s="943" t="s">
        <v>249</v>
      </c>
      <c r="X1179" s="946">
        <v>10</v>
      </c>
      <c r="Y1179" s="943" t="s">
        <v>1147</v>
      </c>
      <c r="Z1179" s="946">
        <v>6</v>
      </c>
      <c r="AA1179" s="945" t="s">
        <v>67</v>
      </c>
      <c r="AB1179" s="1042">
        <f t="shared" si="57"/>
        <v>8</v>
      </c>
      <c r="AC1179" s="945" t="s">
        <v>1149</v>
      </c>
      <c r="AD1179" s="1043" t="s">
        <v>935</v>
      </c>
      <c r="AE1179" s="1044"/>
      <c r="AF1179" s="1045"/>
    </row>
    <row r="1180" spans="2:32" ht="20" customHeight="1">
      <c r="B1180" s="1259"/>
      <c r="C1180" s="1262"/>
      <c r="D1180" s="1038" t="s">
        <v>1778</v>
      </c>
      <c r="E1180" s="941">
        <v>1.2</v>
      </c>
      <c r="F1180" s="943" t="s">
        <v>1145</v>
      </c>
      <c r="G1180" s="1039"/>
      <c r="H1180" s="1040" t="s">
        <v>1145</v>
      </c>
      <c r="I1180" s="943">
        <v>348</v>
      </c>
      <c r="J1180" s="971" t="s">
        <v>1145</v>
      </c>
      <c r="K1180" s="941">
        <f t="shared" si="58"/>
        <v>417.59999999999997</v>
      </c>
      <c r="L1180" s="943" t="s">
        <v>922</v>
      </c>
      <c r="M1180" s="1041">
        <v>1</v>
      </c>
      <c r="N1180" s="943">
        <f t="shared" si="59"/>
        <v>417.59999999999997</v>
      </c>
      <c r="O1180" s="971" t="s">
        <v>922</v>
      </c>
      <c r="P1180" s="943"/>
      <c r="Q1180" s="944">
        <v>2025</v>
      </c>
      <c r="R1180" s="945" t="s">
        <v>1146</v>
      </c>
      <c r="S1180" s="946">
        <v>9</v>
      </c>
      <c r="T1180" s="943" t="s">
        <v>1147</v>
      </c>
      <c r="U1180" s="946">
        <v>29</v>
      </c>
      <c r="V1180" s="943" t="s">
        <v>1148</v>
      </c>
      <c r="W1180" s="943" t="s">
        <v>249</v>
      </c>
      <c r="X1180" s="946">
        <v>10</v>
      </c>
      <c r="Y1180" s="943" t="s">
        <v>1147</v>
      </c>
      <c r="Z1180" s="946">
        <v>6</v>
      </c>
      <c r="AA1180" s="945" t="s">
        <v>67</v>
      </c>
      <c r="AB1180" s="1042">
        <f t="shared" si="57"/>
        <v>8</v>
      </c>
      <c r="AC1180" s="945" t="s">
        <v>1149</v>
      </c>
      <c r="AD1180" s="1043" t="s">
        <v>935</v>
      </c>
      <c r="AE1180" s="1044"/>
      <c r="AF1180" s="1045"/>
    </row>
    <row r="1181" spans="2:32" ht="20" customHeight="1">
      <c r="B1181" s="1259"/>
      <c r="C1181" s="1262"/>
      <c r="D1181" s="1038" t="s">
        <v>1779</v>
      </c>
      <c r="E1181" s="941">
        <v>1</v>
      </c>
      <c r="F1181" s="943" t="s">
        <v>1145</v>
      </c>
      <c r="G1181" s="1039">
        <v>3.1</v>
      </c>
      <c r="H1181" s="1040" t="s">
        <v>1145</v>
      </c>
      <c r="I1181" s="943">
        <v>4.5</v>
      </c>
      <c r="J1181" s="971" t="s">
        <v>1145</v>
      </c>
      <c r="K1181" s="941">
        <f t="shared" si="58"/>
        <v>4.5</v>
      </c>
      <c r="L1181" s="943" t="s">
        <v>922</v>
      </c>
      <c r="M1181" s="1041">
        <v>1</v>
      </c>
      <c r="N1181" s="943">
        <f t="shared" si="59"/>
        <v>4.5</v>
      </c>
      <c r="O1181" s="971" t="s">
        <v>922</v>
      </c>
      <c r="P1181" s="943"/>
      <c r="Q1181" s="944">
        <v>2025</v>
      </c>
      <c r="R1181" s="945" t="s">
        <v>1146</v>
      </c>
      <c r="S1181" s="946">
        <v>9</v>
      </c>
      <c r="T1181" s="943" t="s">
        <v>1147</v>
      </c>
      <c r="U1181" s="946">
        <v>29</v>
      </c>
      <c r="V1181" s="943" t="s">
        <v>1148</v>
      </c>
      <c r="W1181" s="943" t="s">
        <v>249</v>
      </c>
      <c r="X1181" s="946">
        <v>10</v>
      </c>
      <c r="Y1181" s="943" t="s">
        <v>1147</v>
      </c>
      <c r="Z1181" s="946">
        <v>6</v>
      </c>
      <c r="AA1181" s="945" t="s">
        <v>67</v>
      </c>
      <c r="AB1181" s="1042">
        <f t="shared" si="57"/>
        <v>8</v>
      </c>
      <c r="AC1181" s="945" t="s">
        <v>1149</v>
      </c>
      <c r="AD1181" s="1043" t="s">
        <v>935</v>
      </c>
      <c r="AE1181" s="1044"/>
      <c r="AF1181" s="1045"/>
    </row>
    <row r="1182" spans="2:32" ht="20" customHeight="1">
      <c r="B1182" s="1259"/>
      <c r="C1182" s="1262"/>
      <c r="D1182" s="1038" t="s">
        <v>1780</v>
      </c>
      <c r="E1182" s="941">
        <v>1.2</v>
      </c>
      <c r="F1182" s="943" t="s">
        <v>1145</v>
      </c>
      <c r="G1182" s="1039"/>
      <c r="H1182" s="1040" t="s">
        <v>1145</v>
      </c>
      <c r="I1182" s="943">
        <v>200</v>
      </c>
      <c r="J1182" s="971" t="s">
        <v>1145</v>
      </c>
      <c r="K1182" s="941">
        <f t="shared" si="58"/>
        <v>240</v>
      </c>
      <c r="L1182" s="943" t="s">
        <v>922</v>
      </c>
      <c r="M1182" s="1041">
        <v>1</v>
      </c>
      <c r="N1182" s="943">
        <f t="shared" si="59"/>
        <v>240</v>
      </c>
      <c r="O1182" s="971" t="s">
        <v>922</v>
      </c>
      <c r="P1182" s="943"/>
      <c r="Q1182" s="944">
        <v>2025</v>
      </c>
      <c r="R1182" s="945" t="s">
        <v>1146</v>
      </c>
      <c r="S1182" s="946">
        <v>9</v>
      </c>
      <c r="T1182" s="943" t="s">
        <v>1147</v>
      </c>
      <c r="U1182" s="946">
        <v>29</v>
      </c>
      <c r="V1182" s="943" t="s">
        <v>1148</v>
      </c>
      <c r="W1182" s="943" t="s">
        <v>249</v>
      </c>
      <c r="X1182" s="946">
        <v>10</v>
      </c>
      <c r="Y1182" s="943" t="s">
        <v>1147</v>
      </c>
      <c r="Z1182" s="946">
        <v>6</v>
      </c>
      <c r="AA1182" s="945" t="s">
        <v>67</v>
      </c>
      <c r="AB1182" s="1042">
        <f t="shared" si="57"/>
        <v>8</v>
      </c>
      <c r="AC1182" s="945" t="s">
        <v>1149</v>
      </c>
      <c r="AD1182" s="1043" t="s">
        <v>935</v>
      </c>
      <c r="AE1182" s="1044"/>
      <c r="AF1182" s="1045"/>
    </row>
    <row r="1183" spans="2:32" ht="20" customHeight="1">
      <c r="B1183" s="1259"/>
      <c r="C1183" s="1262"/>
      <c r="D1183" s="1038" t="s">
        <v>1781</v>
      </c>
      <c r="E1183" s="941">
        <v>1.3</v>
      </c>
      <c r="F1183" s="943" t="s">
        <v>1145</v>
      </c>
      <c r="G1183" s="1039"/>
      <c r="H1183" s="1040" t="s">
        <v>1145</v>
      </c>
      <c r="I1183" s="943">
        <v>40</v>
      </c>
      <c r="J1183" s="971" t="s">
        <v>1145</v>
      </c>
      <c r="K1183" s="941">
        <f t="shared" si="58"/>
        <v>52</v>
      </c>
      <c r="L1183" s="943" t="s">
        <v>922</v>
      </c>
      <c r="M1183" s="1041">
        <v>1</v>
      </c>
      <c r="N1183" s="943">
        <f t="shared" si="59"/>
        <v>52</v>
      </c>
      <c r="O1183" s="971" t="s">
        <v>922</v>
      </c>
      <c r="P1183" s="943"/>
      <c r="Q1183" s="944">
        <v>2025</v>
      </c>
      <c r="R1183" s="945" t="s">
        <v>1146</v>
      </c>
      <c r="S1183" s="946">
        <v>9</v>
      </c>
      <c r="T1183" s="943" t="s">
        <v>1147</v>
      </c>
      <c r="U1183" s="946">
        <v>29</v>
      </c>
      <c r="V1183" s="943" t="s">
        <v>1148</v>
      </c>
      <c r="W1183" s="943" t="s">
        <v>249</v>
      </c>
      <c r="X1183" s="946">
        <v>10</v>
      </c>
      <c r="Y1183" s="943" t="s">
        <v>1147</v>
      </c>
      <c r="Z1183" s="946">
        <v>6</v>
      </c>
      <c r="AA1183" s="945" t="s">
        <v>67</v>
      </c>
      <c r="AB1183" s="1042">
        <f t="shared" si="57"/>
        <v>8</v>
      </c>
      <c r="AC1183" s="945" t="s">
        <v>1149</v>
      </c>
      <c r="AD1183" s="1043" t="s">
        <v>935</v>
      </c>
      <c r="AE1183" s="1044"/>
      <c r="AF1183" s="1045"/>
    </row>
    <row r="1184" spans="2:32" ht="20" customHeight="1">
      <c r="B1184" s="1259"/>
      <c r="C1184" s="1262"/>
      <c r="D1184" s="1038" t="s">
        <v>1782</v>
      </c>
      <c r="E1184" s="941"/>
      <c r="F1184" s="943" t="s">
        <v>1145</v>
      </c>
      <c r="G1184" s="1039"/>
      <c r="H1184" s="1040" t="s">
        <v>1145</v>
      </c>
      <c r="I1184" s="943"/>
      <c r="J1184" s="971" t="s">
        <v>1145</v>
      </c>
      <c r="K1184" s="941">
        <f t="shared" si="58"/>
        <v>0</v>
      </c>
      <c r="L1184" s="943" t="s">
        <v>922</v>
      </c>
      <c r="M1184" s="1041"/>
      <c r="N1184" s="943">
        <f t="shared" si="59"/>
        <v>0</v>
      </c>
      <c r="O1184" s="971" t="s">
        <v>922</v>
      </c>
      <c r="P1184" s="943"/>
      <c r="Q1184" s="944">
        <v>2025</v>
      </c>
      <c r="R1184" s="945" t="s">
        <v>1146</v>
      </c>
      <c r="S1184" s="946">
        <v>9</v>
      </c>
      <c r="T1184" s="943" t="s">
        <v>1147</v>
      </c>
      <c r="U1184" s="946">
        <v>29</v>
      </c>
      <c r="V1184" s="943" t="s">
        <v>1148</v>
      </c>
      <c r="W1184" s="943" t="s">
        <v>249</v>
      </c>
      <c r="X1184" s="946">
        <v>10</v>
      </c>
      <c r="Y1184" s="943" t="s">
        <v>1147</v>
      </c>
      <c r="Z1184" s="946">
        <v>6</v>
      </c>
      <c r="AA1184" s="945" t="s">
        <v>67</v>
      </c>
      <c r="AB1184" s="1042">
        <f t="shared" si="57"/>
        <v>8</v>
      </c>
      <c r="AC1184" s="945" t="s">
        <v>1149</v>
      </c>
      <c r="AD1184" s="1043" t="s">
        <v>935</v>
      </c>
      <c r="AE1184" s="1044"/>
      <c r="AF1184" s="1045"/>
    </row>
    <row r="1185" spans="2:32" ht="20" customHeight="1">
      <c r="B1185" s="1259"/>
      <c r="C1185" s="1262"/>
      <c r="D1185" s="1038" t="s">
        <v>1783</v>
      </c>
      <c r="E1185" s="941">
        <v>1.2</v>
      </c>
      <c r="F1185" s="943" t="s">
        <v>1145</v>
      </c>
      <c r="G1185" s="1039"/>
      <c r="H1185" s="1040" t="s">
        <v>1145</v>
      </c>
      <c r="I1185" s="943">
        <v>22</v>
      </c>
      <c r="J1185" s="971" t="s">
        <v>1145</v>
      </c>
      <c r="K1185" s="941">
        <f t="shared" si="58"/>
        <v>26.4</v>
      </c>
      <c r="L1185" s="943" t="s">
        <v>922</v>
      </c>
      <c r="M1185" s="1041">
        <v>1</v>
      </c>
      <c r="N1185" s="943">
        <f t="shared" si="59"/>
        <v>26.4</v>
      </c>
      <c r="O1185" s="971" t="s">
        <v>922</v>
      </c>
      <c r="P1185" s="943"/>
      <c r="Q1185" s="944">
        <v>2025</v>
      </c>
      <c r="R1185" s="945" t="s">
        <v>1146</v>
      </c>
      <c r="S1185" s="946">
        <v>9</v>
      </c>
      <c r="T1185" s="943" t="s">
        <v>1147</v>
      </c>
      <c r="U1185" s="946">
        <v>29</v>
      </c>
      <c r="V1185" s="943" t="s">
        <v>1148</v>
      </c>
      <c r="W1185" s="943" t="s">
        <v>249</v>
      </c>
      <c r="X1185" s="946">
        <v>10</v>
      </c>
      <c r="Y1185" s="943" t="s">
        <v>1147</v>
      </c>
      <c r="Z1185" s="946">
        <v>6</v>
      </c>
      <c r="AA1185" s="945" t="s">
        <v>67</v>
      </c>
      <c r="AB1185" s="1042">
        <f t="shared" si="57"/>
        <v>8</v>
      </c>
      <c r="AC1185" s="945" t="s">
        <v>1149</v>
      </c>
      <c r="AD1185" s="1043" t="s">
        <v>935</v>
      </c>
      <c r="AE1185" s="1044"/>
      <c r="AF1185" s="1045"/>
    </row>
    <row r="1186" spans="2:32" ht="20" customHeight="1">
      <c r="B1186" s="1259"/>
      <c r="C1186" s="1262"/>
      <c r="D1186" s="1038" t="s">
        <v>1784</v>
      </c>
      <c r="E1186" s="941">
        <v>0.6</v>
      </c>
      <c r="F1186" s="943" t="s">
        <v>1145</v>
      </c>
      <c r="G1186" s="1039"/>
      <c r="H1186" s="1040" t="s">
        <v>1145</v>
      </c>
      <c r="I1186" s="943">
        <v>38</v>
      </c>
      <c r="J1186" s="971" t="s">
        <v>1145</v>
      </c>
      <c r="K1186" s="941">
        <f t="shared" si="58"/>
        <v>22.8</v>
      </c>
      <c r="L1186" s="943" t="s">
        <v>922</v>
      </c>
      <c r="M1186" s="1041">
        <v>1</v>
      </c>
      <c r="N1186" s="943">
        <f t="shared" si="59"/>
        <v>22.8</v>
      </c>
      <c r="O1186" s="971" t="s">
        <v>922</v>
      </c>
      <c r="P1186" s="943"/>
      <c r="Q1186" s="944">
        <v>2025</v>
      </c>
      <c r="R1186" s="945" t="s">
        <v>1146</v>
      </c>
      <c r="S1186" s="946">
        <v>9</v>
      </c>
      <c r="T1186" s="943" t="s">
        <v>1147</v>
      </c>
      <c r="U1186" s="946">
        <v>29</v>
      </c>
      <c r="V1186" s="943" t="s">
        <v>1148</v>
      </c>
      <c r="W1186" s="943" t="s">
        <v>249</v>
      </c>
      <c r="X1186" s="946">
        <v>10</v>
      </c>
      <c r="Y1186" s="943" t="s">
        <v>1147</v>
      </c>
      <c r="Z1186" s="946">
        <v>6</v>
      </c>
      <c r="AA1186" s="945" t="s">
        <v>67</v>
      </c>
      <c r="AB1186" s="1042">
        <f t="shared" si="57"/>
        <v>8</v>
      </c>
      <c r="AC1186" s="945" t="s">
        <v>1149</v>
      </c>
      <c r="AD1186" s="1043" t="s">
        <v>935</v>
      </c>
      <c r="AE1186" s="1044"/>
      <c r="AF1186" s="1045"/>
    </row>
    <row r="1187" spans="2:32" ht="20" customHeight="1">
      <c r="B1187" s="1259"/>
      <c r="C1187" s="1262"/>
      <c r="D1187" s="1038" t="s">
        <v>1785</v>
      </c>
      <c r="E1187" s="941"/>
      <c r="F1187" s="943" t="s">
        <v>1145</v>
      </c>
      <c r="G1187" s="1039"/>
      <c r="H1187" s="1040" t="s">
        <v>1145</v>
      </c>
      <c r="I1187" s="943"/>
      <c r="J1187" s="971" t="s">
        <v>1145</v>
      </c>
      <c r="K1187" s="941">
        <f t="shared" si="58"/>
        <v>0</v>
      </c>
      <c r="L1187" s="943" t="s">
        <v>922</v>
      </c>
      <c r="M1187" s="1041">
        <v>9</v>
      </c>
      <c r="N1187" s="943">
        <f t="shared" si="59"/>
        <v>0</v>
      </c>
      <c r="O1187" s="971" t="s">
        <v>922</v>
      </c>
      <c r="P1187" s="943"/>
      <c r="Q1187" s="944">
        <v>2025</v>
      </c>
      <c r="R1187" s="945" t="s">
        <v>1146</v>
      </c>
      <c r="S1187" s="946">
        <v>9</v>
      </c>
      <c r="T1187" s="943" t="s">
        <v>1147</v>
      </c>
      <c r="U1187" s="946">
        <v>29</v>
      </c>
      <c r="V1187" s="943" t="s">
        <v>1148</v>
      </c>
      <c r="W1187" s="943" t="s">
        <v>249</v>
      </c>
      <c r="X1187" s="946">
        <v>10</v>
      </c>
      <c r="Y1187" s="943" t="s">
        <v>1147</v>
      </c>
      <c r="Z1187" s="946">
        <v>6</v>
      </c>
      <c r="AA1187" s="945" t="s">
        <v>67</v>
      </c>
      <c r="AB1187" s="1042">
        <f t="shared" si="57"/>
        <v>8</v>
      </c>
      <c r="AC1187" s="945" t="s">
        <v>1149</v>
      </c>
      <c r="AD1187" s="1043" t="s">
        <v>935</v>
      </c>
      <c r="AE1187" s="1044"/>
      <c r="AF1187" s="1045"/>
    </row>
    <row r="1188" spans="2:32" ht="20" customHeight="1">
      <c r="B1188" s="1259"/>
      <c r="C1188" s="1262"/>
      <c r="D1188" s="1038" t="s">
        <v>1786</v>
      </c>
      <c r="E1188" s="941"/>
      <c r="F1188" s="943" t="s">
        <v>1145</v>
      </c>
      <c r="G1188" s="1039"/>
      <c r="H1188" s="1040" t="s">
        <v>1145</v>
      </c>
      <c r="I1188" s="943"/>
      <c r="J1188" s="971" t="s">
        <v>1145</v>
      </c>
      <c r="K1188" s="941">
        <f t="shared" si="58"/>
        <v>0</v>
      </c>
      <c r="L1188" s="943" t="s">
        <v>922</v>
      </c>
      <c r="M1188" s="1041">
        <v>10</v>
      </c>
      <c r="N1188" s="943">
        <f t="shared" si="59"/>
        <v>0</v>
      </c>
      <c r="O1188" s="971" t="s">
        <v>922</v>
      </c>
      <c r="P1188" s="943"/>
      <c r="Q1188" s="944">
        <v>2025</v>
      </c>
      <c r="R1188" s="945" t="s">
        <v>1146</v>
      </c>
      <c r="S1188" s="946">
        <v>9</v>
      </c>
      <c r="T1188" s="943" t="s">
        <v>1147</v>
      </c>
      <c r="U1188" s="946">
        <v>29</v>
      </c>
      <c r="V1188" s="943" t="s">
        <v>1148</v>
      </c>
      <c r="W1188" s="943" t="s">
        <v>249</v>
      </c>
      <c r="X1188" s="946">
        <v>10</v>
      </c>
      <c r="Y1188" s="943" t="s">
        <v>1147</v>
      </c>
      <c r="Z1188" s="946">
        <v>6</v>
      </c>
      <c r="AA1188" s="945" t="s">
        <v>67</v>
      </c>
      <c r="AB1188" s="1042">
        <f t="shared" si="57"/>
        <v>8</v>
      </c>
      <c r="AC1188" s="945" t="s">
        <v>1149</v>
      </c>
      <c r="AD1188" s="1043" t="s">
        <v>935</v>
      </c>
      <c r="AE1188" s="1044"/>
      <c r="AF1188" s="1045"/>
    </row>
    <row r="1189" spans="2:32" ht="20" customHeight="1">
      <c r="B1189" s="1259"/>
      <c r="C1189" s="1262"/>
      <c r="D1189" s="1038" t="s">
        <v>1787</v>
      </c>
      <c r="E1189" s="941"/>
      <c r="F1189" s="943" t="s">
        <v>1145</v>
      </c>
      <c r="G1189" s="1039"/>
      <c r="H1189" s="1040" t="s">
        <v>1145</v>
      </c>
      <c r="I1189" s="943"/>
      <c r="J1189" s="971" t="s">
        <v>1145</v>
      </c>
      <c r="K1189" s="941">
        <f t="shared" si="58"/>
        <v>0</v>
      </c>
      <c r="L1189" s="943" t="s">
        <v>922</v>
      </c>
      <c r="M1189" s="1041">
        <v>36</v>
      </c>
      <c r="N1189" s="943">
        <f t="shared" si="59"/>
        <v>0</v>
      </c>
      <c r="O1189" s="971" t="s">
        <v>922</v>
      </c>
      <c r="P1189" s="943"/>
      <c r="Q1189" s="944">
        <v>2025</v>
      </c>
      <c r="R1189" s="945" t="s">
        <v>1146</v>
      </c>
      <c r="S1189" s="946">
        <v>9</v>
      </c>
      <c r="T1189" s="943" t="s">
        <v>1147</v>
      </c>
      <c r="U1189" s="946">
        <v>29</v>
      </c>
      <c r="V1189" s="943" t="s">
        <v>1148</v>
      </c>
      <c r="W1189" s="943" t="s">
        <v>249</v>
      </c>
      <c r="X1189" s="946">
        <v>10</v>
      </c>
      <c r="Y1189" s="943" t="s">
        <v>1147</v>
      </c>
      <c r="Z1189" s="946">
        <v>6</v>
      </c>
      <c r="AA1189" s="945" t="s">
        <v>67</v>
      </c>
      <c r="AB1189" s="1042">
        <f t="shared" si="57"/>
        <v>8</v>
      </c>
      <c r="AC1189" s="945" t="s">
        <v>1149</v>
      </c>
      <c r="AD1189" s="1043" t="s">
        <v>935</v>
      </c>
      <c r="AE1189" s="1044"/>
      <c r="AF1189" s="1045"/>
    </row>
    <row r="1190" spans="2:32" ht="20" customHeight="1">
      <c r="B1190" s="1259"/>
      <c r="C1190" s="1262"/>
      <c r="D1190" s="1038" t="s">
        <v>1788</v>
      </c>
      <c r="E1190" s="941"/>
      <c r="F1190" s="943" t="s">
        <v>1145</v>
      </c>
      <c r="G1190" s="1039"/>
      <c r="H1190" s="1040" t="s">
        <v>1145</v>
      </c>
      <c r="I1190" s="943"/>
      <c r="J1190" s="971" t="s">
        <v>1145</v>
      </c>
      <c r="K1190" s="941">
        <f t="shared" si="58"/>
        <v>0</v>
      </c>
      <c r="L1190" s="943" t="s">
        <v>922</v>
      </c>
      <c r="M1190" s="1041">
        <v>90</v>
      </c>
      <c r="N1190" s="943">
        <f t="shared" si="59"/>
        <v>0</v>
      </c>
      <c r="O1190" s="971" t="s">
        <v>922</v>
      </c>
      <c r="P1190" s="943"/>
      <c r="Q1190" s="944">
        <v>2025</v>
      </c>
      <c r="R1190" s="945" t="s">
        <v>1146</v>
      </c>
      <c r="S1190" s="946">
        <v>9</v>
      </c>
      <c r="T1190" s="943" t="s">
        <v>1147</v>
      </c>
      <c r="U1190" s="946">
        <v>29</v>
      </c>
      <c r="V1190" s="943" t="s">
        <v>1148</v>
      </c>
      <c r="W1190" s="943" t="s">
        <v>249</v>
      </c>
      <c r="X1190" s="946">
        <v>10</v>
      </c>
      <c r="Y1190" s="943" t="s">
        <v>1147</v>
      </c>
      <c r="Z1190" s="946">
        <v>6</v>
      </c>
      <c r="AA1190" s="945" t="s">
        <v>67</v>
      </c>
      <c r="AB1190" s="1042">
        <f t="shared" si="57"/>
        <v>8</v>
      </c>
      <c r="AC1190" s="945" t="s">
        <v>1149</v>
      </c>
      <c r="AD1190" s="1043" t="s">
        <v>935</v>
      </c>
      <c r="AE1190" s="1044"/>
      <c r="AF1190" s="1045"/>
    </row>
    <row r="1191" spans="2:32" ht="20" customHeight="1">
      <c r="B1191" s="1259"/>
      <c r="C1191" s="1262"/>
      <c r="D1191" s="1038" t="s">
        <v>1789</v>
      </c>
      <c r="E1191" s="941"/>
      <c r="F1191" s="943" t="s">
        <v>1145</v>
      </c>
      <c r="G1191" s="1039"/>
      <c r="H1191" s="1040" t="s">
        <v>1145</v>
      </c>
      <c r="I1191" s="943"/>
      <c r="J1191" s="971" t="s">
        <v>1145</v>
      </c>
      <c r="K1191" s="941">
        <f t="shared" si="58"/>
        <v>0</v>
      </c>
      <c r="L1191" s="943" t="s">
        <v>922</v>
      </c>
      <c r="M1191" s="1041">
        <v>50</v>
      </c>
      <c r="N1191" s="943">
        <f t="shared" si="59"/>
        <v>0</v>
      </c>
      <c r="O1191" s="971" t="s">
        <v>922</v>
      </c>
      <c r="P1191" s="943"/>
      <c r="Q1191" s="944">
        <v>2025</v>
      </c>
      <c r="R1191" s="945" t="s">
        <v>1146</v>
      </c>
      <c r="S1191" s="946">
        <v>9</v>
      </c>
      <c r="T1191" s="943" t="s">
        <v>1147</v>
      </c>
      <c r="U1191" s="946">
        <v>29</v>
      </c>
      <c r="V1191" s="943" t="s">
        <v>1148</v>
      </c>
      <c r="W1191" s="943" t="s">
        <v>249</v>
      </c>
      <c r="X1191" s="946">
        <v>10</v>
      </c>
      <c r="Y1191" s="943" t="s">
        <v>1147</v>
      </c>
      <c r="Z1191" s="946">
        <v>6</v>
      </c>
      <c r="AA1191" s="945" t="s">
        <v>67</v>
      </c>
      <c r="AB1191" s="1042">
        <f t="shared" si="57"/>
        <v>8</v>
      </c>
      <c r="AC1191" s="945" t="s">
        <v>1149</v>
      </c>
      <c r="AD1191" s="1043" t="s">
        <v>935</v>
      </c>
      <c r="AE1191" s="1044"/>
      <c r="AF1191" s="1045"/>
    </row>
    <row r="1192" spans="2:32" ht="20" customHeight="1">
      <c r="B1192" s="1259"/>
      <c r="C1192" s="1262"/>
      <c r="D1192" s="1038" t="s">
        <v>1790</v>
      </c>
      <c r="E1192" s="941"/>
      <c r="F1192" s="943" t="s">
        <v>1145</v>
      </c>
      <c r="G1192" s="1039"/>
      <c r="H1192" s="1040" t="s">
        <v>1145</v>
      </c>
      <c r="I1192" s="943"/>
      <c r="J1192" s="971" t="s">
        <v>1145</v>
      </c>
      <c r="K1192" s="941">
        <f t="shared" si="58"/>
        <v>0</v>
      </c>
      <c r="L1192" s="943" t="s">
        <v>922</v>
      </c>
      <c r="M1192" s="1041">
        <v>110</v>
      </c>
      <c r="N1192" s="943">
        <f t="shared" si="59"/>
        <v>0</v>
      </c>
      <c r="O1192" s="971" t="s">
        <v>922</v>
      </c>
      <c r="P1192" s="943"/>
      <c r="Q1192" s="944">
        <v>2025</v>
      </c>
      <c r="R1192" s="945" t="s">
        <v>1146</v>
      </c>
      <c r="S1192" s="946">
        <v>9</v>
      </c>
      <c r="T1192" s="943" t="s">
        <v>1147</v>
      </c>
      <c r="U1192" s="946">
        <v>29</v>
      </c>
      <c r="V1192" s="943" t="s">
        <v>1148</v>
      </c>
      <c r="W1192" s="943" t="s">
        <v>249</v>
      </c>
      <c r="X1192" s="946">
        <v>10</v>
      </c>
      <c r="Y1192" s="943" t="s">
        <v>1147</v>
      </c>
      <c r="Z1192" s="946">
        <v>6</v>
      </c>
      <c r="AA1192" s="945" t="s">
        <v>67</v>
      </c>
      <c r="AB1192" s="1042">
        <f t="shared" si="57"/>
        <v>8</v>
      </c>
      <c r="AC1192" s="945" t="s">
        <v>1149</v>
      </c>
      <c r="AD1192" s="1043" t="s">
        <v>935</v>
      </c>
      <c r="AE1192" s="1044"/>
      <c r="AF1192" s="1045"/>
    </row>
    <row r="1193" spans="2:32" ht="20" customHeight="1">
      <c r="B1193" s="1259"/>
      <c r="C1193" s="1262"/>
      <c r="D1193" s="1038" t="s">
        <v>1791</v>
      </c>
      <c r="E1193" s="941"/>
      <c r="F1193" s="943" t="s">
        <v>1145</v>
      </c>
      <c r="G1193" s="1039"/>
      <c r="H1193" s="1040" t="s">
        <v>1145</v>
      </c>
      <c r="I1193" s="943"/>
      <c r="J1193" s="971" t="s">
        <v>1145</v>
      </c>
      <c r="K1193" s="941">
        <f t="shared" si="58"/>
        <v>0</v>
      </c>
      <c r="L1193" s="943" t="s">
        <v>922</v>
      </c>
      <c r="M1193" s="1041">
        <v>36</v>
      </c>
      <c r="N1193" s="943">
        <f t="shared" si="59"/>
        <v>0</v>
      </c>
      <c r="O1193" s="971" t="s">
        <v>922</v>
      </c>
      <c r="P1193" s="943"/>
      <c r="Q1193" s="944">
        <v>2025</v>
      </c>
      <c r="R1193" s="945" t="s">
        <v>1146</v>
      </c>
      <c r="S1193" s="946">
        <v>9</v>
      </c>
      <c r="T1193" s="943" t="s">
        <v>1147</v>
      </c>
      <c r="U1193" s="946">
        <v>29</v>
      </c>
      <c r="V1193" s="943" t="s">
        <v>1148</v>
      </c>
      <c r="W1193" s="943" t="s">
        <v>249</v>
      </c>
      <c r="X1193" s="946">
        <v>10</v>
      </c>
      <c r="Y1193" s="943" t="s">
        <v>1147</v>
      </c>
      <c r="Z1193" s="946">
        <v>6</v>
      </c>
      <c r="AA1193" s="945" t="s">
        <v>67</v>
      </c>
      <c r="AB1193" s="1042">
        <f t="shared" si="57"/>
        <v>8</v>
      </c>
      <c r="AC1193" s="945" t="s">
        <v>1149</v>
      </c>
      <c r="AD1193" s="1043" t="s">
        <v>935</v>
      </c>
      <c r="AE1193" s="1044"/>
      <c r="AF1193" s="1045"/>
    </row>
    <row r="1194" spans="2:32" ht="20" customHeight="1">
      <c r="B1194" s="1259"/>
      <c r="C1194" s="1262"/>
      <c r="D1194" s="1038" t="s">
        <v>1792</v>
      </c>
      <c r="E1194" s="941"/>
      <c r="F1194" s="943" t="s">
        <v>1145</v>
      </c>
      <c r="G1194" s="1039"/>
      <c r="H1194" s="1040" t="s">
        <v>1145</v>
      </c>
      <c r="I1194" s="943"/>
      <c r="J1194" s="971" t="s">
        <v>1145</v>
      </c>
      <c r="K1194" s="941">
        <f t="shared" si="58"/>
        <v>0</v>
      </c>
      <c r="L1194" s="943" t="s">
        <v>922</v>
      </c>
      <c r="M1194" s="1041">
        <v>8</v>
      </c>
      <c r="N1194" s="943">
        <f t="shared" si="59"/>
        <v>0</v>
      </c>
      <c r="O1194" s="971" t="s">
        <v>922</v>
      </c>
      <c r="P1194" s="943"/>
      <c r="Q1194" s="944">
        <v>2025</v>
      </c>
      <c r="R1194" s="945" t="s">
        <v>1146</v>
      </c>
      <c r="S1194" s="946">
        <v>9</v>
      </c>
      <c r="T1194" s="943" t="s">
        <v>1147</v>
      </c>
      <c r="U1194" s="946">
        <v>29</v>
      </c>
      <c r="V1194" s="943" t="s">
        <v>1148</v>
      </c>
      <c r="W1194" s="943" t="s">
        <v>249</v>
      </c>
      <c r="X1194" s="946">
        <v>10</v>
      </c>
      <c r="Y1194" s="943" t="s">
        <v>1147</v>
      </c>
      <c r="Z1194" s="946">
        <v>6</v>
      </c>
      <c r="AA1194" s="945" t="s">
        <v>67</v>
      </c>
      <c r="AB1194" s="1042">
        <f t="shared" si="57"/>
        <v>8</v>
      </c>
      <c r="AC1194" s="945" t="s">
        <v>1149</v>
      </c>
      <c r="AD1194" s="1043" t="s">
        <v>935</v>
      </c>
      <c r="AE1194" s="1044"/>
      <c r="AF1194" s="1045"/>
    </row>
    <row r="1195" spans="2:32" ht="20" customHeight="1">
      <c r="B1195" s="1259"/>
      <c r="C1195" s="1262"/>
      <c r="D1195" s="1038" t="s">
        <v>1793</v>
      </c>
      <c r="E1195" s="941"/>
      <c r="F1195" s="943" t="s">
        <v>1145</v>
      </c>
      <c r="G1195" s="1039"/>
      <c r="H1195" s="1040" t="s">
        <v>1145</v>
      </c>
      <c r="I1195" s="943"/>
      <c r="J1195" s="971" t="s">
        <v>1145</v>
      </c>
      <c r="K1195" s="941">
        <f t="shared" si="58"/>
        <v>0</v>
      </c>
      <c r="L1195" s="943" t="s">
        <v>922</v>
      </c>
      <c r="M1195" s="1041">
        <v>4</v>
      </c>
      <c r="N1195" s="943">
        <f t="shared" si="59"/>
        <v>0</v>
      </c>
      <c r="O1195" s="971" t="s">
        <v>922</v>
      </c>
      <c r="P1195" s="943"/>
      <c r="Q1195" s="944">
        <v>2025</v>
      </c>
      <c r="R1195" s="945" t="s">
        <v>1146</v>
      </c>
      <c r="S1195" s="946">
        <v>9</v>
      </c>
      <c r="T1195" s="943" t="s">
        <v>1147</v>
      </c>
      <c r="U1195" s="946">
        <v>29</v>
      </c>
      <c r="V1195" s="943" t="s">
        <v>1148</v>
      </c>
      <c r="W1195" s="943" t="s">
        <v>249</v>
      </c>
      <c r="X1195" s="946">
        <v>10</v>
      </c>
      <c r="Y1195" s="943" t="s">
        <v>1147</v>
      </c>
      <c r="Z1195" s="946">
        <v>6</v>
      </c>
      <c r="AA1195" s="945" t="s">
        <v>67</v>
      </c>
      <c r="AB1195" s="1042">
        <f t="shared" si="57"/>
        <v>8</v>
      </c>
      <c r="AC1195" s="945" t="s">
        <v>1149</v>
      </c>
      <c r="AD1195" s="1043" t="s">
        <v>935</v>
      </c>
      <c r="AE1195" s="1044"/>
      <c r="AF1195" s="1045"/>
    </row>
    <row r="1196" spans="2:32" ht="20" customHeight="1">
      <c r="B1196" s="1259"/>
      <c r="C1196" s="1262"/>
      <c r="D1196" s="1038" t="s">
        <v>1794</v>
      </c>
      <c r="E1196" s="941"/>
      <c r="F1196" s="943" t="s">
        <v>1145</v>
      </c>
      <c r="G1196" s="1039"/>
      <c r="H1196" s="1040" t="s">
        <v>1145</v>
      </c>
      <c r="I1196" s="943"/>
      <c r="J1196" s="971" t="s">
        <v>1145</v>
      </c>
      <c r="K1196" s="941">
        <f t="shared" si="58"/>
        <v>0</v>
      </c>
      <c r="L1196" s="943" t="s">
        <v>922</v>
      </c>
      <c r="M1196" s="1041">
        <v>6</v>
      </c>
      <c r="N1196" s="943">
        <f t="shared" si="59"/>
        <v>0</v>
      </c>
      <c r="O1196" s="971" t="s">
        <v>922</v>
      </c>
      <c r="P1196" s="943"/>
      <c r="Q1196" s="944">
        <v>2025</v>
      </c>
      <c r="R1196" s="945" t="s">
        <v>1146</v>
      </c>
      <c r="S1196" s="946">
        <v>9</v>
      </c>
      <c r="T1196" s="943" t="s">
        <v>1147</v>
      </c>
      <c r="U1196" s="946">
        <v>29</v>
      </c>
      <c r="V1196" s="943" t="s">
        <v>1148</v>
      </c>
      <c r="W1196" s="943" t="s">
        <v>249</v>
      </c>
      <c r="X1196" s="946">
        <v>10</v>
      </c>
      <c r="Y1196" s="943" t="s">
        <v>1147</v>
      </c>
      <c r="Z1196" s="946">
        <v>6</v>
      </c>
      <c r="AA1196" s="945" t="s">
        <v>67</v>
      </c>
      <c r="AB1196" s="1042">
        <f t="shared" si="57"/>
        <v>8</v>
      </c>
      <c r="AC1196" s="945" t="s">
        <v>1149</v>
      </c>
      <c r="AD1196" s="1043" t="s">
        <v>935</v>
      </c>
      <c r="AE1196" s="1044"/>
      <c r="AF1196" s="1045"/>
    </row>
    <row r="1197" spans="2:32" ht="20" customHeight="1">
      <c r="B1197" s="1259"/>
      <c r="C1197" s="1262"/>
      <c r="D1197" s="1038" t="s">
        <v>1795</v>
      </c>
      <c r="E1197" s="941"/>
      <c r="F1197" s="943" t="s">
        <v>1145</v>
      </c>
      <c r="G1197" s="1039"/>
      <c r="H1197" s="1040" t="s">
        <v>1145</v>
      </c>
      <c r="I1197" s="943"/>
      <c r="J1197" s="971" t="s">
        <v>1145</v>
      </c>
      <c r="K1197" s="941">
        <f t="shared" si="58"/>
        <v>0</v>
      </c>
      <c r="L1197" s="943" t="s">
        <v>922</v>
      </c>
      <c r="M1197" s="1041">
        <v>4</v>
      </c>
      <c r="N1197" s="943">
        <f t="shared" si="59"/>
        <v>0</v>
      </c>
      <c r="O1197" s="971" t="s">
        <v>922</v>
      </c>
      <c r="P1197" s="943"/>
      <c r="Q1197" s="944">
        <v>2025</v>
      </c>
      <c r="R1197" s="945" t="s">
        <v>1146</v>
      </c>
      <c r="S1197" s="946">
        <v>9</v>
      </c>
      <c r="T1197" s="943" t="s">
        <v>1147</v>
      </c>
      <c r="U1197" s="946">
        <v>29</v>
      </c>
      <c r="V1197" s="943" t="s">
        <v>1148</v>
      </c>
      <c r="W1197" s="943" t="s">
        <v>249</v>
      </c>
      <c r="X1197" s="946">
        <v>10</v>
      </c>
      <c r="Y1197" s="943" t="s">
        <v>1147</v>
      </c>
      <c r="Z1197" s="946">
        <v>6</v>
      </c>
      <c r="AA1197" s="945" t="s">
        <v>67</v>
      </c>
      <c r="AB1197" s="1042">
        <f t="shared" si="57"/>
        <v>8</v>
      </c>
      <c r="AC1197" s="945" t="s">
        <v>1149</v>
      </c>
      <c r="AD1197" s="1043" t="s">
        <v>935</v>
      </c>
      <c r="AE1197" s="1044"/>
      <c r="AF1197" s="1045"/>
    </row>
    <row r="1198" spans="2:32" ht="20" customHeight="1">
      <c r="B1198" s="1259"/>
      <c r="C1198" s="1262"/>
      <c r="D1198" s="1038" t="s">
        <v>1796</v>
      </c>
      <c r="E1198" s="941"/>
      <c r="F1198" s="943" t="s">
        <v>1145</v>
      </c>
      <c r="G1198" s="1039"/>
      <c r="H1198" s="1040" t="s">
        <v>1145</v>
      </c>
      <c r="I1198" s="943"/>
      <c r="J1198" s="971" t="s">
        <v>1145</v>
      </c>
      <c r="K1198" s="941">
        <f t="shared" si="58"/>
        <v>0</v>
      </c>
      <c r="L1198" s="943" t="s">
        <v>922</v>
      </c>
      <c r="M1198" s="1041">
        <v>60</v>
      </c>
      <c r="N1198" s="943">
        <f t="shared" si="59"/>
        <v>0</v>
      </c>
      <c r="O1198" s="971" t="s">
        <v>922</v>
      </c>
      <c r="P1198" s="943"/>
      <c r="Q1198" s="944">
        <v>2025</v>
      </c>
      <c r="R1198" s="945" t="s">
        <v>1146</v>
      </c>
      <c r="S1198" s="946">
        <v>9</v>
      </c>
      <c r="T1198" s="943" t="s">
        <v>1147</v>
      </c>
      <c r="U1198" s="946">
        <v>29</v>
      </c>
      <c r="V1198" s="943" t="s">
        <v>1148</v>
      </c>
      <c r="W1198" s="943" t="s">
        <v>249</v>
      </c>
      <c r="X1198" s="946">
        <v>10</v>
      </c>
      <c r="Y1198" s="943" t="s">
        <v>1147</v>
      </c>
      <c r="Z1198" s="946">
        <v>6</v>
      </c>
      <c r="AA1198" s="945" t="s">
        <v>67</v>
      </c>
      <c r="AB1198" s="1042">
        <f t="shared" si="57"/>
        <v>8</v>
      </c>
      <c r="AC1198" s="945" t="s">
        <v>1149</v>
      </c>
      <c r="AD1198" s="1043" t="s">
        <v>935</v>
      </c>
      <c r="AE1198" s="1044"/>
      <c r="AF1198" s="1045"/>
    </row>
    <row r="1199" spans="2:32" ht="20" customHeight="1">
      <c r="B1199" s="1259"/>
      <c r="C1199" s="1262"/>
      <c r="D1199" s="1038" t="s">
        <v>1797</v>
      </c>
      <c r="E1199" s="941"/>
      <c r="F1199" s="943" t="s">
        <v>1145</v>
      </c>
      <c r="G1199" s="1039"/>
      <c r="H1199" s="1040" t="s">
        <v>1145</v>
      </c>
      <c r="I1199" s="943"/>
      <c r="J1199" s="971" t="s">
        <v>1145</v>
      </c>
      <c r="K1199" s="941">
        <f t="shared" si="58"/>
        <v>0</v>
      </c>
      <c r="L1199" s="943" t="s">
        <v>922</v>
      </c>
      <c r="M1199" s="1041">
        <v>60</v>
      </c>
      <c r="N1199" s="943">
        <f t="shared" si="59"/>
        <v>0</v>
      </c>
      <c r="O1199" s="971" t="s">
        <v>922</v>
      </c>
      <c r="P1199" s="943"/>
      <c r="Q1199" s="944">
        <v>2025</v>
      </c>
      <c r="R1199" s="945" t="s">
        <v>1146</v>
      </c>
      <c r="S1199" s="946">
        <v>9</v>
      </c>
      <c r="T1199" s="943" t="s">
        <v>1147</v>
      </c>
      <c r="U1199" s="946">
        <v>29</v>
      </c>
      <c r="V1199" s="943" t="s">
        <v>1148</v>
      </c>
      <c r="W1199" s="943" t="s">
        <v>249</v>
      </c>
      <c r="X1199" s="946">
        <v>10</v>
      </c>
      <c r="Y1199" s="943" t="s">
        <v>1147</v>
      </c>
      <c r="Z1199" s="946">
        <v>6</v>
      </c>
      <c r="AA1199" s="945" t="s">
        <v>67</v>
      </c>
      <c r="AB1199" s="1042">
        <f t="shared" si="57"/>
        <v>8</v>
      </c>
      <c r="AC1199" s="945" t="s">
        <v>1149</v>
      </c>
      <c r="AD1199" s="1043" t="s">
        <v>935</v>
      </c>
      <c r="AE1199" s="1044"/>
      <c r="AF1199" s="1045"/>
    </row>
    <row r="1200" spans="2:32" ht="20" customHeight="1">
      <c r="B1200" s="1259"/>
      <c r="C1200" s="1262"/>
      <c r="D1200" s="1038" t="s">
        <v>1798</v>
      </c>
      <c r="E1200" s="941">
        <v>33</v>
      </c>
      <c r="F1200" s="943" t="s">
        <v>1145</v>
      </c>
      <c r="G1200" s="1039"/>
      <c r="H1200" s="1040" t="s">
        <v>1145</v>
      </c>
      <c r="I1200" s="943">
        <v>3</v>
      </c>
      <c r="J1200" s="971" t="s">
        <v>1145</v>
      </c>
      <c r="K1200" s="941">
        <f t="shared" si="58"/>
        <v>99</v>
      </c>
      <c r="L1200" s="943" t="s">
        <v>922</v>
      </c>
      <c r="M1200" s="1041">
        <v>1</v>
      </c>
      <c r="N1200" s="943">
        <f t="shared" si="59"/>
        <v>99</v>
      </c>
      <c r="O1200" s="971" t="s">
        <v>922</v>
      </c>
      <c r="P1200" s="943"/>
      <c r="Q1200" s="944">
        <v>2025</v>
      </c>
      <c r="R1200" s="945" t="s">
        <v>1146</v>
      </c>
      <c r="S1200" s="946">
        <v>9</v>
      </c>
      <c r="T1200" s="943" t="s">
        <v>1147</v>
      </c>
      <c r="U1200" s="946">
        <v>29</v>
      </c>
      <c r="V1200" s="943" t="s">
        <v>1148</v>
      </c>
      <c r="W1200" s="943" t="s">
        <v>249</v>
      </c>
      <c r="X1200" s="946">
        <v>10</v>
      </c>
      <c r="Y1200" s="943" t="s">
        <v>1147</v>
      </c>
      <c r="Z1200" s="946">
        <v>6</v>
      </c>
      <c r="AA1200" s="945" t="s">
        <v>67</v>
      </c>
      <c r="AB1200" s="1042">
        <f t="shared" si="57"/>
        <v>8</v>
      </c>
      <c r="AC1200" s="945" t="s">
        <v>1149</v>
      </c>
      <c r="AD1200" s="1043" t="s">
        <v>935</v>
      </c>
      <c r="AE1200" s="1044"/>
      <c r="AF1200" s="1045"/>
    </row>
    <row r="1201" spans="2:32" ht="20" customHeight="1">
      <c r="B1201" s="1259"/>
      <c r="C1201" s="1262"/>
      <c r="D1201" s="1038" t="s">
        <v>1799</v>
      </c>
      <c r="E1201" s="941">
        <v>21.6</v>
      </c>
      <c r="F1201" s="943" t="s">
        <v>1145</v>
      </c>
      <c r="G1201" s="1039">
        <v>0.6</v>
      </c>
      <c r="H1201" s="1040" t="s">
        <v>1145</v>
      </c>
      <c r="I1201" s="943">
        <v>1.8</v>
      </c>
      <c r="J1201" s="971" t="s">
        <v>1145</v>
      </c>
      <c r="K1201" s="941">
        <f t="shared" si="58"/>
        <v>38.880000000000003</v>
      </c>
      <c r="L1201" s="943" t="s">
        <v>922</v>
      </c>
      <c r="M1201" s="1041">
        <v>1</v>
      </c>
      <c r="N1201" s="943">
        <f t="shared" si="59"/>
        <v>38.880000000000003</v>
      </c>
      <c r="O1201" s="971" t="s">
        <v>922</v>
      </c>
      <c r="P1201" s="943"/>
      <c r="Q1201" s="944">
        <v>2025</v>
      </c>
      <c r="R1201" s="945" t="s">
        <v>1146</v>
      </c>
      <c r="S1201" s="946">
        <v>9</v>
      </c>
      <c r="T1201" s="943" t="s">
        <v>1147</v>
      </c>
      <c r="U1201" s="946">
        <v>29</v>
      </c>
      <c r="V1201" s="943" t="s">
        <v>1148</v>
      </c>
      <c r="W1201" s="943" t="s">
        <v>249</v>
      </c>
      <c r="X1201" s="946">
        <v>10</v>
      </c>
      <c r="Y1201" s="943" t="s">
        <v>1147</v>
      </c>
      <c r="Z1201" s="946">
        <v>6</v>
      </c>
      <c r="AA1201" s="945" t="s">
        <v>67</v>
      </c>
      <c r="AB1201" s="1042">
        <f t="shared" si="57"/>
        <v>8</v>
      </c>
      <c r="AC1201" s="945" t="s">
        <v>1149</v>
      </c>
      <c r="AD1201" s="1043" t="s">
        <v>935</v>
      </c>
      <c r="AE1201" s="1044"/>
      <c r="AF1201" s="1045"/>
    </row>
    <row r="1202" spans="2:32" ht="20" customHeight="1">
      <c r="B1202" s="1259"/>
      <c r="C1202" s="1262"/>
      <c r="D1202" s="1038" t="s">
        <v>1800</v>
      </c>
      <c r="E1202" s="941">
        <v>0.4</v>
      </c>
      <c r="F1202" s="943" t="s">
        <v>1145</v>
      </c>
      <c r="G1202" s="1039"/>
      <c r="H1202" s="1040" t="s">
        <v>1145</v>
      </c>
      <c r="I1202" s="943">
        <v>1.8</v>
      </c>
      <c r="J1202" s="971" t="s">
        <v>1145</v>
      </c>
      <c r="K1202" s="941">
        <f t="shared" si="58"/>
        <v>0.72000000000000008</v>
      </c>
      <c r="L1202" s="943" t="s">
        <v>922</v>
      </c>
      <c r="M1202" s="1041">
        <v>2</v>
      </c>
      <c r="N1202" s="943">
        <f t="shared" si="59"/>
        <v>1.4400000000000002</v>
      </c>
      <c r="O1202" s="971" t="s">
        <v>922</v>
      </c>
      <c r="P1202" s="943"/>
      <c r="Q1202" s="944">
        <v>2025</v>
      </c>
      <c r="R1202" s="945" t="s">
        <v>1146</v>
      </c>
      <c r="S1202" s="946">
        <v>9</v>
      </c>
      <c r="T1202" s="943" t="s">
        <v>1147</v>
      </c>
      <c r="U1202" s="946">
        <v>29</v>
      </c>
      <c r="V1202" s="943" t="s">
        <v>1148</v>
      </c>
      <c r="W1202" s="943" t="s">
        <v>249</v>
      </c>
      <c r="X1202" s="946">
        <v>10</v>
      </c>
      <c r="Y1202" s="943" t="s">
        <v>1147</v>
      </c>
      <c r="Z1202" s="946">
        <v>6</v>
      </c>
      <c r="AA1202" s="945" t="s">
        <v>67</v>
      </c>
      <c r="AB1202" s="1042">
        <f t="shared" si="57"/>
        <v>8</v>
      </c>
      <c r="AC1202" s="945" t="s">
        <v>1149</v>
      </c>
      <c r="AD1202" s="1043" t="s">
        <v>935</v>
      </c>
      <c r="AE1202" s="1044"/>
      <c r="AF1202" s="1045"/>
    </row>
    <row r="1203" spans="2:32" ht="20" customHeight="1">
      <c r="B1203" s="1259"/>
      <c r="C1203" s="1262"/>
      <c r="D1203" s="1038" t="s">
        <v>1800</v>
      </c>
      <c r="E1203" s="941">
        <v>0.9</v>
      </c>
      <c r="F1203" s="943" t="s">
        <v>1145</v>
      </c>
      <c r="G1203" s="1039"/>
      <c r="H1203" s="1040" t="s">
        <v>1145</v>
      </c>
      <c r="I1203" s="943">
        <v>2.6</v>
      </c>
      <c r="J1203" s="971" t="s">
        <v>1145</v>
      </c>
      <c r="K1203" s="941">
        <f t="shared" si="58"/>
        <v>2.3400000000000003</v>
      </c>
      <c r="L1203" s="943" t="s">
        <v>922</v>
      </c>
      <c r="M1203" s="1041">
        <v>1</v>
      </c>
      <c r="N1203" s="943">
        <f t="shared" si="59"/>
        <v>2.3400000000000003</v>
      </c>
      <c r="O1203" s="971" t="s">
        <v>922</v>
      </c>
      <c r="P1203" s="943"/>
      <c r="Q1203" s="944">
        <v>2025</v>
      </c>
      <c r="R1203" s="945" t="s">
        <v>1146</v>
      </c>
      <c r="S1203" s="946">
        <v>9</v>
      </c>
      <c r="T1203" s="943" t="s">
        <v>1147</v>
      </c>
      <c r="U1203" s="946">
        <v>29</v>
      </c>
      <c r="V1203" s="943" t="s">
        <v>1148</v>
      </c>
      <c r="W1203" s="943" t="s">
        <v>249</v>
      </c>
      <c r="X1203" s="946">
        <v>10</v>
      </c>
      <c r="Y1203" s="943" t="s">
        <v>1147</v>
      </c>
      <c r="Z1203" s="946">
        <v>6</v>
      </c>
      <c r="AA1203" s="945" t="s">
        <v>67</v>
      </c>
      <c r="AB1203" s="1042">
        <f t="shared" si="57"/>
        <v>8</v>
      </c>
      <c r="AC1203" s="945" t="s">
        <v>1149</v>
      </c>
      <c r="AD1203" s="1043" t="s">
        <v>935</v>
      </c>
      <c r="AE1203" s="1044"/>
      <c r="AF1203" s="1045"/>
    </row>
    <row r="1204" spans="2:32" ht="20" customHeight="1">
      <c r="B1204" s="1259"/>
      <c r="C1204" s="1262"/>
      <c r="D1204" s="1038" t="s">
        <v>1801</v>
      </c>
      <c r="E1204" s="941">
        <v>1.8</v>
      </c>
      <c r="F1204" s="943" t="s">
        <v>1145</v>
      </c>
      <c r="G1204" s="1039">
        <v>0.4</v>
      </c>
      <c r="H1204" s="1040" t="s">
        <v>1145</v>
      </c>
      <c r="I1204" s="943">
        <v>0.4</v>
      </c>
      <c r="J1204" s="971" t="s">
        <v>1145</v>
      </c>
      <c r="K1204" s="941">
        <f t="shared" si="58"/>
        <v>0.72000000000000008</v>
      </c>
      <c r="L1204" s="943" t="s">
        <v>922</v>
      </c>
      <c r="M1204" s="1041">
        <v>24</v>
      </c>
      <c r="N1204" s="943">
        <f t="shared" si="59"/>
        <v>17.28</v>
      </c>
      <c r="O1204" s="971" t="s">
        <v>922</v>
      </c>
      <c r="P1204" s="943"/>
      <c r="Q1204" s="944">
        <v>2025</v>
      </c>
      <c r="R1204" s="945" t="s">
        <v>1146</v>
      </c>
      <c r="S1204" s="946">
        <v>9</v>
      </c>
      <c r="T1204" s="943" t="s">
        <v>1147</v>
      </c>
      <c r="U1204" s="946">
        <v>29</v>
      </c>
      <c r="V1204" s="943" t="s">
        <v>1148</v>
      </c>
      <c r="W1204" s="943" t="s">
        <v>249</v>
      </c>
      <c r="X1204" s="946">
        <v>10</v>
      </c>
      <c r="Y1204" s="943" t="s">
        <v>1147</v>
      </c>
      <c r="Z1204" s="946">
        <v>6</v>
      </c>
      <c r="AA1204" s="945" t="s">
        <v>67</v>
      </c>
      <c r="AB1204" s="1042">
        <f t="shared" si="57"/>
        <v>8</v>
      </c>
      <c r="AC1204" s="945" t="s">
        <v>1149</v>
      </c>
      <c r="AD1204" s="1043" t="s">
        <v>935</v>
      </c>
      <c r="AE1204" s="1044"/>
      <c r="AF1204" s="1045"/>
    </row>
    <row r="1205" spans="2:32" ht="20" customHeight="1">
      <c r="B1205" s="1259"/>
      <c r="C1205" s="1262"/>
      <c r="D1205" s="1038" t="s">
        <v>1802</v>
      </c>
      <c r="E1205" s="941">
        <v>5.4</v>
      </c>
      <c r="F1205" s="943" t="s">
        <v>1145</v>
      </c>
      <c r="G1205" s="1039">
        <v>0.4</v>
      </c>
      <c r="H1205" s="1040" t="s">
        <v>1145</v>
      </c>
      <c r="I1205" s="943">
        <v>1.8</v>
      </c>
      <c r="J1205" s="971" t="s">
        <v>1145</v>
      </c>
      <c r="K1205" s="941">
        <f t="shared" si="58"/>
        <v>9.7200000000000006</v>
      </c>
      <c r="L1205" s="943" t="s">
        <v>922</v>
      </c>
      <c r="M1205" s="1041">
        <v>1</v>
      </c>
      <c r="N1205" s="943">
        <f t="shared" si="59"/>
        <v>9.7200000000000006</v>
      </c>
      <c r="O1205" s="971" t="s">
        <v>922</v>
      </c>
      <c r="P1205" s="943"/>
      <c r="Q1205" s="944">
        <v>2025</v>
      </c>
      <c r="R1205" s="945" t="s">
        <v>1146</v>
      </c>
      <c r="S1205" s="946">
        <v>9</v>
      </c>
      <c r="T1205" s="943" t="s">
        <v>1147</v>
      </c>
      <c r="U1205" s="946">
        <v>29</v>
      </c>
      <c r="V1205" s="943" t="s">
        <v>1148</v>
      </c>
      <c r="W1205" s="943" t="s">
        <v>249</v>
      </c>
      <c r="X1205" s="946">
        <v>10</v>
      </c>
      <c r="Y1205" s="943" t="s">
        <v>1147</v>
      </c>
      <c r="Z1205" s="946">
        <v>6</v>
      </c>
      <c r="AA1205" s="945" t="s">
        <v>67</v>
      </c>
      <c r="AB1205" s="1042">
        <f t="shared" si="57"/>
        <v>8</v>
      </c>
      <c r="AC1205" s="945" t="s">
        <v>1149</v>
      </c>
      <c r="AD1205" s="1043" t="s">
        <v>935</v>
      </c>
      <c r="AE1205" s="1044"/>
      <c r="AF1205" s="1045"/>
    </row>
    <row r="1206" spans="2:32" ht="20" customHeight="1">
      <c r="B1206" s="1259"/>
      <c r="C1206" s="1262"/>
      <c r="D1206" s="1038" t="s">
        <v>1305</v>
      </c>
      <c r="E1206" s="941">
        <v>2</v>
      </c>
      <c r="F1206" s="943" t="s">
        <v>1145</v>
      </c>
      <c r="G1206" s="1039"/>
      <c r="H1206" s="1040" t="s">
        <v>1145</v>
      </c>
      <c r="I1206" s="943">
        <v>2.4</v>
      </c>
      <c r="J1206" s="971" t="s">
        <v>1145</v>
      </c>
      <c r="K1206" s="941">
        <f t="shared" si="58"/>
        <v>4.8</v>
      </c>
      <c r="L1206" s="943" t="s">
        <v>922</v>
      </c>
      <c r="M1206" s="1041">
        <v>1</v>
      </c>
      <c r="N1206" s="943">
        <f t="shared" si="59"/>
        <v>4.8</v>
      </c>
      <c r="O1206" s="971" t="s">
        <v>922</v>
      </c>
      <c r="P1206" s="943"/>
      <c r="Q1206" s="944">
        <v>2025</v>
      </c>
      <c r="R1206" s="945" t="s">
        <v>1146</v>
      </c>
      <c r="S1206" s="946">
        <v>9</v>
      </c>
      <c r="T1206" s="943" t="s">
        <v>1147</v>
      </c>
      <c r="U1206" s="946">
        <v>29</v>
      </c>
      <c r="V1206" s="943" t="s">
        <v>1148</v>
      </c>
      <c r="W1206" s="943" t="s">
        <v>249</v>
      </c>
      <c r="X1206" s="946">
        <v>10</v>
      </c>
      <c r="Y1206" s="943" t="s">
        <v>1147</v>
      </c>
      <c r="Z1206" s="946">
        <v>6</v>
      </c>
      <c r="AA1206" s="945" t="s">
        <v>67</v>
      </c>
      <c r="AB1206" s="1042">
        <f t="shared" si="57"/>
        <v>8</v>
      </c>
      <c r="AC1206" s="945" t="s">
        <v>1149</v>
      </c>
      <c r="AD1206" s="1043" t="s">
        <v>935</v>
      </c>
      <c r="AE1206" s="1044"/>
      <c r="AF1206" s="1045"/>
    </row>
    <row r="1207" spans="2:32" ht="20" customHeight="1">
      <c r="B1207" s="1259"/>
      <c r="C1207" s="1262"/>
      <c r="D1207" s="1038" t="s">
        <v>1803</v>
      </c>
      <c r="E1207" s="941"/>
      <c r="F1207" s="943" t="s">
        <v>1145</v>
      </c>
      <c r="G1207" s="1039"/>
      <c r="H1207" s="1040" t="s">
        <v>1145</v>
      </c>
      <c r="I1207" s="943"/>
      <c r="J1207" s="971" t="s">
        <v>1145</v>
      </c>
      <c r="K1207" s="941">
        <f t="shared" si="58"/>
        <v>0</v>
      </c>
      <c r="L1207" s="943" t="s">
        <v>922</v>
      </c>
      <c r="M1207" s="1041">
        <v>2</v>
      </c>
      <c r="N1207" s="943">
        <f t="shared" si="59"/>
        <v>0</v>
      </c>
      <c r="O1207" s="971" t="s">
        <v>922</v>
      </c>
      <c r="P1207" s="943"/>
      <c r="Q1207" s="944">
        <v>2025</v>
      </c>
      <c r="R1207" s="945" t="s">
        <v>1146</v>
      </c>
      <c r="S1207" s="946">
        <v>9</v>
      </c>
      <c r="T1207" s="943" t="s">
        <v>1147</v>
      </c>
      <c r="U1207" s="946">
        <v>29</v>
      </c>
      <c r="V1207" s="943" t="s">
        <v>1148</v>
      </c>
      <c r="W1207" s="943" t="s">
        <v>249</v>
      </c>
      <c r="X1207" s="946">
        <v>10</v>
      </c>
      <c r="Y1207" s="943" t="s">
        <v>1147</v>
      </c>
      <c r="Z1207" s="946">
        <v>6</v>
      </c>
      <c r="AA1207" s="945" t="s">
        <v>67</v>
      </c>
      <c r="AB1207" s="1042">
        <f t="shared" si="57"/>
        <v>8</v>
      </c>
      <c r="AC1207" s="945" t="s">
        <v>1149</v>
      </c>
      <c r="AD1207" s="1043" t="s">
        <v>935</v>
      </c>
      <c r="AE1207" s="1044"/>
      <c r="AF1207" s="1045"/>
    </row>
    <row r="1208" spans="2:32" ht="20" customHeight="1">
      <c r="B1208" s="1259"/>
      <c r="C1208" s="1262"/>
      <c r="D1208" s="1038" t="s">
        <v>1804</v>
      </c>
      <c r="E1208" s="941"/>
      <c r="F1208" s="943" t="s">
        <v>1145</v>
      </c>
      <c r="G1208" s="1039"/>
      <c r="H1208" s="1040" t="s">
        <v>1145</v>
      </c>
      <c r="I1208" s="943"/>
      <c r="J1208" s="971" t="s">
        <v>1145</v>
      </c>
      <c r="K1208" s="941">
        <f t="shared" si="58"/>
        <v>0</v>
      </c>
      <c r="L1208" s="943" t="s">
        <v>922</v>
      </c>
      <c r="M1208" s="1041">
        <v>1</v>
      </c>
      <c r="N1208" s="943">
        <f t="shared" si="59"/>
        <v>0</v>
      </c>
      <c r="O1208" s="971" t="s">
        <v>922</v>
      </c>
      <c r="P1208" s="943"/>
      <c r="Q1208" s="944">
        <v>2025</v>
      </c>
      <c r="R1208" s="945" t="s">
        <v>1146</v>
      </c>
      <c r="S1208" s="946">
        <v>9</v>
      </c>
      <c r="T1208" s="943" t="s">
        <v>1147</v>
      </c>
      <c r="U1208" s="946">
        <v>29</v>
      </c>
      <c r="V1208" s="943" t="s">
        <v>1148</v>
      </c>
      <c r="W1208" s="943" t="s">
        <v>249</v>
      </c>
      <c r="X1208" s="946">
        <v>10</v>
      </c>
      <c r="Y1208" s="943" t="s">
        <v>1147</v>
      </c>
      <c r="Z1208" s="946">
        <v>6</v>
      </c>
      <c r="AA1208" s="945" t="s">
        <v>67</v>
      </c>
      <c r="AB1208" s="1042">
        <f t="shared" si="57"/>
        <v>8</v>
      </c>
      <c r="AC1208" s="945" t="s">
        <v>1149</v>
      </c>
      <c r="AD1208" s="1043" t="s">
        <v>935</v>
      </c>
      <c r="AE1208" s="1044"/>
      <c r="AF1208" s="1045"/>
    </row>
    <row r="1209" spans="2:32" ht="20" customHeight="1">
      <c r="B1209" s="1259"/>
      <c r="C1209" s="1262"/>
      <c r="D1209" s="1038" t="s">
        <v>1805</v>
      </c>
      <c r="E1209" s="941"/>
      <c r="F1209" s="943" t="s">
        <v>1145</v>
      </c>
      <c r="G1209" s="1039"/>
      <c r="H1209" s="1040" t="s">
        <v>1145</v>
      </c>
      <c r="I1209" s="943"/>
      <c r="J1209" s="971" t="s">
        <v>1145</v>
      </c>
      <c r="K1209" s="941">
        <f t="shared" si="58"/>
        <v>0</v>
      </c>
      <c r="L1209" s="943" t="s">
        <v>922</v>
      </c>
      <c r="M1209" s="1041">
        <v>1</v>
      </c>
      <c r="N1209" s="943">
        <f t="shared" si="59"/>
        <v>0</v>
      </c>
      <c r="O1209" s="971" t="s">
        <v>922</v>
      </c>
      <c r="P1209" s="943"/>
      <c r="Q1209" s="944">
        <v>2025</v>
      </c>
      <c r="R1209" s="945" t="s">
        <v>1146</v>
      </c>
      <c r="S1209" s="946">
        <v>9</v>
      </c>
      <c r="T1209" s="943" t="s">
        <v>1147</v>
      </c>
      <c r="U1209" s="946">
        <v>29</v>
      </c>
      <c r="V1209" s="943" t="s">
        <v>1148</v>
      </c>
      <c r="W1209" s="943" t="s">
        <v>249</v>
      </c>
      <c r="X1209" s="946">
        <v>10</v>
      </c>
      <c r="Y1209" s="943" t="s">
        <v>1147</v>
      </c>
      <c r="Z1209" s="946">
        <v>6</v>
      </c>
      <c r="AA1209" s="945" t="s">
        <v>67</v>
      </c>
      <c r="AB1209" s="1042">
        <f t="shared" si="57"/>
        <v>8</v>
      </c>
      <c r="AC1209" s="945" t="s">
        <v>1149</v>
      </c>
      <c r="AD1209" s="1043" t="s">
        <v>935</v>
      </c>
      <c r="AE1209" s="1044"/>
      <c r="AF1209" s="1045"/>
    </row>
    <row r="1210" spans="2:32" ht="20" customHeight="1">
      <c r="B1210" s="1259"/>
      <c r="C1210" s="1262"/>
      <c r="D1210" s="1038" t="s">
        <v>1806</v>
      </c>
      <c r="E1210" s="941"/>
      <c r="F1210" s="943" t="s">
        <v>1145</v>
      </c>
      <c r="G1210" s="1039"/>
      <c r="H1210" s="1040" t="s">
        <v>1145</v>
      </c>
      <c r="I1210" s="943"/>
      <c r="J1210" s="971" t="s">
        <v>1145</v>
      </c>
      <c r="K1210" s="941">
        <f t="shared" si="58"/>
        <v>0</v>
      </c>
      <c r="L1210" s="943" t="s">
        <v>922</v>
      </c>
      <c r="M1210" s="1041">
        <v>1</v>
      </c>
      <c r="N1210" s="943">
        <f t="shared" si="59"/>
        <v>0</v>
      </c>
      <c r="O1210" s="971" t="s">
        <v>922</v>
      </c>
      <c r="P1210" s="943"/>
      <c r="Q1210" s="944">
        <v>2025</v>
      </c>
      <c r="R1210" s="945" t="s">
        <v>1146</v>
      </c>
      <c r="S1210" s="946">
        <v>9</v>
      </c>
      <c r="T1210" s="943" t="s">
        <v>1147</v>
      </c>
      <c r="U1210" s="946">
        <v>29</v>
      </c>
      <c r="V1210" s="943" t="s">
        <v>1148</v>
      </c>
      <c r="W1210" s="943" t="s">
        <v>249</v>
      </c>
      <c r="X1210" s="946">
        <v>10</v>
      </c>
      <c r="Y1210" s="943" t="s">
        <v>1147</v>
      </c>
      <c r="Z1210" s="946">
        <v>6</v>
      </c>
      <c r="AA1210" s="945" t="s">
        <v>67</v>
      </c>
      <c r="AB1210" s="1042">
        <f t="shared" si="57"/>
        <v>8</v>
      </c>
      <c r="AC1210" s="945" t="s">
        <v>1149</v>
      </c>
      <c r="AD1210" s="1043" t="s">
        <v>935</v>
      </c>
      <c r="AE1210" s="1044"/>
      <c r="AF1210" s="1045"/>
    </row>
    <row r="1211" spans="2:32" ht="20" customHeight="1">
      <c r="B1211" s="1259"/>
      <c r="C1211" s="1262"/>
      <c r="D1211" s="1038" t="s">
        <v>1807</v>
      </c>
      <c r="E1211" s="941"/>
      <c r="F1211" s="943" t="s">
        <v>1145</v>
      </c>
      <c r="G1211" s="1039"/>
      <c r="H1211" s="1040" t="s">
        <v>1145</v>
      </c>
      <c r="I1211" s="943"/>
      <c r="J1211" s="971" t="s">
        <v>1145</v>
      </c>
      <c r="K1211" s="941">
        <f t="shared" si="58"/>
        <v>0</v>
      </c>
      <c r="L1211" s="943" t="s">
        <v>922</v>
      </c>
      <c r="M1211" s="1041">
        <v>1</v>
      </c>
      <c r="N1211" s="943">
        <f t="shared" si="59"/>
        <v>0</v>
      </c>
      <c r="O1211" s="971" t="s">
        <v>922</v>
      </c>
      <c r="P1211" s="943"/>
      <c r="Q1211" s="944">
        <v>2025</v>
      </c>
      <c r="R1211" s="945" t="s">
        <v>1146</v>
      </c>
      <c r="S1211" s="946">
        <v>9</v>
      </c>
      <c r="T1211" s="943" t="s">
        <v>1147</v>
      </c>
      <c r="U1211" s="946">
        <v>29</v>
      </c>
      <c r="V1211" s="943" t="s">
        <v>1148</v>
      </c>
      <c r="W1211" s="943" t="s">
        <v>249</v>
      </c>
      <c r="X1211" s="946">
        <v>10</v>
      </c>
      <c r="Y1211" s="943" t="s">
        <v>1147</v>
      </c>
      <c r="Z1211" s="946">
        <v>6</v>
      </c>
      <c r="AA1211" s="945" t="s">
        <v>67</v>
      </c>
      <c r="AB1211" s="1042">
        <f t="shared" si="57"/>
        <v>8</v>
      </c>
      <c r="AC1211" s="945" t="s">
        <v>1149</v>
      </c>
      <c r="AD1211" s="1043" t="s">
        <v>935</v>
      </c>
      <c r="AE1211" s="1044"/>
      <c r="AF1211" s="1045"/>
    </row>
    <row r="1212" spans="2:32" ht="20" customHeight="1">
      <c r="B1212" s="1259"/>
      <c r="C1212" s="1262"/>
      <c r="D1212" s="1038" t="s">
        <v>1341</v>
      </c>
      <c r="E1212" s="941"/>
      <c r="F1212" s="943" t="s">
        <v>1145</v>
      </c>
      <c r="G1212" s="1039"/>
      <c r="H1212" s="1040" t="s">
        <v>1145</v>
      </c>
      <c r="I1212" s="943"/>
      <c r="J1212" s="971" t="s">
        <v>1145</v>
      </c>
      <c r="K1212" s="941">
        <f t="shared" si="58"/>
        <v>0</v>
      </c>
      <c r="L1212" s="943" t="s">
        <v>922</v>
      </c>
      <c r="M1212" s="1041">
        <v>3</v>
      </c>
      <c r="N1212" s="943">
        <f t="shared" si="59"/>
        <v>0</v>
      </c>
      <c r="O1212" s="971" t="s">
        <v>922</v>
      </c>
      <c r="P1212" s="943"/>
      <c r="Q1212" s="944">
        <v>2025</v>
      </c>
      <c r="R1212" s="945" t="s">
        <v>1146</v>
      </c>
      <c r="S1212" s="946">
        <v>9</v>
      </c>
      <c r="T1212" s="943" t="s">
        <v>1147</v>
      </c>
      <c r="U1212" s="946">
        <v>29</v>
      </c>
      <c r="V1212" s="943" t="s">
        <v>1148</v>
      </c>
      <c r="W1212" s="943" t="s">
        <v>249</v>
      </c>
      <c r="X1212" s="946">
        <v>10</v>
      </c>
      <c r="Y1212" s="943" t="s">
        <v>1147</v>
      </c>
      <c r="Z1212" s="946">
        <v>6</v>
      </c>
      <c r="AA1212" s="945" t="s">
        <v>67</v>
      </c>
      <c r="AB1212" s="1042">
        <f t="shared" si="57"/>
        <v>8</v>
      </c>
      <c r="AC1212" s="945" t="s">
        <v>1149</v>
      </c>
      <c r="AD1212" s="1043" t="s">
        <v>935</v>
      </c>
      <c r="AE1212" s="1044"/>
      <c r="AF1212" s="1045"/>
    </row>
    <row r="1213" spans="2:32" ht="20" customHeight="1">
      <c r="B1213" s="1259"/>
      <c r="C1213" s="1262"/>
      <c r="D1213" s="1038" t="s">
        <v>1808</v>
      </c>
      <c r="E1213" s="941"/>
      <c r="F1213" s="943" t="s">
        <v>1145</v>
      </c>
      <c r="G1213" s="1039"/>
      <c r="H1213" s="1040" t="s">
        <v>1145</v>
      </c>
      <c r="I1213" s="943"/>
      <c r="J1213" s="971" t="s">
        <v>1145</v>
      </c>
      <c r="K1213" s="941">
        <f t="shared" si="58"/>
        <v>0</v>
      </c>
      <c r="L1213" s="943" t="s">
        <v>922</v>
      </c>
      <c r="M1213" s="1041">
        <v>1</v>
      </c>
      <c r="N1213" s="943">
        <f t="shared" si="59"/>
        <v>0</v>
      </c>
      <c r="O1213" s="971" t="s">
        <v>922</v>
      </c>
      <c r="P1213" s="943"/>
      <c r="Q1213" s="944">
        <v>2025</v>
      </c>
      <c r="R1213" s="945" t="s">
        <v>1146</v>
      </c>
      <c r="S1213" s="946">
        <v>9</v>
      </c>
      <c r="T1213" s="943" t="s">
        <v>1147</v>
      </c>
      <c r="U1213" s="946">
        <v>29</v>
      </c>
      <c r="V1213" s="943" t="s">
        <v>1148</v>
      </c>
      <c r="W1213" s="943" t="s">
        <v>249</v>
      </c>
      <c r="X1213" s="946">
        <v>10</v>
      </c>
      <c r="Y1213" s="943" t="s">
        <v>1147</v>
      </c>
      <c r="Z1213" s="946">
        <v>6</v>
      </c>
      <c r="AA1213" s="945" t="s">
        <v>67</v>
      </c>
      <c r="AB1213" s="1042">
        <f t="shared" si="57"/>
        <v>8</v>
      </c>
      <c r="AC1213" s="945" t="s">
        <v>1149</v>
      </c>
      <c r="AD1213" s="1043" t="s">
        <v>935</v>
      </c>
      <c r="AE1213" s="1044"/>
      <c r="AF1213" s="1045"/>
    </row>
    <row r="1214" spans="2:32" ht="20" customHeight="1">
      <c r="B1214" s="1259"/>
      <c r="C1214" s="1262"/>
      <c r="D1214" s="1038" t="s">
        <v>1809</v>
      </c>
      <c r="E1214" s="941"/>
      <c r="F1214" s="943" t="s">
        <v>1145</v>
      </c>
      <c r="G1214" s="1039"/>
      <c r="H1214" s="1040" t="s">
        <v>1145</v>
      </c>
      <c r="I1214" s="943"/>
      <c r="J1214" s="971" t="s">
        <v>1145</v>
      </c>
      <c r="K1214" s="941">
        <f t="shared" si="58"/>
        <v>0</v>
      </c>
      <c r="L1214" s="943" t="s">
        <v>922</v>
      </c>
      <c r="M1214" s="1041">
        <v>2</v>
      </c>
      <c r="N1214" s="943">
        <f t="shared" si="59"/>
        <v>0</v>
      </c>
      <c r="O1214" s="971" t="s">
        <v>922</v>
      </c>
      <c r="P1214" s="943"/>
      <c r="Q1214" s="944">
        <v>2025</v>
      </c>
      <c r="R1214" s="945" t="s">
        <v>1146</v>
      </c>
      <c r="S1214" s="946">
        <v>9</v>
      </c>
      <c r="T1214" s="943" t="s">
        <v>1147</v>
      </c>
      <c r="U1214" s="946">
        <v>29</v>
      </c>
      <c r="V1214" s="943" t="s">
        <v>1148</v>
      </c>
      <c r="W1214" s="943" t="s">
        <v>249</v>
      </c>
      <c r="X1214" s="946">
        <v>10</v>
      </c>
      <c r="Y1214" s="943" t="s">
        <v>1147</v>
      </c>
      <c r="Z1214" s="946">
        <v>6</v>
      </c>
      <c r="AA1214" s="945" t="s">
        <v>67</v>
      </c>
      <c r="AB1214" s="1042">
        <f t="shared" ref="AB1214:AB1282" si="60">_xlfn.DAYS(DATE(2024,X1214,Z1214),DATE(2024,S1214,U1214))+1</f>
        <v>8</v>
      </c>
      <c r="AC1214" s="945" t="s">
        <v>1149</v>
      </c>
      <c r="AD1214" s="1043" t="s">
        <v>935</v>
      </c>
      <c r="AE1214" s="1044"/>
      <c r="AF1214" s="1045"/>
    </row>
    <row r="1215" spans="2:32" ht="20" customHeight="1">
      <c r="B1215" s="1259"/>
      <c r="C1215" s="1262"/>
      <c r="D1215" s="1038" t="s">
        <v>1810</v>
      </c>
      <c r="E1215" s="941"/>
      <c r="F1215" s="943" t="s">
        <v>1145</v>
      </c>
      <c r="G1215" s="1039"/>
      <c r="H1215" s="1040" t="s">
        <v>1145</v>
      </c>
      <c r="I1215" s="943"/>
      <c r="J1215" s="971" t="s">
        <v>1145</v>
      </c>
      <c r="K1215" s="941">
        <f t="shared" si="58"/>
        <v>0</v>
      </c>
      <c r="L1215" s="943" t="s">
        <v>922</v>
      </c>
      <c r="M1215" s="1041">
        <v>1</v>
      </c>
      <c r="N1215" s="943">
        <f t="shared" si="59"/>
        <v>0</v>
      </c>
      <c r="O1215" s="971" t="s">
        <v>922</v>
      </c>
      <c r="P1215" s="943"/>
      <c r="Q1215" s="944">
        <v>2025</v>
      </c>
      <c r="R1215" s="945" t="s">
        <v>1146</v>
      </c>
      <c r="S1215" s="946">
        <v>9</v>
      </c>
      <c r="T1215" s="943" t="s">
        <v>1147</v>
      </c>
      <c r="U1215" s="946">
        <v>29</v>
      </c>
      <c r="V1215" s="943" t="s">
        <v>1148</v>
      </c>
      <c r="W1215" s="943" t="s">
        <v>249</v>
      </c>
      <c r="X1215" s="946">
        <v>10</v>
      </c>
      <c r="Y1215" s="943" t="s">
        <v>1147</v>
      </c>
      <c r="Z1215" s="946">
        <v>6</v>
      </c>
      <c r="AA1215" s="945" t="s">
        <v>67</v>
      </c>
      <c r="AB1215" s="1042">
        <f t="shared" si="60"/>
        <v>8</v>
      </c>
      <c r="AC1215" s="945" t="s">
        <v>1149</v>
      </c>
      <c r="AD1215" s="1043" t="s">
        <v>935</v>
      </c>
      <c r="AE1215" s="1044"/>
      <c r="AF1215" s="1045"/>
    </row>
    <row r="1216" spans="2:32" ht="20" customHeight="1">
      <c r="B1216" s="1259"/>
      <c r="C1216" s="1262"/>
      <c r="D1216" s="1038" t="s">
        <v>1811</v>
      </c>
      <c r="E1216" s="941"/>
      <c r="F1216" s="943" t="s">
        <v>1145</v>
      </c>
      <c r="G1216" s="1039"/>
      <c r="H1216" s="1040" t="s">
        <v>1145</v>
      </c>
      <c r="I1216" s="943"/>
      <c r="J1216" s="971" t="s">
        <v>1145</v>
      </c>
      <c r="K1216" s="941">
        <f t="shared" si="58"/>
        <v>0</v>
      </c>
      <c r="L1216" s="943" t="s">
        <v>922</v>
      </c>
      <c r="M1216" s="1041">
        <v>2</v>
      </c>
      <c r="N1216" s="943">
        <f t="shared" si="59"/>
        <v>0</v>
      </c>
      <c r="O1216" s="971" t="s">
        <v>922</v>
      </c>
      <c r="P1216" s="943"/>
      <c r="Q1216" s="944">
        <v>2025</v>
      </c>
      <c r="R1216" s="945" t="s">
        <v>1146</v>
      </c>
      <c r="S1216" s="946">
        <v>9</v>
      </c>
      <c r="T1216" s="943" t="s">
        <v>1147</v>
      </c>
      <c r="U1216" s="946">
        <v>29</v>
      </c>
      <c r="V1216" s="943" t="s">
        <v>1148</v>
      </c>
      <c r="W1216" s="943" t="s">
        <v>249</v>
      </c>
      <c r="X1216" s="946">
        <v>10</v>
      </c>
      <c r="Y1216" s="943" t="s">
        <v>1147</v>
      </c>
      <c r="Z1216" s="946">
        <v>6</v>
      </c>
      <c r="AA1216" s="945" t="s">
        <v>67</v>
      </c>
      <c r="AB1216" s="1042">
        <f t="shared" si="60"/>
        <v>8</v>
      </c>
      <c r="AC1216" s="945" t="s">
        <v>1149</v>
      </c>
      <c r="AD1216" s="1043" t="s">
        <v>935</v>
      </c>
      <c r="AE1216" s="1044"/>
      <c r="AF1216" s="1045"/>
    </row>
    <row r="1217" spans="2:32" ht="20" customHeight="1">
      <c r="B1217" s="1259"/>
      <c r="C1217" s="1262"/>
      <c r="D1217" s="1038" t="s">
        <v>1812</v>
      </c>
      <c r="E1217" s="941"/>
      <c r="F1217" s="943" t="s">
        <v>1145</v>
      </c>
      <c r="G1217" s="1039"/>
      <c r="H1217" s="1040" t="s">
        <v>1145</v>
      </c>
      <c r="I1217" s="943"/>
      <c r="J1217" s="971" t="s">
        <v>1145</v>
      </c>
      <c r="K1217" s="941">
        <f t="shared" si="58"/>
        <v>0</v>
      </c>
      <c r="L1217" s="943" t="s">
        <v>922</v>
      </c>
      <c r="M1217" s="1041">
        <v>10</v>
      </c>
      <c r="N1217" s="943">
        <f t="shared" si="59"/>
        <v>0</v>
      </c>
      <c r="O1217" s="971" t="s">
        <v>922</v>
      </c>
      <c r="P1217" s="943"/>
      <c r="Q1217" s="944">
        <v>2025</v>
      </c>
      <c r="R1217" s="945" t="s">
        <v>1146</v>
      </c>
      <c r="S1217" s="946">
        <v>9</v>
      </c>
      <c r="T1217" s="943" t="s">
        <v>1147</v>
      </c>
      <c r="U1217" s="946">
        <v>29</v>
      </c>
      <c r="V1217" s="943" t="s">
        <v>1148</v>
      </c>
      <c r="W1217" s="943" t="s">
        <v>249</v>
      </c>
      <c r="X1217" s="946">
        <v>10</v>
      </c>
      <c r="Y1217" s="943" t="s">
        <v>1147</v>
      </c>
      <c r="Z1217" s="946">
        <v>6</v>
      </c>
      <c r="AA1217" s="945" t="s">
        <v>67</v>
      </c>
      <c r="AB1217" s="1042">
        <f t="shared" si="60"/>
        <v>8</v>
      </c>
      <c r="AC1217" s="945" t="s">
        <v>1149</v>
      </c>
      <c r="AD1217" s="1043" t="s">
        <v>935</v>
      </c>
      <c r="AE1217" s="1044"/>
      <c r="AF1217" s="1045"/>
    </row>
    <row r="1218" spans="2:32" ht="20" customHeight="1">
      <c r="B1218" s="1259"/>
      <c r="C1218" s="1262"/>
      <c r="D1218" s="1038" t="s">
        <v>1813</v>
      </c>
      <c r="E1218" s="941"/>
      <c r="F1218" s="943" t="s">
        <v>1145</v>
      </c>
      <c r="G1218" s="1039"/>
      <c r="H1218" s="1040" t="s">
        <v>1145</v>
      </c>
      <c r="I1218" s="943"/>
      <c r="J1218" s="971" t="s">
        <v>1145</v>
      </c>
      <c r="K1218" s="941">
        <f t="shared" si="58"/>
        <v>0</v>
      </c>
      <c r="L1218" s="943" t="s">
        <v>922</v>
      </c>
      <c r="M1218" s="1041">
        <v>2</v>
      </c>
      <c r="N1218" s="943">
        <f t="shared" si="59"/>
        <v>0</v>
      </c>
      <c r="O1218" s="971" t="s">
        <v>922</v>
      </c>
      <c r="P1218" s="943"/>
      <c r="Q1218" s="944">
        <v>2025</v>
      </c>
      <c r="R1218" s="945" t="s">
        <v>1146</v>
      </c>
      <c r="S1218" s="946">
        <v>9</v>
      </c>
      <c r="T1218" s="943" t="s">
        <v>1147</v>
      </c>
      <c r="U1218" s="946">
        <v>29</v>
      </c>
      <c r="V1218" s="943" t="s">
        <v>1148</v>
      </c>
      <c r="W1218" s="943" t="s">
        <v>249</v>
      </c>
      <c r="X1218" s="946">
        <v>10</v>
      </c>
      <c r="Y1218" s="943" t="s">
        <v>1147</v>
      </c>
      <c r="Z1218" s="946">
        <v>6</v>
      </c>
      <c r="AA1218" s="945" t="s">
        <v>67</v>
      </c>
      <c r="AB1218" s="1042">
        <f t="shared" si="60"/>
        <v>8</v>
      </c>
      <c r="AC1218" s="945" t="s">
        <v>1149</v>
      </c>
      <c r="AD1218" s="1043" t="s">
        <v>935</v>
      </c>
      <c r="AE1218" s="1044"/>
      <c r="AF1218" s="1045"/>
    </row>
    <row r="1219" spans="2:32" ht="20" customHeight="1">
      <c r="B1219" s="1259"/>
      <c r="C1219" s="1262"/>
      <c r="D1219" s="1038" t="s">
        <v>1175</v>
      </c>
      <c r="E1219" s="941"/>
      <c r="F1219" s="943" t="s">
        <v>1145</v>
      </c>
      <c r="G1219" s="1039"/>
      <c r="H1219" s="1040" t="s">
        <v>1145</v>
      </c>
      <c r="I1219" s="943"/>
      <c r="J1219" s="971" t="s">
        <v>1145</v>
      </c>
      <c r="K1219" s="941">
        <f t="shared" si="58"/>
        <v>0</v>
      </c>
      <c r="L1219" s="943" t="s">
        <v>922</v>
      </c>
      <c r="M1219" s="1041">
        <v>22</v>
      </c>
      <c r="N1219" s="943">
        <f t="shared" si="59"/>
        <v>0</v>
      </c>
      <c r="O1219" s="971" t="s">
        <v>922</v>
      </c>
      <c r="P1219" s="943"/>
      <c r="Q1219" s="944">
        <v>2025</v>
      </c>
      <c r="R1219" s="945" t="s">
        <v>1146</v>
      </c>
      <c r="S1219" s="946">
        <v>9</v>
      </c>
      <c r="T1219" s="943" t="s">
        <v>1147</v>
      </c>
      <c r="U1219" s="946">
        <v>29</v>
      </c>
      <c r="V1219" s="943" t="s">
        <v>1148</v>
      </c>
      <c r="W1219" s="943" t="s">
        <v>249</v>
      </c>
      <c r="X1219" s="946">
        <v>10</v>
      </c>
      <c r="Y1219" s="943" t="s">
        <v>1147</v>
      </c>
      <c r="Z1219" s="946">
        <v>6</v>
      </c>
      <c r="AA1219" s="945" t="s">
        <v>67</v>
      </c>
      <c r="AB1219" s="1042">
        <f t="shared" si="60"/>
        <v>8</v>
      </c>
      <c r="AC1219" s="945" t="s">
        <v>1149</v>
      </c>
      <c r="AD1219" s="1043" t="s">
        <v>935</v>
      </c>
      <c r="AE1219" s="1044"/>
      <c r="AF1219" s="1045"/>
    </row>
    <row r="1220" spans="2:32" ht="20" customHeight="1">
      <c r="B1220" s="1259"/>
      <c r="C1220" s="1262"/>
      <c r="D1220" s="1038" t="s">
        <v>1814</v>
      </c>
      <c r="E1220" s="941"/>
      <c r="F1220" s="943" t="s">
        <v>1145</v>
      </c>
      <c r="G1220" s="1039"/>
      <c r="H1220" s="1040" t="s">
        <v>1145</v>
      </c>
      <c r="I1220" s="943"/>
      <c r="J1220" s="971" t="s">
        <v>1145</v>
      </c>
      <c r="K1220" s="941">
        <f t="shared" si="58"/>
        <v>0</v>
      </c>
      <c r="L1220" s="943" t="s">
        <v>922</v>
      </c>
      <c r="M1220" s="1041">
        <v>10</v>
      </c>
      <c r="N1220" s="943">
        <f t="shared" si="59"/>
        <v>0</v>
      </c>
      <c r="O1220" s="971" t="s">
        <v>922</v>
      </c>
      <c r="P1220" s="943"/>
      <c r="Q1220" s="944">
        <v>2025</v>
      </c>
      <c r="R1220" s="945" t="s">
        <v>1146</v>
      </c>
      <c r="S1220" s="946">
        <v>9</v>
      </c>
      <c r="T1220" s="943" t="s">
        <v>1147</v>
      </c>
      <c r="U1220" s="946">
        <v>29</v>
      </c>
      <c r="V1220" s="943" t="s">
        <v>1148</v>
      </c>
      <c r="W1220" s="943" t="s">
        <v>249</v>
      </c>
      <c r="X1220" s="946">
        <v>10</v>
      </c>
      <c r="Y1220" s="943" t="s">
        <v>1147</v>
      </c>
      <c r="Z1220" s="946">
        <v>6</v>
      </c>
      <c r="AA1220" s="945" t="s">
        <v>67</v>
      </c>
      <c r="AB1220" s="1042">
        <f t="shared" si="60"/>
        <v>8</v>
      </c>
      <c r="AC1220" s="945" t="s">
        <v>1149</v>
      </c>
      <c r="AD1220" s="1043" t="s">
        <v>935</v>
      </c>
      <c r="AE1220" s="1044"/>
      <c r="AF1220" s="1045"/>
    </row>
    <row r="1221" spans="2:32" ht="20" customHeight="1">
      <c r="B1221" s="1259"/>
      <c r="C1221" s="1262"/>
      <c r="D1221" s="1038" t="s">
        <v>1815</v>
      </c>
      <c r="E1221" s="941"/>
      <c r="F1221" s="943" t="s">
        <v>1145</v>
      </c>
      <c r="G1221" s="1039"/>
      <c r="H1221" s="1040" t="s">
        <v>1145</v>
      </c>
      <c r="I1221" s="943"/>
      <c r="J1221" s="971" t="s">
        <v>1145</v>
      </c>
      <c r="K1221" s="941">
        <f t="shared" si="58"/>
        <v>0</v>
      </c>
      <c r="L1221" s="943" t="s">
        <v>922</v>
      </c>
      <c r="M1221" s="1041">
        <v>50</v>
      </c>
      <c r="N1221" s="943">
        <f t="shared" si="59"/>
        <v>0</v>
      </c>
      <c r="O1221" s="971" t="s">
        <v>922</v>
      </c>
      <c r="P1221" s="943"/>
      <c r="Q1221" s="944">
        <v>2025</v>
      </c>
      <c r="R1221" s="945" t="s">
        <v>1146</v>
      </c>
      <c r="S1221" s="946">
        <v>9</v>
      </c>
      <c r="T1221" s="943" t="s">
        <v>1147</v>
      </c>
      <c r="U1221" s="946">
        <v>29</v>
      </c>
      <c r="V1221" s="943" t="s">
        <v>1148</v>
      </c>
      <c r="W1221" s="943" t="s">
        <v>249</v>
      </c>
      <c r="X1221" s="946">
        <v>10</v>
      </c>
      <c r="Y1221" s="943" t="s">
        <v>1147</v>
      </c>
      <c r="Z1221" s="946">
        <v>6</v>
      </c>
      <c r="AA1221" s="945" t="s">
        <v>67</v>
      </c>
      <c r="AB1221" s="1042">
        <f t="shared" si="60"/>
        <v>8</v>
      </c>
      <c r="AC1221" s="945" t="s">
        <v>1149</v>
      </c>
      <c r="AD1221" s="1043" t="s">
        <v>935</v>
      </c>
      <c r="AE1221" s="1044"/>
      <c r="AF1221" s="1045"/>
    </row>
    <row r="1222" spans="2:32" ht="20" customHeight="1">
      <c r="B1222" s="1259"/>
      <c r="C1222" s="1262"/>
      <c r="D1222" s="1038" t="s">
        <v>1816</v>
      </c>
      <c r="E1222" s="941"/>
      <c r="F1222" s="943" t="s">
        <v>1145</v>
      </c>
      <c r="G1222" s="1039"/>
      <c r="H1222" s="1040" t="s">
        <v>1145</v>
      </c>
      <c r="I1222" s="943"/>
      <c r="J1222" s="971" t="s">
        <v>1145</v>
      </c>
      <c r="K1222" s="941">
        <f t="shared" si="58"/>
        <v>0</v>
      </c>
      <c r="L1222" s="943" t="s">
        <v>922</v>
      </c>
      <c r="M1222" s="1041">
        <v>30</v>
      </c>
      <c r="N1222" s="943">
        <f t="shared" si="59"/>
        <v>0</v>
      </c>
      <c r="O1222" s="971" t="s">
        <v>922</v>
      </c>
      <c r="P1222" s="943"/>
      <c r="Q1222" s="944">
        <v>2025</v>
      </c>
      <c r="R1222" s="945" t="s">
        <v>1146</v>
      </c>
      <c r="S1222" s="946">
        <v>9</v>
      </c>
      <c r="T1222" s="943" t="s">
        <v>1147</v>
      </c>
      <c r="U1222" s="946">
        <v>29</v>
      </c>
      <c r="V1222" s="943" t="s">
        <v>1148</v>
      </c>
      <c r="W1222" s="943" t="s">
        <v>249</v>
      </c>
      <c r="X1222" s="946">
        <v>10</v>
      </c>
      <c r="Y1222" s="943" t="s">
        <v>1147</v>
      </c>
      <c r="Z1222" s="946">
        <v>6</v>
      </c>
      <c r="AA1222" s="945" t="s">
        <v>67</v>
      </c>
      <c r="AB1222" s="1042">
        <f t="shared" si="60"/>
        <v>8</v>
      </c>
      <c r="AC1222" s="945" t="s">
        <v>1149</v>
      </c>
      <c r="AD1222" s="1043" t="s">
        <v>935</v>
      </c>
      <c r="AE1222" s="1044"/>
      <c r="AF1222" s="1045"/>
    </row>
    <row r="1223" spans="2:32" ht="20" customHeight="1">
      <c r="B1223" s="1259"/>
      <c r="C1223" s="1262"/>
      <c r="D1223" s="1038" t="s">
        <v>1181</v>
      </c>
      <c r="E1223" s="941">
        <v>0.6</v>
      </c>
      <c r="F1223" s="943" t="s">
        <v>1145</v>
      </c>
      <c r="G1223" s="1039">
        <v>0.9</v>
      </c>
      <c r="H1223" s="1040" t="s">
        <v>1145</v>
      </c>
      <c r="I1223" s="943">
        <v>0.5</v>
      </c>
      <c r="J1223" s="971" t="s">
        <v>1145</v>
      </c>
      <c r="K1223" s="941">
        <f t="shared" si="58"/>
        <v>0.3</v>
      </c>
      <c r="L1223" s="943" t="s">
        <v>922</v>
      </c>
      <c r="M1223" s="1041">
        <v>1</v>
      </c>
      <c r="N1223" s="943">
        <f t="shared" si="59"/>
        <v>0.3</v>
      </c>
      <c r="O1223" s="971" t="s">
        <v>922</v>
      </c>
      <c r="P1223" s="943"/>
      <c r="Q1223" s="944">
        <v>2025</v>
      </c>
      <c r="R1223" s="945" t="s">
        <v>1146</v>
      </c>
      <c r="S1223" s="946">
        <v>9</v>
      </c>
      <c r="T1223" s="943" t="s">
        <v>1147</v>
      </c>
      <c r="U1223" s="946">
        <v>29</v>
      </c>
      <c r="V1223" s="943" t="s">
        <v>1148</v>
      </c>
      <c r="W1223" s="943" t="s">
        <v>249</v>
      </c>
      <c r="X1223" s="946">
        <v>10</v>
      </c>
      <c r="Y1223" s="943" t="s">
        <v>1147</v>
      </c>
      <c r="Z1223" s="946">
        <v>6</v>
      </c>
      <c r="AA1223" s="945" t="s">
        <v>67</v>
      </c>
      <c r="AB1223" s="1042">
        <f t="shared" si="60"/>
        <v>8</v>
      </c>
      <c r="AC1223" s="945" t="s">
        <v>1149</v>
      </c>
      <c r="AD1223" s="1043" t="s">
        <v>935</v>
      </c>
      <c r="AE1223" s="1044"/>
      <c r="AF1223" s="1045"/>
    </row>
    <row r="1224" spans="2:32" ht="20" customHeight="1">
      <c r="B1224" s="1259"/>
      <c r="C1224" s="1262"/>
      <c r="D1224" s="1038" t="s">
        <v>1182</v>
      </c>
      <c r="E1224" s="941">
        <v>1</v>
      </c>
      <c r="F1224" s="943" t="s">
        <v>1145</v>
      </c>
      <c r="G1224" s="1039"/>
      <c r="H1224" s="1040" t="s">
        <v>1145</v>
      </c>
      <c r="I1224" s="943">
        <v>0.5</v>
      </c>
      <c r="J1224" s="971" t="s">
        <v>1145</v>
      </c>
      <c r="K1224" s="941">
        <f t="shared" si="58"/>
        <v>0.5</v>
      </c>
      <c r="L1224" s="943" t="s">
        <v>922</v>
      </c>
      <c r="M1224" s="1041">
        <v>1</v>
      </c>
      <c r="N1224" s="943">
        <f t="shared" si="59"/>
        <v>0.5</v>
      </c>
      <c r="O1224" s="971" t="s">
        <v>922</v>
      </c>
      <c r="P1224" s="943"/>
      <c r="Q1224" s="944">
        <v>2025</v>
      </c>
      <c r="R1224" s="945" t="s">
        <v>1146</v>
      </c>
      <c r="S1224" s="946">
        <v>9</v>
      </c>
      <c r="T1224" s="943" t="s">
        <v>1147</v>
      </c>
      <c r="U1224" s="946">
        <v>29</v>
      </c>
      <c r="V1224" s="943" t="s">
        <v>1148</v>
      </c>
      <c r="W1224" s="943" t="s">
        <v>249</v>
      </c>
      <c r="X1224" s="946">
        <v>10</v>
      </c>
      <c r="Y1224" s="943" t="s">
        <v>1147</v>
      </c>
      <c r="Z1224" s="946">
        <v>6</v>
      </c>
      <c r="AA1224" s="945" t="s">
        <v>67</v>
      </c>
      <c r="AB1224" s="1042">
        <f t="shared" si="60"/>
        <v>8</v>
      </c>
      <c r="AC1224" s="945" t="s">
        <v>1149</v>
      </c>
      <c r="AD1224" s="1043" t="s">
        <v>935</v>
      </c>
      <c r="AE1224" s="1044"/>
      <c r="AF1224" s="1045"/>
    </row>
    <row r="1225" spans="2:32" ht="20" customHeight="1">
      <c r="B1225" s="1259"/>
      <c r="C1225" s="1262"/>
      <c r="D1225" s="1038" t="s">
        <v>1347</v>
      </c>
      <c r="E1225" s="941">
        <v>3</v>
      </c>
      <c r="F1225" s="943" t="s">
        <v>1145</v>
      </c>
      <c r="G1225" s="1039"/>
      <c r="H1225" s="1040" t="s">
        <v>1145</v>
      </c>
      <c r="I1225" s="943">
        <v>0.1</v>
      </c>
      <c r="J1225" s="971" t="s">
        <v>1145</v>
      </c>
      <c r="K1225" s="941">
        <f t="shared" si="58"/>
        <v>0.30000000000000004</v>
      </c>
      <c r="L1225" s="943" t="s">
        <v>922</v>
      </c>
      <c r="M1225" s="1041">
        <v>1</v>
      </c>
      <c r="N1225" s="943">
        <f t="shared" si="59"/>
        <v>0.30000000000000004</v>
      </c>
      <c r="O1225" s="971" t="s">
        <v>922</v>
      </c>
      <c r="P1225" s="943"/>
      <c r="Q1225" s="944">
        <v>2025</v>
      </c>
      <c r="R1225" s="945" t="s">
        <v>1146</v>
      </c>
      <c r="S1225" s="946">
        <v>9</v>
      </c>
      <c r="T1225" s="943" t="s">
        <v>1147</v>
      </c>
      <c r="U1225" s="946">
        <v>29</v>
      </c>
      <c r="V1225" s="943" t="s">
        <v>1148</v>
      </c>
      <c r="W1225" s="943" t="s">
        <v>249</v>
      </c>
      <c r="X1225" s="946">
        <v>10</v>
      </c>
      <c r="Y1225" s="943" t="s">
        <v>1147</v>
      </c>
      <c r="Z1225" s="946">
        <v>6</v>
      </c>
      <c r="AA1225" s="945" t="s">
        <v>67</v>
      </c>
      <c r="AB1225" s="1042">
        <f t="shared" si="60"/>
        <v>8</v>
      </c>
      <c r="AC1225" s="945" t="s">
        <v>1149</v>
      </c>
      <c r="AD1225" s="1043" t="s">
        <v>935</v>
      </c>
      <c r="AE1225" s="1044"/>
      <c r="AF1225" s="1045"/>
    </row>
    <row r="1226" spans="2:32" ht="20" customHeight="1">
      <c r="B1226" s="1259"/>
      <c r="C1226" s="1262"/>
      <c r="D1226" s="1038" t="s">
        <v>1817</v>
      </c>
      <c r="E1226" s="941">
        <v>0.9</v>
      </c>
      <c r="F1226" s="943" t="s">
        <v>1145</v>
      </c>
      <c r="G1226" s="1039">
        <v>1.5</v>
      </c>
      <c r="H1226" s="1040" t="s">
        <v>1145</v>
      </c>
      <c r="I1226" s="943">
        <v>0.5</v>
      </c>
      <c r="J1226" s="971" t="s">
        <v>1145</v>
      </c>
      <c r="K1226" s="941">
        <f>E1226*I1226</f>
        <v>0.45</v>
      </c>
      <c r="L1226" s="943" t="s">
        <v>922</v>
      </c>
      <c r="M1226" s="1041">
        <v>10</v>
      </c>
      <c r="N1226" s="943">
        <f>K1226*M1226</f>
        <v>4.5</v>
      </c>
      <c r="O1226" s="971" t="s">
        <v>922</v>
      </c>
      <c r="P1226" s="943" t="s">
        <v>1818</v>
      </c>
      <c r="Q1226" s="944">
        <v>2025</v>
      </c>
      <c r="R1226" s="945" t="s">
        <v>1146</v>
      </c>
      <c r="S1226" s="946">
        <v>9</v>
      </c>
      <c r="T1226" s="943" t="s">
        <v>1147</v>
      </c>
      <c r="U1226" s="946">
        <v>29</v>
      </c>
      <c r="V1226" s="943" t="s">
        <v>1148</v>
      </c>
      <c r="W1226" s="943" t="s">
        <v>249</v>
      </c>
      <c r="X1226" s="946">
        <v>10</v>
      </c>
      <c r="Y1226" s="943" t="s">
        <v>1147</v>
      </c>
      <c r="Z1226" s="946">
        <v>6</v>
      </c>
      <c r="AA1226" s="945" t="s">
        <v>67</v>
      </c>
      <c r="AB1226" s="1042">
        <f>_xlfn.DAYS(DATE(2024,X1226,Z1226),DATE(2024,S1226,U1226))+1</f>
        <v>8</v>
      </c>
      <c r="AC1226" s="945" t="s">
        <v>1348</v>
      </c>
      <c r="AD1226" s="1043" t="s">
        <v>1819</v>
      </c>
      <c r="AE1226" s="1044" t="s">
        <v>1820</v>
      </c>
      <c r="AF1226" s="1045" t="s">
        <v>1821</v>
      </c>
    </row>
    <row r="1227" spans="2:32" ht="20" customHeight="1">
      <c r="B1227" s="1259"/>
      <c r="C1227" s="1262"/>
      <c r="D1227" s="1038" t="s">
        <v>1299</v>
      </c>
      <c r="E1227" s="941">
        <v>0.5</v>
      </c>
      <c r="F1227" s="943" t="s">
        <v>1145</v>
      </c>
      <c r="G1227" s="1039">
        <v>3</v>
      </c>
      <c r="H1227" s="1040" t="s">
        <v>1145</v>
      </c>
      <c r="I1227" s="943">
        <v>0.5</v>
      </c>
      <c r="J1227" s="971" t="s">
        <v>1145</v>
      </c>
      <c r="K1227" s="941">
        <f>E1227*I1227</f>
        <v>0.25</v>
      </c>
      <c r="L1227" s="943" t="s">
        <v>922</v>
      </c>
      <c r="M1227" s="1041">
        <v>15</v>
      </c>
      <c r="N1227" s="943">
        <f>K1227*M1227</f>
        <v>3.75</v>
      </c>
      <c r="O1227" s="971" t="s">
        <v>922</v>
      </c>
      <c r="P1227" s="943"/>
      <c r="Q1227" s="944">
        <v>2025</v>
      </c>
      <c r="R1227" s="945" t="s">
        <v>1146</v>
      </c>
      <c r="S1227" s="946">
        <v>9</v>
      </c>
      <c r="T1227" s="943" t="s">
        <v>1147</v>
      </c>
      <c r="U1227" s="946">
        <v>25</v>
      </c>
      <c r="V1227" s="943" t="s">
        <v>1148</v>
      </c>
      <c r="W1227" s="943" t="s">
        <v>249</v>
      </c>
      <c r="X1227" s="946">
        <v>10</v>
      </c>
      <c r="Y1227" s="943" t="s">
        <v>1147</v>
      </c>
      <c r="Z1227" s="946">
        <v>11</v>
      </c>
      <c r="AA1227" s="945" t="s">
        <v>67</v>
      </c>
      <c r="AB1227" s="1042">
        <f>_xlfn.DAYS(DATE(2024,X1227,Z1227),DATE(2024,S1227,U1227))+1</f>
        <v>17</v>
      </c>
      <c r="AC1227" s="945" t="s">
        <v>1348</v>
      </c>
      <c r="AD1227" s="1043" t="s">
        <v>1822</v>
      </c>
      <c r="AE1227" s="1044" t="s">
        <v>1820</v>
      </c>
      <c r="AF1227" s="1045" t="s">
        <v>1823</v>
      </c>
    </row>
    <row r="1228" spans="2:32" ht="20" customHeight="1">
      <c r="B1228" s="1259"/>
      <c r="C1228" s="1262"/>
      <c r="D1228" s="1038" t="s">
        <v>1824</v>
      </c>
      <c r="E1228" s="941">
        <v>1.8</v>
      </c>
      <c r="F1228" s="943" t="s">
        <v>1145</v>
      </c>
      <c r="G1228" s="1039">
        <v>1.8</v>
      </c>
      <c r="H1228" s="1040" t="s">
        <v>1145</v>
      </c>
      <c r="I1228" s="943">
        <v>0.3</v>
      </c>
      <c r="J1228" s="971" t="s">
        <v>1145</v>
      </c>
      <c r="K1228" s="941">
        <f>E1228*I1228</f>
        <v>0.54</v>
      </c>
      <c r="L1228" s="943" t="s">
        <v>922</v>
      </c>
      <c r="M1228" s="1041">
        <v>16</v>
      </c>
      <c r="N1228" s="943">
        <f>K1228*M1228</f>
        <v>8.64</v>
      </c>
      <c r="O1228" s="971" t="s">
        <v>922</v>
      </c>
      <c r="P1228" s="943"/>
      <c r="Q1228" s="944">
        <v>2025</v>
      </c>
      <c r="R1228" s="945" t="s">
        <v>1146</v>
      </c>
      <c r="S1228" s="946">
        <v>9</v>
      </c>
      <c r="T1228" s="943" t="s">
        <v>1147</v>
      </c>
      <c r="U1228" s="946">
        <v>29</v>
      </c>
      <c r="V1228" s="943" t="s">
        <v>1148</v>
      </c>
      <c r="W1228" s="943" t="s">
        <v>249</v>
      </c>
      <c r="X1228" s="946">
        <v>10</v>
      </c>
      <c r="Y1228" s="943" t="s">
        <v>1147</v>
      </c>
      <c r="Z1228" s="946">
        <v>6</v>
      </c>
      <c r="AA1228" s="945" t="s">
        <v>67</v>
      </c>
      <c r="AB1228" s="1042">
        <f>_xlfn.DAYS(DATE(2024,X1228,Z1228),DATE(2024,S1228,U1228))+1</f>
        <v>8</v>
      </c>
      <c r="AC1228" s="945" t="s">
        <v>1348</v>
      </c>
      <c r="AD1228" s="1043" t="s">
        <v>1825</v>
      </c>
      <c r="AE1228" s="1044" t="s">
        <v>1820</v>
      </c>
      <c r="AF1228" s="1045" t="s">
        <v>1826</v>
      </c>
    </row>
    <row r="1229" spans="2:32" ht="20" customHeight="1" thickBot="1">
      <c r="B1229" s="1260"/>
      <c r="C1229" s="1263"/>
      <c r="D1229" s="1047" t="s">
        <v>1827</v>
      </c>
      <c r="E1229" s="963">
        <v>1.8</v>
      </c>
      <c r="F1229" s="966" t="s">
        <v>1145</v>
      </c>
      <c r="G1229" s="1048">
        <v>1.8</v>
      </c>
      <c r="H1229" s="1049" t="s">
        <v>1145</v>
      </c>
      <c r="I1229" s="966">
        <v>0.3</v>
      </c>
      <c r="J1229" s="965" t="s">
        <v>1145</v>
      </c>
      <c r="K1229" s="963">
        <f>E1229*I1229</f>
        <v>0.54</v>
      </c>
      <c r="L1229" s="966" t="s">
        <v>922</v>
      </c>
      <c r="M1229" s="1050">
        <v>2</v>
      </c>
      <c r="N1229" s="966">
        <f>K1229*M1229</f>
        <v>1.08</v>
      </c>
      <c r="O1229" s="965" t="s">
        <v>922</v>
      </c>
      <c r="P1229" s="966"/>
      <c r="Q1229" s="967">
        <v>2025</v>
      </c>
      <c r="R1229" s="968" t="s">
        <v>1146</v>
      </c>
      <c r="S1229" s="969">
        <v>9</v>
      </c>
      <c r="T1229" s="966" t="s">
        <v>1147</v>
      </c>
      <c r="U1229" s="969">
        <v>29</v>
      </c>
      <c r="V1229" s="966" t="s">
        <v>1148</v>
      </c>
      <c r="W1229" s="966" t="s">
        <v>249</v>
      </c>
      <c r="X1229" s="969">
        <v>10</v>
      </c>
      <c r="Y1229" s="966" t="s">
        <v>1147</v>
      </c>
      <c r="Z1229" s="969">
        <v>6</v>
      </c>
      <c r="AA1229" s="968" t="s">
        <v>67</v>
      </c>
      <c r="AB1229" s="1051">
        <f>_xlfn.DAYS(DATE(2024,X1229,Z1229),DATE(2024,S1229,U1229))+1</f>
        <v>8</v>
      </c>
      <c r="AC1229" s="968" t="s">
        <v>1348</v>
      </c>
      <c r="AD1229" s="1053" t="s">
        <v>1828</v>
      </c>
      <c r="AE1229" s="1054" t="s">
        <v>1820</v>
      </c>
      <c r="AF1229" s="1055" t="s">
        <v>1826</v>
      </c>
    </row>
    <row r="1230" spans="2:32" ht="20" customHeight="1">
      <c r="B1230" s="1264">
        <v>11</v>
      </c>
      <c r="C1230" s="1265" t="s">
        <v>1829</v>
      </c>
      <c r="D1230" s="1056" t="s">
        <v>1299</v>
      </c>
      <c r="E1230" s="902">
        <v>0.5</v>
      </c>
      <c r="F1230" s="905" t="s">
        <v>1145</v>
      </c>
      <c r="G1230" s="1057">
        <v>3</v>
      </c>
      <c r="H1230" s="1058" t="s">
        <v>1145</v>
      </c>
      <c r="I1230" s="905">
        <v>0.5</v>
      </c>
      <c r="J1230" s="904" t="s">
        <v>1145</v>
      </c>
      <c r="K1230" s="902">
        <f t="shared" ref="K1230:K1298" si="61">E1230*I1230</f>
        <v>0.25</v>
      </c>
      <c r="L1230" s="905" t="s">
        <v>922</v>
      </c>
      <c r="M1230" s="1059">
        <v>100</v>
      </c>
      <c r="N1230" s="905">
        <f t="shared" ref="N1230:N1298" si="62">K1230*M1230</f>
        <v>25</v>
      </c>
      <c r="O1230" s="904" t="s">
        <v>922</v>
      </c>
      <c r="P1230" s="905"/>
      <c r="Q1230" s="906">
        <v>2025</v>
      </c>
      <c r="R1230" s="907" t="s">
        <v>1146</v>
      </c>
      <c r="S1230" s="908">
        <v>10</v>
      </c>
      <c r="T1230" s="905" t="s">
        <v>1147</v>
      </c>
      <c r="U1230" s="908">
        <v>1</v>
      </c>
      <c r="V1230" s="905" t="s">
        <v>1148</v>
      </c>
      <c r="W1230" s="905" t="s">
        <v>249</v>
      </c>
      <c r="X1230" s="908">
        <v>10</v>
      </c>
      <c r="Y1230" s="905" t="s">
        <v>1147</v>
      </c>
      <c r="Z1230" s="908">
        <v>8</v>
      </c>
      <c r="AA1230" s="907" t="s">
        <v>67</v>
      </c>
      <c r="AB1230" s="1060">
        <f t="shared" si="60"/>
        <v>8</v>
      </c>
      <c r="AC1230" s="907" t="s">
        <v>1149</v>
      </c>
      <c r="AD1230" s="1062" t="s">
        <v>1830</v>
      </c>
      <c r="AE1230" s="1063"/>
      <c r="AF1230" s="1064"/>
    </row>
    <row r="1231" spans="2:32" ht="20" customHeight="1">
      <c r="B1231" s="1259"/>
      <c r="C1231" s="1262"/>
      <c r="D1231" s="1038" t="s">
        <v>1181</v>
      </c>
      <c r="E1231" s="941">
        <v>0.6</v>
      </c>
      <c r="F1231" s="943" t="s">
        <v>1145</v>
      </c>
      <c r="G1231" s="1039">
        <v>0.9</v>
      </c>
      <c r="H1231" s="1040" t="s">
        <v>1145</v>
      </c>
      <c r="I1231" s="943">
        <v>0.5</v>
      </c>
      <c r="J1231" s="971" t="s">
        <v>1145</v>
      </c>
      <c r="K1231" s="941">
        <f t="shared" si="61"/>
        <v>0.3</v>
      </c>
      <c r="L1231" s="943" t="s">
        <v>922</v>
      </c>
      <c r="M1231" s="1041">
        <v>1</v>
      </c>
      <c r="N1231" s="943">
        <f t="shared" si="62"/>
        <v>0.3</v>
      </c>
      <c r="O1231" s="971" t="s">
        <v>922</v>
      </c>
      <c r="P1231" s="943" t="s">
        <v>1293</v>
      </c>
      <c r="Q1231" s="944">
        <v>2025</v>
      </c>
      <c r="R1231" s="945" t="s">
        <v>1146</v>
      </c>
      <c r="S1231" s="946">
        <v>10</v>
      </c>
      <c r="T1231" s="943" t="s">
        <v>1147</v>
      </c>
      <c r="U1231" s="946">
        <v>2</v>
      </c>
      <c r="V1231" s="943" t="s">
        <v>1148</v>
      </c>
      <c r="W1231" s="943" t="s">
        <v>249</v>
      </c>
      <c r="X1231" s="946">
        <v>10</v>
      </c>
      <c r="Y1231" s="943" t="s">
        <v>1147</v>
      </c>
      <c r="Z1231" s="946">
        <v>6</v>
      </c>
      <c r="AA1231" s="945" t="s">
        <v>67</v>
      </c>
      <c r="AB1231" s="1042">
        <f t="shared" si="60"/>
        <v>5</v>
      </c>
      <c r="AC1231" s="945" t="s">
        <v>1149</v>
      </c>
      <c r="AD1231" s="1043" t="s">
        <v>1830</v>
      </c>
      <c r="AE1231" s="1044"/>
      <c r="AF1231" s="1045"/>
    </row>
    <row r="1232" spans="2:32" ht="20" customHeight="1">
      <c r="B1232" s="1259"/>
      <c r="C1232" s="1262"/>
      <c r="D1232" s="1038" t="s">
        <v>1182</v>
      </c>
      <c r="E1232" s="941">
        <v>1</v>
      </c>
      <c r="F1232" s="943" t="s">
        <v>1145</v>
      </c>
      <c r="G1232" s="1039"/>
      <c r="H1232" s="1040" t="s">
        <v>1145</v>
      </c>
      <c r="I1232" s="943">
        <v>0.5</v>
      </c>
      <c r="J1232" s="971" t="s">
        <v>1145</v>
      </c>
      <c r="K1232" s="941">
        <f t="shared" si="61"/>
        <v>0.5</v>
      </c>
      <c r="L1232" s="943" t="s">
        <v>922</v>
      </c>
      <c r="M1232" s="1041">
        <v>1</v>
      </c>
      <c r="N1232" s="943">
        <f t="shared" si="62"/>
        <v>0.5</v>
      </c>
      <c r="O1232" s="971" t="s">
        <v>922</v>
      </c>
      <c r="P1232" s="943"/>
      <c r="Q1232" s="944">
        <v>2025</v>
      </c>
      <c r="R1232" s="945" t="s">
        <v>1146</v>
      </c>
      <c r="S1232" s="946">
        <v>10</v>
      </c>
      <c r="T1232" s="943" t="s">
        <v>1147</v>
      </c>
      <c r="U1232" s="946">
        <v>2</v>
      </c>
      <c r="V1232" s="943" t="s">
        <v>1148</v>
      </c>
      <c r="W1232" s="943" t="s">
        <v>249</v>
      </c>
      <c r="X1232" s="946">
        <v>10</v>
      </c>
      <c r="Y1232" s="943" t="s">
        <v>1147</v>
      </c>
      <c r="Z1232" s="946">
        <v>6</v>
      </c>
      <c r="AA1232" s="945" t="s">
        <v>67</v>
      </c>
      <c r="AB1232" s="1042">
        <f t="shared" si="60"/>
        <v>5</v>
      </c>
      <c r="AC1232" s="945" t="s">
        <v>1149</v>
      </c>
      <c r="AD1232" s="1043" t="s">
        <v>1830</v>
      </c>
      <c r="AE1232" s="1044"/>
      <c r="AF1232" s="1045"/>
    </row>
    <row r="1233" spans="2:32" ht="20" customHeight="1">
      <c r="B1233" s="1259"/>
      <c r="C1233" s="1262"/>
      <c r="D1233" s="1038" t="s">
        <v>1831</v>
      </c>
      <c r="E1233" s="941">
        <v>0.45</v>
      </c>
      <c r="F1233" s="943" t="s">
        <v>1145</v>
      </c>
      <c r="G1233" s="1039">
        <v>1.5</v>
      </c>
      <c r="H1233" s="1040" t="s">
        <v>1145</v>
      </c>
      <c r="I1233" s="943">
        <v>0.5</v>
      </c>
      <c r="J1233" s="971" t="s">
        <v>1145</v>
      </c>
      <c r="K1233" s="941">
        <f t="shared" si="61"/>
        <v>0.22500000000000001</v>
      </c>
      <c r="L1233" s="943" t="s">
        <v>922</v>
      </c>
      <c r="M1233" s="1041">
        <v>15</v>
      </c>
      <c r="N1233" s="943">
        <f t="shared" si="62"/>
        <v>3.375</v>
      </c>
      <c r="O1233" s="971" t="s">
        <v>922</v>
      </c>
      <c r="P1233" s="943" t="s">
        <v>1293</v>
      </c>
      <c r="Q1233" s="944">
        <v>2025</v>
      </c>
      <c r="R1233" s="945" t="s">
        <v>1146</v>
      </c>
      <c r="S1233" s="946">
        <v>10</v>
      </c>
      <c r="T1233" s="943" t="s">
        <v>1147</v>
      </c>
      <c r="U1233" s="946">
        <v>2</v>
      </c>
      <c r="V1233" s="943" t="s">
        <v>1148</v>
      </c>
      <c r="W1233" s="943" t="s">
        <v>249</v>
      </c>
      <c r="X1233" s="946">
        <v>10</v>
      </c>
      <c r="Y1233" s="943" t="s">
        <v>1147</v>
      </c>
      <c r="Z1233" s="946">
        <v>6</v>
      </c>
      <c r="AA1233" s="945" t="s">
        <v>67</v>
      </c>
      <c r="AB1233" s="1042">
        <f t="shared" si="60"/>
        <v>5</v>
      </c>
      <c r="AC1233" s="945" t="s">
        <v>1149</v>
      </c>
      <c r="AD1233" s="1043" t="s">
        <v>1830</v>
      </c>
      <c r="AE1233" s="1044"/>
      <c r="AF1233" s="1045"/>
    </row>
    <row r="1234" spans="2:32" ht="20" customHeight="1">
      <c r="B1234" s="1259"/>
      <c r="C1234" s="1262"/>
      <c r="D1234" s="1038" t="s">
        <v>1475</v>
      </c>
      <c r="E1234" s="941">
        <v>0.3</v>
      </c>
      <c r="F1234" s="943" t="s">
        <v>1145</v>
      </c>
      <c r="G1234" s="1039">
        <v>0.6</v>
      </c>
      <c r="H1234" s="1040" t="s">
        <v>1145</v>
      </c>
      <c r="I1234" s="943">
        <v>0.5</v>
      </c>
      <c r="J1234" s="971" t="s">
        <v>1145</v>
      </c>
      <c r="K1234" s="941">
        <f t="shared" si="61"/>
        <v>0.15</v>
      </c>
      <c r="L1234" s="943" t="s">
        <v>922</v>
      </c>
      <c r="M1234" s="1041">
        <v>1</v>
      </c>
      <c r="N1234" s="943">
        <f t="shared" si="62"/>
        <v>0.15</v>
      </c>
      <c r="O1234" s="971" t="s">
        <v>922</v>
      </c>
      <c r="P1234" s="943" t="s">
        <v>1394</v>
      </c>
      <c r="Q1234" s="944">
        <v>2025</v>
      </c>
      <c r="R1234" s="945" t="s">
        <v>1146</v>
      </c>
      <c r="S1234" s="946">
        <v>10</v>
      </c>
      <c r="T1234" s="943" t="s">
        <v>1147</v>
      </c>
      <c r="U1234" s="946">
        <v>2</v>
      </c>
      <c r="V1234" s="943" t="s">
        <v>1148</v>
      </c>
      <c r="W1234" s="943" t="s">
        <v>249</v>
      </c>
      <c r="X1234" s="946">
        <v>10</v>
      </c>
      <c r="Y1234" s="943" t="s">
        <v>1147</v>
      </c>
      <c r="Z1234" s="946">
        <v>6</v>
      </c>
      <c r="AA1234" s="945" t="s">
        <v>67</v>
      </c>
      <c r="AB1234" s="1042">
        <f t="shared" si="60"/>
        <v>5</v>
      </c>
      <c r="AC1234" s="945" t="s">
        <v>1149</v>
      </c>
      <c r="AD1234" s="1043" t="s">
        <v>1830</v>
      </c>
      <c r="AE1234" s="1044"/>
      <c r="AF1234" s="1045"/>
    </row>
    <row r="1235" spans="2:32" ht="20" customHeight="1">
      <c r="B1235" s="1259"/>
      <c r="C1235" s="1262"/>
      <c r="D1235" s="1038" t="s">
        <v>1473</v>
      </c>
      <c r="E1235" s="941">
        <v>0.9</v>
      </c>
      <c r="F1235" s="943" t="s">
        <v>1145</v>
      </c>
      <c r="G1235" s="1039">
        <v>1.8</v>
      </c>
      <c r="H1235" s="1040" t="s">
        <v>1145</v>
      </c>
      <c r="I1235" s="943">
        <v>0.5</v>
      </c>
      <c r="J1235" s="971" t="s">
        <v>1145</v>
      </c>
      <c r="K1235" s="941">
        <f t="shared" si="61"/>
        <v>0.45</v>
      </c>
      <c r="L1235" s="943" t="s">
        <v>922</v>
      </c>
      <c r="M1235" s="1041">
        <v>3</v>
      </c>
      <c r="N1235" s="943">
        <f t="shared" si="62"/>
        <v>1.35</v>
      </c>
      <c r="O1235" s="971" t="s">
        <v>922</v>
      </c>
      <c r="P1235" s="943" t="s">
        <v>1293</v>
      </c>
      <c r="Q1235" s="944">
        <v>2025</v>
      </c>
      <c r="R1235" s="945" t="s">
        <v>1146</v>
      </c>
      <c r="S1235" s="946">
        <v>10</v>
      </c>
      <c r="T1235" s="943" t="s">
        <v>1147</v>
      </c>
      <c r="U1235" s="946">
        <v>2</v>
      </c>
      <c r="V1235" s="943" t="s">
        <v>1148</v>
      </c>
      <c r="W1235" s="943" t="s">
        <v>249</v>
      </c>
      <c r="X1235" s="946">
        <v>10</v>
      </c>
      <c r="Y1235" s="943" t="s">
        <v>1147</v>
      </c>
      <c r="Z1235" s="946">
        <v>6</v>
      </c>
      <c r="AA1235" s="945" t="s">
        <v>67</v>
      </c>
      <c r="AB1235" s="1042">
        <f t="shared" si="60"/>
        <v>5</v>
      </c>
      <c r="AC1235" s="945" t="s">
        <v>1149</v>
      </c>
      <c r="AD1235" s="1043" t="s">
        <v>1830</v>
      </c>
      <c r="AE1235" s="1044"/>
      <c r="AF1235" s="1045"/>
    </row>
    <row r="1236" spans="2:32" ht="20" customHeight="1">
      <c r="B1236" s="1259"/>
      <c r="C1236" s="1262"/>
      <c r="D1236" s="1038" t="s">
        <v>1832</v>
      </c>
      <c r="E1236" s="941">
        <v>1.5</v>
      </c>
      <c r="F1236" s="943" t="s">
        <v>1145</v>
      </c>
      <c r="G1236" s="1039">
        <v>1.5</v>
      </c>
      <c r="H1236" s="1040" t="s">
        <v>1145</v>
      </c>
      <c r="I1236" s="943">
        <v>0.5</v>
      </c>
      <c r="J1236" s="971" t="s">
        <v>1145</v>
      </c>
      <c r="K1236" s="941">
        <f t="shared" si="61"/>
        <v>0.75</v>
      </c>
      <c r="L1236" s="943" t="s">
        <v>922</v>
      </c>
      <c r="M1236" s="1041">
        <v>2</v>
      </c>
      <c r="N1236" s="943">
        <f t="shared" si="62"/>
        <v>1.5</v>
      </c>
      <c r="O1236" s="971" t="s">
        <v>922</v>
      </c>
      <c r="P1236" s="943" t="s">
        <v>1293</v>
      </c>
      <c r="Q1236" s="944">
        <v>2025</v>
      </c>
      <c r="R1236" s="945" t="s">
        <v>1146</v>
      </c>
      <c r="S1236" s="946">
        <v>10</v>
      </c>
      <c r="T1236" s="943" t="s">
        <v>1147</v>
      </c>
      <c r="U1236" s="946">
        <v>2</v>
      </c>
      <c r="V1236" s="943" t="s">
        <v>1148</v>
      </c>
      <c r="W1236" s="943" t="s">
        <v>249</v>
      </c>
      <c r="X1236" s="946">
        <v>10</v>
      </c>
      <c r="Y1236" s="943" t="s">
        <v>1147</v>
      </c>
      <c r="Z1236" s="946">
        <v>6</v>
      </c>
      <c r="AA1236" s="945" t="s">
        <v>67</v>
      </c>
      <c r="AB1236" s="1042">
        <f t="shared" si="60"/>
        <v>5</v>
      </c>
      <c r="AC1236" s="945" t="s">
        <v>1149</v>
      </c>
      <c r="AD1236" s="1043" t="s">
        <v>1830</v>
      </c>
      <c r="AE1236" s="1044"/>
      <c r="AF1236" s="1045"/>
    </row>
    <row r="1237" spans="2:32" ht="20" customHeight="1">
      <c r="B1237" s="1259"/>
      <c r="C1237" s="1262"/>
      <c r="D1237" s="1038" t="s">
        <v>1833</v>
      </c>
      <c r="E1237" s="941">
        <v>7</v>
      </c>
      <c r="F1237" s="943" t="s">
        <v>1145</v>
      </c>
      <c r="G1237" s="1039">
        <v>0.7</v>
      </c>
      <c r="H1237" s="1040" t="s">
        <v>1145</v>
      </c>
      <c r="I1237" s="943">
        <v>0.5</v>
      </c>
      <c r="J1237" s="971" t="s">
        <v>1145</v>
      </c>
      <c r="K1237" s="941">
        <f t="shared" si="61"/>
        <v>3.5</v>
      </c>
      <c r="L1237" s="943" t="s">
        <v>922</v>
      </c>
      <c r="M1237" s="1041">
        <v>1</v>
      </c>
      <c r="N1237" s="943">
        <f t="shared" si="62"/>
        <v>3.5</v>
      </c>
      <c r="O1237" s="971" t="s">
        <v>922</v>
      </c>
      <c r="P1237" s="943"/>
      <c r="Q1237" s="944">
        <v>2025</v>
      </c>
      <c r="R1237" s="945" t="s">
        <v>1146</v>
      </c>
      <c r="S1237" s="946">
        <v>10</v>
      </c>
      <c r="T1237" s="943" t="s">
        <v>1147</v>
      </c>
      <c r="U1237" s="946">
        <v>2</v>
      </c>
      <c r="V1237" s="943" t="s">
        <v>1148</v>
      </c>
      <c r="W1237" s="943" t="s">
        <v>249</v>
      </c>
      <c r="X1237" s="946">
        <v>10</v>
      </c>
      <c r="Y1237" s="943" t="s">
        <v>1147</v>
      </c>
      <c r="Z1237" s="946">
        <v>6</v>
      </c>
      <c r="AA1237" s="945" t="s">
        <v>67</v>
      </c>
      <c r="AB1237" s="1042">
        <f t="shared" si="60"/>
        <v>5</v>
      </c>
      <c r="AC1237" s="945" t="s">
        <v>1149</v>
      </c>
      <c r="AD1237" s="1043" t="s">
        <v>1830</v>
      </c>
      <c r="AE1237" s="1044"/>
      <c r="AF1237" s="1045"/>
    </row>
    <row r="1238" spans="2:32" ht="20" customHeight="1">
      <c r="B1238" s="1259"/>
      <c r="C1238" s="1262"/>
      <c r="D1238" s="1038" t="s">
        <v>1834</v>
      </c>
      <c r="E1238" s="941">
        <v>6</v>
      </c>
      <c r="F1238" s="943" t="s">
        <v>1145</v>
      </c>
      <c r="G1238" s="1039">
        <v>0.6</v>
      </c>
      <c r="H1238" s="1040" t="s">
        <v>1145</v>
      </c>
      <c r="I1238" s="943">
        <v>0.5</v>
      </c>
      <c r="J1238" s="971" t="s">
        <v>1145</v>
      </c>
      <c r="K1238" s="941">
        <f t="shared" si="61"/>
        <v>3</v>
      </c>
      <c r="L1238" s="943" t="s">
        <v>922</v>
      </c>
      <c r="M1238" s="1041">
        <v>1</v>
      </c>
      <c r="N1238" s="943">
        <f t="shared" si="62"/>
        <v>3</v>
      </c>
      <c r="O1238" s="971" t="s">
        <v>922</v>
      </c>
      <c r="P1238" s="943"/>
      <c r="Q1238" s="944">
        <v>2025</v>
      </c>
      <c r="R1238" s="945" t="s">
        <v>1146</v>
      </c>
      <c r="S1238" s="946">
        <v>10</v>
      </c>
      <c r="T1238" s="943" t="s">
        <v>1147</v>
      </c>
      <c r="U1238" s="946">
        <v>2</v>
      </c>
      <c r="V1238" s="943" t="s">
        <v>1148</v>
      </c>
      <c r="W1238" s="943" t="s">
        <v>249</v>
      </c>
      <c r="X1238" s="946">
        <v>10</v>
      </c>
      <c r="Y1238" s="943" t="s">
        <v>1147</v>
      </c>
      <c r="Z1238" s="946">
        <v>6</v>
      </c>
      <c r="AA1238" s="945" t="s">
        <v>67</v>
      </c>
      <c r="AB1238" s="1042">
        <f t="shared" si="60"/>
        <v>5</v>
      </c>
      <c r="AC1238" s="945" t="s">
        <v>1149</v>
      </c>
      <c r="AD1238" s="1043" t="s">
        <v>1830</v>
      </c>
      <c r="AE1238" s="1044"/>
      <c r="AF1238" s="1045"/>
    </row>
    <row r="1239" spans="2:32" ht="20" customHeight="1">
      <c r="B1239" s="1259"/>
      <c r="C1239" s="1262"/>
      <c r="D1239" s="1038" t="s">
        <v>1835</v>
      </c>
      <c r="E1239" s="941">
        <v>5.4</v>
      </c>
      <c r="F1239" s="943" t="s">
        <v>1145</v>
      </c>
      <c r="G1239" s="1039">
        <v>1.8</v>
      </c>
      <c r="H1239" s="1040" t="s">
        <v>1145</v>
      </c>
      <c r="I1239" s="943">
        <v>0.5</v>
      </c>
      <c r="J1239" s="971" t="s">
        <v>1145</v>
      </c>
      <c r="K1239" s="941">
        <f t="shared" si="61"/>
        <v>2.7</v>
      </c>
      <c r="L1239" s="943" t="s">
        <v>922</v>
      </c>
      <c r="M1239" s="1041">
        <v>1</v>
      </c>
      <c r="N1239" s="943">
        <f t="shared" si="62"/>
        <v>2.7</v>
      </c>
      <c r="O1239" s="971" t="s">
        <v>922</v>
      </c>
      <c r="P1239" s="943" t="s">
        <v>1293</v>
      </c>
      <c r="Q1239" s="944">
        <v>2025</v>
      </c>
      <c r="R1239" s="945" t="s">
        <v>1146</v>
      </c>
      <c r="S1239" s="946">
        <v>10</v>
      </c>
      <c r="T1239" s="943" t="s">
        <v>1147</v>
      </c>
      <c r="U1239" s="946">
        <v>2</v>
      </c>
      <c r="V1239" s="943" t="s">
        <v>1148</v>
      </c>
      <c r="W1239" s="943" t="s">
        <v>249</v>
      </c>
      <c r="X1239" s="946">
        <v>10</v>
      </c>
      <c r="Y1239" s="943" t="s">
        <v>1147</v>
      </c>
      <c r="Z1239" s="946">
        <v>6</v>
      </c>
      <c r="AA1239" s="945" t="s">
        <v>67</v>
      </c>
      <c r="AB1239" s="1042">
        <f t="shared" si="60"/>
        <v>5</v>
      </c>
      <c r="AC1239" s="945" t="s">
        <v>1149</v>
      </c>
      <c r="AD1239" s="1043" t="s">
        <v>1830</v>
      </c>
      <c r="AE1239" s="1044"/>
      <c r="AF1239" s="1045"/>
    </row>
    <row r="1240" spans="2:32" ht="20" customHeight="1">
      <c r="B1240" s="1259"/>
      <c r="C1240" s="1262"/>
      <c r="D1240" s="1038" t="s">
        <v>1836</v>
      </c>
      <c r="E1240" s="941">
        <v>9</v>
      </c>
      <c r="F1240" s="943" t="s">
        <v>1145</v>
      </c>
      <c r="G1240" s="1039">
        <v>0.4</v>
      </c>
      <c r="H1240" s="1040" t="s">
        <v>1145</v>
      </c>
      <c r="I1240" s="943">
        <v>0.5</v>
      </c>
      <c r="J1240" s="971" t="s">
        <v>1145</v>
      </c>
      <c r="K1240" s="941">
        <f t="shared" si="61"/>
        <v>4.5</v>
      </c>
      <c r="L1240" s="943" t="s">
        <v>922</v>
      </c>
      <c r="M1240" s="1041">
        <v>1</v>
      </c>
      <c r="N1240" s="943">
        <f t="shared" si="62"/>
        <v>4.5</v>
      </c>
      <c r="O1240" s="971" t="s">
        <v>922</v>
      </c>
      <c r="P1240" s="943" t="s">
        <v>1293</v>
      </c>
      <c r="Q1240" s="944">
        <v>2025</v>
      </c>
      <c r="R1240" s="945" t="s">
        <v>1146</v>
      </c>
      <c r="S1240" s="946">
        <v>10</v>
      </c>
      <c r="T1240" s="943" t="s">
        <v>1147</v>
      </c>
      <c r="U1240" s="946">
        <v>2</v>
      </c>
      <c r="V1240" s="943" t="s">
        <v>1148</v>
      </c>
      <c r="W1240" s="943" t="s">
        <v>249</v>
      </c>
      <c r="X1240" s="946">
        <v>10</v>
      </c>
      <c r="Y1240" s="943" t="s">
        <v>1147</v>
      </c>
      <c r="Z1240" s="946">
        <v>6</v>
      </c>
      <c r="AA1240" s="945" t="s">
        <v>67</v>
      </c>
      <c r="AB1240" s="1042">
        <f t="shared" si="60"/>
        <v>5</v>
      </c>
      <c r="AC1240" s="945" t="s">
        <v>1149</v>
      </c>
      <c r="AD1240" s="1043" t="s">
        <v>1830</v>
      </c>
      <c r="AE1240" s="1044"/>
      <c r="AF1240" s="1045"/>
    </row>
    <row r="1241" spans="2:32" ht="20" customHeight="1">
      <c r="B1241" s="1259"/>
      <c r="C1241" s="1262"/>
      <c r="D1241" s="1038" t="s">
        <v>1837</v>
      </c>
      <c r="E1241" s="941">
        <v>0.47</v>
      </c>
      <c r="F1241" s="943" t="s">
        <v>1145</v>
      </c>
      <c r="G1241" s="1039">
        <v>0.35</v>
      </c>
      <c r="H1241" s="1040" t="s">
        <v>1145</v>
      </c>
      <c r="I1241" s="943">
        <v>0.3</v>
      </c>
      <c r="J1241" s="971" t="s">
        <v>1145</v>
      </c>
      <c r="K1241" s="941">
        <f t="shared" si="61"/>
        <v>0.14099999999999999</v>
      </c>
      <c r="L1241" s="943" t="s">
        <v>922</v>
      </c>
      <c r="M1241" s="1041">
        <v>2</v>
      </c>
      <c r="N1241" s="943">
        <f t="shared" si="62"/>
        <v>0.28199999999999997</v>
      </c>
      <c r="O1241" s="971" t="s">
        <v>922</v>
      </c>
      <c r="P1241" s="943"/>
      <c r="Q1241" s="944">
        <v>2025</v>
      </c>
      <c r="R1241" s="945" t="s">
        <v>1146</v>
      </c>
      <c r="S1241" s="946">
        <v>10</v>
      </c>
      <c r="T1241" s="943" t="s">
        <v>1147</v>
      </c>
      <c r="U1241" s="946">
        <v>2</v>
      </c>
      <c r="V1241" s="943" t="s">
        <v>1148</v>
      </c>
      <c r="W1241" s="943" t="s">
        <v>249</v>
      </c>
      <c r="X1241" s="946">
        <v>10</v>
      </c>
      <c r="Y1241" s="943" t="s">
        <v>1147</v>
      </c>
      <c r="Z1241" s="946">
        <v>6</v>
      </c>
      <c r="AA1241" s="945" t="s">
        <v>67</v>
      </c>
      <c r="AB1241" s="1042">
        <f t="shared" si="60"/>
        <v>5</v>
      </c>
      <c r="AC1241" s="945" t="s">
        <v>1149</v>
      </c>
      <c r="AD1241" s="1043" t="s">
        <v>1830</v>
      </c>
      <c r="AE1241" s="1044"/>
      <c r="AF1241" s="1045"/>
    </row>
    <row r="1242" spans="2:32" ht="20" customHeight="1">
      <c r="B1242" s="1259"/>
      <c r="C1242" s="1262"/>
      <c r="D1242" s="1038" t="s">
        <v>1838</v>
      </c>
      <c r="E1242" s="941">
        <v>0.45</v>
      </c>
      <c r="F1242" s="943" t="s">
        <v>1145</v>
      </c>
      <c r="G1242" s="1039">
        <v>1.5</v>
      </c>
      <c r="H1242" s="1040" t="s">
        <v>1145</v>
      </c>
      <c r="I1242" s="943">
        <v>0.5</v>
      </c>
      <c r="J1242" s="971" t="s">
        <v>1145</v>
      </c>
      <c r="K1242" s="941">
        <f t="shared" si="61"/>
        <v>0.22500000000000001</v>
      </c>
      <c r="L1242" s="943" t="s">
        <v>922</v>
      </c>
      <c r="M1242" s="1041">
        <v>30</v>
      </c>
      <c r="N1242" s="943">
        <f t="shared" si="62"/>
        <v>6.75</v>
      </c>
      <c r="O1242" s="971" t="s">
        <v>922</v>
      </c>
      <c r="P1242" s="943"/>
      <c r="Q1242" s="944">
        <v>2025</v>
      </c>
      <c r="R1242" s="945" t="s">
        <v>1146</v>
      </c>
      <c r="S1242" s="946">
        <v>10</v>
      </c>
      <c r="T1242" s="943" t="s">
        <v>1147</v>
      </c>
      <c r="U1242" s="946">
        <v>2</v>
      </c>
      <c r="V1242" s="943" t="s">
        <v>1148</v>
      </c>
      <c r="W1242" s="943" t="s">
        <v>249</v>
      </c>
      <c r="X1242" s="946">
        <v>10</v>
      </c>
      <c r="Y1242" s="943" t="s">
        <v>1147</v>
      </c>
      <c r="Z1242" s="946">
        <v>6</v>
      </c>
      <c r="AA1242" s="945" t="s">
        <v>67</v>
      </c>
      <c r="AB1242" s="1042">
        <f t="shared" si="60"/>
        <v>5</v>
      </c>
      <c r="AC1242" s="945" t="s">
        <v>1149</v>
      </c>
      <c r="AD1242" s="1043" t="s">
        <v>1830</v>
      </c>
      <c r="AE1242" s="1044"/>
      <c r="AF1242" s="1045"/>
    </row>
    <row r="1243" spans="2:32" ht="20" customHeight="1">
      <c r="B1243" s="1259"/>
      <c r="C1243" s="1262"/>
      <c r="D1243" s="1038" t="s">
        <v>865</v>
      </c>
      <c r="E1243" s="941">
        <v>3.6</v>
      </c>
      <c r="F1243" s="943" t="s">
        <v>1145</v>
      </c>
      <c r="G1243" s="1039"/>
      <c r="H1243" s="1040" t="s">
        <v>1145</v>
      </c>
      <c r="I1243" s="943">
        <v>5.4</v>
      </c>
      <c r="J1243" s="971" t="s">
        <v>1145</v>
      </c>
      <c r="K1243" s="941">
        <f t="shared" si="61"/>
        <v>19.440000000000001</v>
      </c>
      <c r="L1243" s="943" t="s">
        <v>922</v>
      </c>
      <c r="M1243" s="1041">
        <v>6</v>
      </c>
      <c r="N1243" s="943">
        <f t="shared" si="62"/>
        <v>116.64000000000001</v>
      </c>
      <c r="O1243" s="971" t="s">
        <v>922</v>
      </c>
      <c r="P1243" s="943"/>
      <c r="Q1243" s="944">
        <v>2025</v>
      </c>
      <c r="R1243" s="945" t="s">
        <v>1146</v>
      </c>
      <c r="S1243" s="946">
        <v>10</v>
      </c>
      <c r="T1243" s="943" t="s">
        <v>66</v>
      </c>
      <c r="U1243" s="946">
        <v>2</v>
      </c>
      <c r="V1243" s="943" t="s">
        <v>67</v>
      </c>
      <c r="W1243" s="943" t="s">
        <v>249</v>
      </c>
      <c r="X1243" s="946">
        <v>10</v>
      </c>
      <c r="Y1243" s="943" t="s">
        <v>66</v>
      </c>
      <c r="Z1243" s="946">
        <v>6</v>
      </c>
      <c r="AA1243" s="945" t="s">
        <v>67</v>
      </c>
      <c r="AB1243" s="1042">
        <f t="shared" si="60"/>
        <v>5</v>
      </c>
      <c r="AC1243" s="945" t="s">
        <v>1149</v>
      </c>
      <c r="AD1243" s="1043" t="s">
        <v>1830</v>
      </c>
      <c r="AE1243" s="1044"/>
      <c r="AF1243" s="1045"/>
    </row>
    <row r="1244" spans="2:32" ht="20" customHeight="1">
      <c r="B1244" s="1259"/>
      <c r="C1244" s="1262"/>
      <c r="D1244" s="1038" t="s">
        <v>865</v>
      </c>
      <c r="E1244" s="941">
        <v>1.8</v>
      </c>
      <c r="F1244" s="943" t="s">
        <v>1145</v>
      </c>
      <c r="G1244" s="1039"/>
      <c r="H1244" s="1040" t="s">
        <v>1145</v>
      </c>
      <c r="I1244" s="943">
        <v>2.7</v>
      </c>
      <c r="J1244" s="971" t="s">
        <v>1145</v>
      </c>
      <c r="K1244" s="941">
        <f t="shared" si="61"/>
        <v>4.8600000000000003</v>
      </c>
      <c r="L1244" s="943" t="s">
        <v>922</v>
      </c>
      <c r="M1244" s="1041">
        <v>6</v>
      </c>
      <c r="N1244" s="943">
        <f t="shared" si="62"/>
        <v>29.160000000000004</v>
      </c>
      <c r="O1244" s="971" t="s">
        <v>922</v>
      </c>
      <c r="P1244" s="943"/>
      <c r="Q1244" s="944">
        <v>2025</v>
      </c>
      <c r="R1244" s="945" t="s">
        <v>1146</v>
      </c>
      <c r="S1244" s="946">
        <v>10</v>
      </c>
      <c r="T1244" s="943" t="s">
        <v>66</v>
      </c>
      <c r="U1244" s="946">
        <v>2</v>
      </c>
      <c r="V1244" s="943" t="s">
        <v>67</v>
      </c>
      <c r="W1244" s="943" t="s">
        <v>249</v>
      </c>
      <c r="X1244" s="946">
        <v>10</v>
      </c>
      <c r="Y1244" s="943" t="s">
        <v>66</v>
      </c>
      <c r="Z1244" s="946">
        <v>6</v>
      </c>
      <c r="AA1244" s="945" t="s">
        <v>67</v>
      </c>
      <c r="AB1244" s="1042">
        <f t="shared" si="60"/>
        <v>5</v>
      </c>
      <c r="AC1244" s="945" t="s">
        <v>1149</v>
      </c>
      <c r="AD1244" s="1043" t="s">
        <v>1830</v>
      </c>
      <c r="AE1244" s="1044"/>
      <c r="AF1244" s="1045"/>
    </row>
    <row r="1245" spans="2:32" ht="20" customHeight="1">
      <c r="B1245" s="1259"/>
      <c r="C1245" s="1262"/>
      <c r="D1245" s="1038" t="s">
        <v>1557</v>
      </c>
      <c r="E1245" s="941">
        <v>1.8</v>
      </c>
      <c r="F1245" s="943" t="s">
        <v>1145</v>
      </c>
      <c r="G1245" s="1039"/>
      <c r="H1245" s="1040" t="s">
        <v>1145</v>
      </c>
      <c r="I1245" s="943">
        <v>0.1</v>
      </c>
      <c r="J1245" s="971" t="s">
        <v>1145</v>
      </c>
      <c r="K1245" s="941">
        <f t="shared" si="61"/>
        <v>0.18000000000000002</v>
      </c>
      <c r="L1245" s="943" t="s">
        <v>922</v>
      </c>
      <c r="M1245" s="1041">
        <v>4</v>
      </c>
      <c r="N1245" s="943">
        <f t="shared" si="62"/>
        <v>0.72000000000000008</v>
      </c>
      <c r="O1245" s="971" t="s">
        <v>922</v>
      </c>
      <c r="P1245" s="943"/>
      <c r="Q1245" s="944">
        <v>2025</v>
      </c>
      <c r="R1245" s="945" t="s">
        <v>1146</v>
      </c>
      <c r="S1245" s="946">
        <v>10</v>
      </c>
      <c r="T1245" s="943" t="s">
        <v>66</v>
      </c>
      <c r="U1245" s="946">
        <v>2</v>
      </c>
      <c r="V1245" s="943" t="s">
        <v>67</v>
      </c>
      <c r="W1245" s="943" t="s">
        <v>249</v>
      </c>
      <c r="X1245" s="946">
        <v>10</v>
      </c>
      <c r="Y1245" s="943" t="s">
        <v>66</v>
      </c>
      <c r="Z1245" s="946">
        <v>6</v>
      </c>
      <c r="AA1245" s="945" t="s">
        <v>67</v>
      </c>
      <c r="AB1245" s="1042">
        <f t="shared" si="60"/>
        <v>5</v>
      </c>
      <c r="AC1245" s="945" t="s">
        <v>1149</v>
      </c>
      <c r="AD1245" s="1043" t="s">
        <v>1830</v>
      </c>
      <c r="AE1245" s="1044"/>
      <c r="AF1245" s="1045"/>
    </row>
    <row r="1246" spans="2:32" ht="20" customHeight="1">
      <c r="B1246" s="1259"/>
      <c r="C1246" s="1262"/>
      <c r="D1246" s="1038" t="s">
        <v>1557</v>
      </c>
      <c r="E1246" s="941">
        <v>2.7</v>
      </c>
      <c r="F1246" s="943" t="s">
        <v>1145</v>
      </c>
      <c r="G1246" s="1039"/>
      <c r="H1246" s="1040" t="s">
        <v>1145</v>
      </c>
      <c r="I1246" s="943">
        <v>0.1</v>
      </c>
      <c r="J1246" s="971" t="s">
        <v>1145</v>
      </c>
      <c r="K1246" s="941">
        <f t="shared" si="61"/>
        <v>0.27</v>
      </c>
      <c r="L1246" s="943" t="s">
        <v>922</v>
      </c>
      <c r="M1246" s="1041">
        <v>10</v>
      </c>
      <c r="N1246" s="943">
        <f t="shared" si="62"/>
        <v>2.7</v>
      </c>
      <c r="O1246" s="971" t="s">
        <v>922</v>
      </c>
      <c r="P1246" s="943"/>
      <c r="Q1246" s="944">
        <v>2025</v>
      </c>
      <c r="R1246" s="945" t="s">
        <v>1146</v>
      </c>
      <c r="S1246" s="946">
        <v>10</v>
      </c>
      <c r="T1246" s="943" t="s">
        <v>66</v>
      </c>
      <c r="U1246" s="946">
        <v>2</v>
      </c>
      <c r="V1246" s="943" t="s">
        <v>67</v>
      </c>
      <c r="W1246" s="943" t="s">
        <v>249</v>
      </c>
      <c r="X1246" s="946">
        <v>10</v>
      </c>
      <c r="Y1246" s="943" t="s">
        <v>66</v>
      </c>
      <c r="Z1246" s="946">
        <v>6</v>
      </c>
      <c r="AA1246" s="945" t="s">
        <v>67</v>
      </c>
      <c r="AB1246" s="1042">
        <f t="shared" si="60"/>
        <v>5</v>
      </c>
      <c r="AC1246" s="945" t="s">
        <v>1149</v>
      </c>
      <c r="AD1246" s="1043" t="s">
        <v>1830</v>
      </c>
      <c r="AE1246" s="1044"/>
      <c r="AF1246" s="1045"/>
    </row>
    <row r="1247" spans="2:32" ht="20" customHeight="1">
      <c r="B1247" s="1259"/>
      <c r="C1247" s="1262"/>
      <c r="D1247" s="1038" t="s">
        <v>1557</v>
      </c>
      <c r="E1247" s="941">
        <v>3.6</v>
      </c>
      <c r="F1247" s="943" t="s">
        <v>1145</v>
      </c>
      <c r="G1247" s="1039"/>
      <c r="H1247" s="1040" t="s">
        <v>1145</v>
      </c>
      <c r="I1247" s="943">
        <v>0.1</v>
      </c>
      <c r="J1247" s="971" t="s">
        <v>1145</v>
      </c>
      <c r="K1247" s="941">
        <f t="shared" si="61"/>
        <v>0.36000000000000004</v>
      </c>
      <c r="L1247" s="943" t="s">
        <v>922</v>
      </c>
      <c r="M1247" s="1041">
        <v>8</v>
      </c>
      <c r="N1247" s="943">
        <f t="shared" si="62"/>
        <v>2.8800000000000003</v>
      </c>
      <c r="O1247" s="971" t="s">
        <v>922</v>
      </c>
      <c r="P1247" s="943"/>
      <c r="Q1247" s="944">
        <v>2025</v>
      </c>
      <c r="R1247" s="945" t="s">
        <v>1146</v>
      </c>
      <c r="S1247" s="946">
        <v>10</v>
      </c>
      <c r="T1247" s="943" t="s">
        <v>66</v>
      </c>
      <c r="U1247" s="946">
        <v>2</v>
      </c>
      <c r="V1247" s="943" t="s">
        <v>67</v>
      </c>
      <c r="W1247" s="943" t="s">
        <v>249</v>
      </c>
      <c r="X1247" s="946">
        <v>10</v>
      </c>
      <c r="Y1247" s="943" t="s">
        <v>66</v>
      </c>
      <c r="Z1247" s="946">
        <v>6</v>
      </c>
      <c r="AA1247" s="945" t="s">
        <v>67</v>
      </c>
      <c r="AB1247" s="1042">
        <f t="shared" si="60"/>
        <v>5</v>
      </c>
      <c r="AC1247" s="945" t="s">
        <v>1149</v>
      </c>
      <c r="AD1247" s="1043" t="s">
        <v>1830</v>
      </c>
      <c r="AE1247" s="1044"/>
      <c r="AF1247" s="1045"/>
    </row>
    <row r="1248" spans="2:32" ht="20" customHeight="1">
      <c r="B1248" s="1259"/>
      <c r="C1248" s="1262"/>
      <c r="D1248" s="1038" t="s">
        <v>1557</v>
      </c>
      <c r="E1248" s="941">
        <v>5.4</v>
      </c>
      <c r="F1248" s="943" t="s">
        <v>1145</v>
      </c>
      <c r="G1248" s="1039"/>
      <c r="H1248" s="1040" t="s">
        <v>1145</v>
      </c>
      <c r="I1248" s="943">
        <v>0.1</v>
      </c>
      <c r="J1248" s="971" t="s">
        <v>1145</v>
      </c>
      <c r="K1248" s="941">
        <f t="shared" si="61"/>
        <v>0.54</v>
      </c>
      <c r="L1248" s="943" t="s">
        <v>922</v>
      </c>
      <c r="M1248" s="1041">
        <v>6</v>
      </c>
      <c r="N1248" s="943">
        <f t="shared" si="62"/>
        <v>3.24</v>
      </c>
      <c r="O1248" s="971" t="s">
        <v>922</v>
      </c>
      <c r="P1248" s="943"/>
      <c r="Q1248" s="944">
        <v>2025</v>
      </c>
      <c r="R1248" s="945" t="s">
        <v>1146</v>
      </c>
      <c r="S1248" s="946">
        <v>10</v>
      </c>
      <c r="T1248" s="943" t="s">
        <v>66</v>
      </c>
      <c r="U1248" s="946">
        <v>2</v>
      </c>
      <c r="V1248" s="943" t="s">
        <v>67</v>
      </c>
      <c r="W1248" s="943" t="s">
        <v>249</v>
      </c>
      <c r="X1248" s="946">
        <v>10</v>
      </c>
      <c r="Y1248" s="943" t="s">
        <v>66</v>
      </c>
      <c r="Z1248" s="946">
        <v>6</v>
      </c>
      <c r="AA1248" s="945" t="s">
        <v>67</v>
      </c>
      <c r="AB1248" s="1042">
        <f t="shared" si="60"/>
        <v>5</v>
      </c>
      <c r="AC1248" s="945" t="s">
        <v>1149</v>
      </c>
      <c r="AD1248" s="1043" t="s">
        <v>1830</v>
      </c>
      <c r="AE1248" s="1044"/>
      <c r="AF1248" s="1045"/>
    </row>
    <row r="1249" spans="2:32" ht="20" customHeight="1">
      <c r="B1249" s="1259"/>
      <c r="C1249" s="1262"/>
      <c r="D1249" s="1038" t="s">
        <v>1458</v>
      </c>
      <c r="E1249" s="941">
        <v>0.5</v>
      </c>
      <c r="F1249" s="943" t="s">
        <v>1145</v>
      </c>
      <c r="G1249" s="1039">
        <v>0.25</v>
      </c>
      <c r="H1249" s="1040" t="s">
        <v>1145</v>
      </c>
      <c r="I1249" s="943">
        <v>0.5</v>
      </c>
      <c r="J1249" s="971" t="s">
        <v>1145</v>
      </c>
      <c r="K1249" s="941">
        <f t="shared" si="61"/>
        <v>0.25</v>
      </c>
      <c r="L1249" s="943" t="s">
        <v>922</v>
      </c>
      <c r="M1249" s="1041">
        <v>48</v>
      </c>
      <c r="N1249" s="943">
        <f t="shared" si="62"/>
        <v>12</v>
      </c>
      <c r="O1249" s="971" t="s">
        <v>922</v>
      </c>
      <c r="P1249" s="943"/>
      <c r="Q1249" s="944">
        <v>2025</v>
      </c>
      <c r="R1249" s="945" t="s">
        <v>1146</v>
      </c>
      <c r="S1249" s="946">
        <v>10</v>
      </c>
      <c r="T1249" s="943" t="s">
        <v>66</v>
      </c>
      <c r="U1249" s="946">
        <v>2</v>
      </c>
      <c r="V1249" s="943" t="s">
        <v>67</v>
      </c>
      <c r="W1249" s="943" t="s">
        <v>249</v>
      </c>
      <c r="X1249" s="946">
        <v>10</v>
      </c>
      <c r="Y1249" s="943" t="s">
        <v>66</v>
      </c>
      <c r="Z1249" s="946">
        <v>6</v>
      </c>
      <c r="AA1249" s="945" t="s">
        <v>67</v>
      </c>
      <c r="AB1249" s="1042">
        <f t="shared" si="60"/>
        <v>5</v>
      </c>
      <c r="AC1249" s="945" t="s">
        <v>1149</v>
      </c>
      <c r="AD1249" s="1043" t="s">
        <v>1830</v>
      </c>
      <c r="AE1249" s="1044"/>
      <c r="AF1249" s="1045"/>
    </row>
    <row r="1250" spans="2:32" ht="20" customHeight="1">
      <c r="B1250" s="1259"/>
      <c r="C1250" s="1262"/>
      <c r="D1250" s="1038" t="s">
        <v>1839</v>
      </c>
      <c r="E1250" s="941">
        <v>1.8</v>
      </c>
      <c r="F1250" s="943" t="s">
        <v>1145</v>
      </c>
      <c r="G1250" s="1039"/>
      <c r="H1250" s="1040" t="s">
        <v>1145</v>
      </c>
      <c r="I1250" s="943">
        <v>1.8</v>
      </c>
      <c r="J1250" s="971" t="s">
        <v>1145</v>
      </c>
      <c r="K1250" s="941">
        <f t="shared" si="61"/>
        <v>3.24</v>
      </c>
      <c r="L1250" s="943" t="s">
        <v>922</v>
      </c>
      <c r="M1250" s="1041">
        <v>2</v>
      </c>
      <c r="N1250" s="943">
        <f t="shared" si="62"/>
        <v>6.48</v>
      </c>
      <c r="O1250" s="971" t="s">
        <v>922</v>
      </c>
      <c r="P1250" s="943"/>
      <c r="Q1250" s="944">
        <v>2025</v>
      </c>
      <c r="R1250" s="945" t="s">
        <v>1146</v>
      </c>
      <c r="S1250" s="946">
        <v>10</v>
      </c>
      <c r="T1250" s="943" t="s">
        <v>66</v>
      </c>
      <c r="U1250" s="946">
        <v>2</v>
      </c>
      <c r="V1250" s="943" t="s">
        <v>67</v>
      </c>
      <c r="W1250" s="943" t="s">
        <v>249</v>
      </c>
      <c r="X1250" s="946">
        <v>10</v>
      </c>
      <c r="Y1250" s="943" t="s">
        <v>66</v>
      </c>
      <c r="Z1250" s="946">
        <v>6</v>
      </c>
      <c r="AA1250" s="945" t="s">
        <v>67</v>
      </c>
      <c r="AB1250" s="1042">
        <f t="shared" si="60"/>
        <v>5</v>
      </c>
      <c r="AC1250" s="945" t="s">
        <v>1149</v>
      </c>
      <c r="AD1250" s="1043" t="s">
        <v>1830</v>
      </c>
      <c r="AE1250" s="1044"/>
      <c r="AF1250" s="1045"/>
    </row>
    <row r="1251" spans="2:32" ht="20" customHeight="1">
      <c r="B1251" s="1259"/>
      <c r="C1251" s="1262"/>
      <c r="D1251" s="1038" t="s">
        <v>1840</v>
      </c>
      <c r="E1251" s="941">
        <v>1.8</v>
      </c>
      <c r="F1251" s="943" t="s">
        <v>1145</v>
      </c>
      <c r="G1251" s="1039">
        <v>5</v>
      </c>
      <c r="H1251" s="1040" t="s">
        <v>1145</v>
      </c>
      <c r="I1251" s="943">
        <v>1</v>
      </c>
      <c r="J1251" s="971" t="s">
        <v>1145</v>
      </c>
      <c r="K1251" s="941">
        <f t="shared" si="61"/>
        <v>1.8</v>
      </c>
      <c r="L1251" s="943" t="s">
        <v>922</v>
      </c>
      <c r="M1251" s="1041">
        <v>1</v>
      </c>
      <c r="N1251" s="943">
        <f t="shared" si="62"/>
        <v>1.8</v>
      </c>
      <c r="O1251" s="971" t="s">
        <v>922</v>
      </c>
      <c r="P1251" s="943"/>
      <c r="Q1251" s="944">
        <v>2025</v>
      </c>
      <c r="R1251" s="945" t="s">
        <v>1146</v>
      </c>
      <c r="S1251" s="946">
        <v>10</v>
      </c>
      <c r="T1251" s="943" t="s">
        <v>66</v>
      </c>
      <c r="U1251" s="946">
        <v>2</v>
      </c>
      <c r="V1251" s="943" t="s">
        <v>67</v>
      </c>
      <c r="W1251" s="943" t="s">
        <v>249</v>
      </c>
      <c r="X1251" s="946">
        <v>10</v>
      </c>
      <c r="Y1251" s="943" t="s">
        <v>66</v>
      </c>
      <c r="Z1251" s="946">
        <v>6</v>
      </c>
      <c r="AA1251" s="945" t="s">
        <v>67</v>
      </c>
      <c r="AB1251" s="1042">
        <f t="shared" si="60"/>
        <v>5</v>
      </c>
      <c r="AC1251" s="945" t="s">
        <v>1149</v>
      </c>
      <c r="AD1251" s="1043" t="s">
        <v>1830</v>
      </c>
      <c r="AE1251" s="1044"/>
      <c r="AF1251" s="1045"/>
    </row>
    <row r="1252" spans="2:32" ht="20" customHeight="1">
      <c r="B1252" s="1259"/>
      <c r="C1252" s="1262"/>
      <c r="D1252" s="1038" t="s">
        <v>1450</v>
      </c>
      <c r="E1252" s="941">
        <v>0.9</v>
      </c>
      <c r="F1252" s="943" t="s">
        <v>1145</v>
      </c>
      <c r="G1252" s="1039">
        <v>2.1</v>
      </c>
      <c r="H1252" s="1040" t="s">
        <v>1145</v>
      </c>
      <c r="I1252" s="943">
        <v>0.1</v>
      </c>
      <c r="J1252" s="971" t="s">
        <v>1145</v>
      </c>
      <c r="K1252" s="941">
        <f t="shared" si="61"/>
        <v>9.0000000000000011E-2</v>
      </c>
      <c r="L1252" s="943" t="s">
        <v>922</v>
      </c>
      <c r="M1252" s="1041">
        <v>1</v>
      </c>
      <c r="N1252" s="943">
        <f t="shared" si="62"/>
        <v>9.0000000000000011E-2</v>
      </c>
      <c r="O1252" s="971" t="s">
        <v>922</v>
      </c>
      <c r="P1252" s="943"/>
      <c r="Q1252" s="944">
        <v>2025</v>
      </c>
      <c r="R1252" s="945" t="s">
        <v>1146</v>
      </c>
      <c r="S1252" s="946">
        <v>10</v>
      </c>
      <c r="T1252" s="943" t="s">
        <v>66</v>
      </c>
      <c r="U1252" s="946">
        <v>2</v>
      </c>
      <c r="V1252" s="943" t="s">
        <v>67</v>
      </c>
      <c r="W1252" s="943" t="s">
        <v>249</v>
      </c>
      <c r="X1252" s="946">
        <v>10</v>
      </c>
      <c r="Y1252" s="943" t="s">
        <v>66</v>
      </c>
      <c r="Z1252" s="946">
        <v>6</v>
      </c>
      <c r="AA1252" s="945" t="s">
        <v>67</v>
      </c>
      <c r="AB1252" s="1042">
        <f t="shared" si="60"/>
        <v>5</v>
      </c>
      <c r="AC1252" s="945" t="s">
        <v>1149</v>
      </c>
      <c r="AD1252" s="1043" t="s">
        <v>1830</v>
      </c>
      <c r="AE1252" s="1044"/>
      <c r="AF1252" s="1045"/>
    </row>
    <row r="1253" spans="2:32" ht="20" customHeight="1">
      <c r="B1253" s="1259"/>
      <c r="C1253" s="1262"/>
      <c r="D1253" s="1038" t="s">
        <v>1156</v>
      </c>
      <c r="E1253" s="941">
        <v>0.9</v>
      </c>
      <c r="F1253" s="943" t="s">
        <v>1145</v>
      </c>
      <c r="G1253" s="1039">
        <v>2.1</v>
      </c>
      <c r="H1253" s="1040" t="s">
        <v>1145</v>
      </c>
      <c r="I1253" s="943">
        <v>0.1</v>
      </c>
      <c r="J1253" s="971" t="s">
        <v>1145</v>
      </c>
      <c r="K1253" s="941">
        <f t="shared" si="61"/>
        <v>9.0000000000000011E-2</v>
      </c>
      <c r="L1253" s="943" t="s">
        <v>922</v>
      </c>
      <c r="M1253" s="1041">
        <v>2</v>
      </c>
      <c r="N1253" s="943">
        <f t="shared" si="62"/>
        <v>0.18000000000000002</v>
      </c>
      <c r="O1253" s="971" t="s">
        <v>922</v>
      </c>
      <c r="P1253" s="943"/>
      <c r="Q1253" s="944">
        <v>2025</v>
      </c>
      <c r="R1253" s="945" t="s">
        <v>1146</v>
      </c>
      <c r="S1253" s="946">
        <v>10</v>
      </c>
      <c r="T1253" s="943" t="s">
        <v>66</v>
      </c>
      <c r="U1253" s="946">
        <v>2</v>
      </c>
      <c r="V1253" s="943" t="s">
        <v>67</v>
      </c>
      <c r="W1253" s="943" t="s">
        <v>249</v>
      </c>
      <c r="X1253" s="946">
        <v>10</v>
      </c>
      <c r="Y1253" s="943" t="s">
        <v>66</v>
      </c>
      <c r="Z1253" s="946">
        <v>6</v>
      </c>
      <c r="AA1253" s="945" t="s">
        <v>67</v>
      </c>
      <c r="AB1253" s="1042">
        <f t="shared" si="60"/>
        <v>5</v>
      </c>
      <c r="AC1253" s="945" t="s">
        <v>1149</v>
      </c>
      <c r="AD1253" s="1043" t="s">
        <v>1830</v>
      </c>
      <c r="AE1253" s="1044"/>
      <c r="AF1253" s="1045"/>
    </row>
    <row r="1254" spans="2:32" ht="20" customHeight="1">
      <c r="B1254" s="1259"/>
      <c r="C1254" s="1262"/>
      <c r="D1254" s="1038" t="s">
        <v>1155</v>
      </c>
      <c r="E1254" s="941">
        <v>0.9</v>
      </c>
      <c r="F1254" s="943" t="s">
        <v>1145</v>
      </c>
      <c r="G1254" s="1039">
        <v>2.1</v>
      </c>
      <c r="H1254" s="1040" t="s">
        <v>1145</v>
      </c>
      <c r="I1254" s="943">
        <v>0.1</v>
      </c>
      <c r="J1254" s="971" t="s">
        <v>1145</v>
      </c>
      <c r="K1254" s="941">
        <f t="shared" si="61"/>
        <v>9.0000000000000011E-2</v>
      </c>
      <c r="L1254" s="943" t="s">
        <v>922</v>
      </c>
      <c r="M1254" s="1041">
        <v>136</v>
      </c>
      <c r="N1254" s="943">
        <f t="shared" si="62"/>
        <v>12.240000000000002</v>
      </c>
      <c r="O1254" s="971" t="s">
        <v>922</v>
      </c>
      <c r="P1254" s="943"/>
      <c r="Q1254" s="944">
        <v>2025</v>
      </c>
      <c r="R1254" s="945" t="s">
        <v>1146</v>
      </c>
      <c r="S1254" s="946">
        <v>10</v>
      </c>
      <c r="T1254" s="943" t="s">
        <v>66</v>
      </c>
      <c r="U1254" s="946">
        <v>2</v>
      </c>
      <c r="V1254" s="943" t="s">
        <v>67</v>
      </c>
      <c r="W1254" s="943" t="s">
        <v>249</v>
      </c>
      <c r="X1254" s="946">
        <v>10</v>
      </c>
      <c r="Y1254" s="943" t="s">
        <v>66</v>
      </c>
      <c r="Z1254" s="946">
        <v>6</v>
      </c>
      <c r="AA1254" s="945" t="s">
        <v>67</v>
      </c>
      <c r="AB1254" s="1042">
        <f t="shared" si="60"/>
        <v>5</v>
      </c>
      <c r="AC1254" s="945" t="s">
        <v>1149</v>
      </c>
      <c r="AD1254" s="1043" t="s">
        <v>1830</v>
      </c>
      <c r="AE1254" s="1044"/>
      <c r="AF1254" s="1045"/>
    </row>
    <row r="1255" spans="2:32" ht="20" customHeight="1">
      <c r="B1255" s="1259"/>
      <c r="C1255" s="1262"/>
      <c r="D1255" s="1038" t="s">
        <v>1218</v>
      </c>
      <c r="E1255" s="941">
        <v>0.45</v>
      </c>
      <c r="F1255" s="943" t="s">
        <v>1145</v>
      </c>
      <c r="G1255" s="1039">
        <v>0.9</v>
      </c>
      <c r="H1255" s="1040" t="s">
        <v>1145</v>
      </c>
      <c r="I1255" s="943">
        <v>1.8</v>
      </c>
      <c r="J1255" s="971" t="s">
        <v>1145</v>
      </c>
      <c r="K1255" s="941">
        <f t="shared" si="61"/>
        <v>0.81</v>
      </c>
      <c r="L1255" s="943" t="s">
        <v>922</v>
      </c>
      <c r="M1255" s="1041">
        <v>37</v>
      </c>
      <c r="N1255" s="943">
        <f t="shared" si="62"/>
        <v>29.970000000000002</v>
      </c>
      <c r="O1255" s="971" t="s">
        <v>922</v>
      </c>
      <c r="P1255" s="943"/>
      <c r="Q1255" s="944">
        <v>2025</v>
      </c>
      <c r="R1255" s="945" t="s">
        <v>1146</v>
      </c>
      <c r="S1255" s="946">
        <v>10</v>
      </c>
      <c r="T1255" s="943" t="s">
        <v>66</v>
      </c>
      <c r="U1255" s="946">
        <v>2</v>
      </c>
      <c r="V1255" s="943" t="s">
        <v>67</v>
      </c>
      <c r="W1255" s="943" t="s">
        <v>249</v>
      </c>
      <c r="X1255" s="946">
        <v>10</v>
      </c>
      <c r="Y1255" s="943" t="s">
        <v>66</v>
      </c>
      <c r="Z1255" s="946">
        <v>6</v>
      </c>
      <c r="AA1255" s="945" t="s">
        <v>67</v>
      </c>
      <c r="AB1255" s="1042">
        <f t="shared" si="60"/>
        <v>5</v>
      </c>
      <c r="AC1255" s="945" t="s">
        <v>1149</v>
      </c>
      <c r="AD1255" s="1043" t="s">
        <v>1830</v>
      </c>
      <c r="AE1255" s="1044"/>
      <c r="AF1255" s="1045"/>
    </row>
    <row r="1256" spans="2:32" ht="20" customHeight="1">
      <c r="B1256" s="1259"/>
      <c r="C1256" s="1262"/>
      <c r="D1256" s="1038" t="s">
        <v>1841</v>
      </c>
      <c r="E1256" s="941">
        <v>20</v>
      </c>
      <c r="F1256" s="943" t="s">
        <v>1145</v>
      </c>
      <c r="G1256" s="1039">
        <v>1</v>
      </c>
      <c r="H1256" s="1040" t="s">
        <v>1145</v>
      </c>
      <c r="I1256" s="943">
        <v>0.5</v>
      </c>
      <c r="J1256" s="971" t="s">
        <v>1145</v>
      </c>
      <c r="K1256" s="941">
        <f t="shared" si="61"/>
        <v>10</v>
      </c>
      <c r="L1256" s="943" t="s">
        <v>922</v>
      </c>
      <c r="M1256" s="1041">
        <v>1</v>
      </c>
      <c r="N1256" s="943">
        <f t="shared" si="62"/>
        <v>10</v>
      </c>
      <c r="O1256" s="971" t="s">
        <v>922</v>
      </c>
      <c r="P1256" s="943"/>
      <c r="Q1256" s="944">
        <v>2025</v>
      </c>
      <c r="R1256" s="945" t="s">
        <v>1146</v>
      </c>
      <c r="S1256" s="946">
        <v>10</v>
      </c>
      <c r="T1256" s="943" t="s">
        <v>66</v>
      </c>
      <c r="U1256" s="946">
        <v>2</v>
      </c>
      <c r="V1256" s="943" t="s">
        <v>67</v>
      </c>
      <c r="W1256" s="943" t="s">
        <v>249</v>
      </c>
      <c r="X1256" s="946">
        <v>10</v>
      </c>
      <c r="Y1256" s="943" t="s">
        <v>66</v>
      </c>
      <c r="Z1256" s="946">
        <v>6</v>
      </c>
      <c r="AA1256" s="945" t="s">
        <v>67</v>
      </c>
      <c r="AB1256" s="1042">
        <f t="shared" si="60"/>
        <v>5</v>
      </c>
      <c r="AC1256" s="945" t="s">
        <v>1149</v>
      </c>
      <c r="AD1256" s="1043" t="s">
        <v>1830</v>
      </c>
      <c r="AE1256" s="1044"/>
      <c r="AF1256" s="1045"/>
    </row>
    <row r="1257" spans="2:32" ht="20" customHeight="1">
      <c r="B1257" s="1259"/>
      <c r="C1257" s="1262"/>
      <c r="D1257" s="1038" t="s">
        <v>1842</v>
      </c>
      <c r="E1257" s="941">
        <v>2.1</v>
      </c>
      <c r="F1257" s="943" t="s">
        <v>1145</v>
      </c>
      <c r="G1257" s="1039">
        <v>2</v>
      </c>
      <c r="H1257" s="1040" t="s">
        <v>1145</v>
      </c>
      <c r="I1257" s="943">
        <v>2</v>
      </c>
      <c r="J1257" s="971" t="s">
        <v>1145</v>
      </c>
      <c r="K1257" s="941">
        <f t="shared" si="61"/>
        <v>4.2</v>
      </c>
      <c r="L1257" s="943" t="s">
        <v>922</v>
      </c>
      <c r="M1257" s="1041">
        <v>1</v>
      </c>
      <c r="N1257" s="943">
        <f t="shared" si="62"/>
        <v>4.2</v>
      </c>
      <c r="O1257" s="971" t="s">
        <v>922</v>
      </c>
      <c r="P1257" s="943"/>
      <c r="Q1257" s="944">
        <v>2025</v>
      </c>
      <c r="R1257" s="945" t="s">
        <v>1146</v>
      </c>
      <c r="S1257" s="946">
        <v>10</v>
      </c>
      <c r="T1257" s="943" t="s">
        <v>66</v>
      </c>
      <c r="U1257" s="946">
        <v>2</v>
      </c>
      <c r="V1257" s="943" t="s">
        <v>67</v>
      </c>
      <c r="W1257" s="943" t="s">
        <v>249</v>
      </c>
      <c r="X1257" s="946">
        <v>10</v>
      </c>
      <c r="Y1257" s="943" t="s">
        <v>66</v>
      </c>
      <c r="Z1257" s="946">
        <v>6</v>
      </c>
      <c r="AA1257" s="945" t="s">
        <v>67</v>
      </c>
      <c r="AB1257" s="1042">
        <f t="shared" si="60"/>
        <v>5</v>
      </c>
      <c r="AC1257" s="945" t="s">
        <v>1149</v>
      </c>
      <c r="AD1257" s="1043" t="s">
        <v>1830</v>
      </c>
      <c r="AE1257" s="1044"/>
      <c r="AF1257" s="1045"/>
    </row>
    <row r="1258" spans="2:32" ht="20" customHeight="1">
      <c r="B1258" s="1259"/>
      <c r="C1258" s="1262"/>
      <c r="D1258" s="1038" t="s">
        <v>1843</v>
      </c>
      <c r="E1258" s="941">
        <v>25</v>
      </c>
      <c r="F1258" s="943" t="s">
        <v>1145</v>
      </c>
      <c r="G1258" s="1039">
        <v>0.2</v>
      </c>
      <c r="H1258" s="1040" t="s">
        <v>1145</v>
      </c>
      <c r="I1258" s="943">
        <v>1.8</v>
      </c>
      <c r="J1258" s="971" t="s">
        <v>1145</v>
      </c>
      <c r="K1258" s="941">
        <f t="shared" si="61"/>
        <v>45</v>
      </c>
      <c r="L1258" s="943" t="s">
        <v>922</v>
      </c>
      <c r="M1258" s="1041">
        <v>1</v>
      </c>
      <c r="N1258" s="943">
        <f t="shared" si="62"/>
        <v>45</v>
      </c>
      <c r="O1258" s="971" t="s">
        <v>922</v>
      </c>
      <c r="P1258" s="943"/>
      <c r="Q1258" s="944">
        <v>2025</v>
      </c>
      <c r="R1258" s="945" t="s">
        <v>1146</v>
      </c>
      <c r="S1258" s="946">
        <v>10</v>
      </c>
      <c r="T1258" s="943" t="s">
        <v>66</v>
      </c>
      <c r="U1258" s="946">
        <v>2</v>
      </c>
      <c r="V1258" s="943" t="s">
        <v>67</v>
      </c>
      <c r="W1258" s="943" t="s">
        <v>249</v>
      </c>
      <c r="X1258" s="946">
        <v>10</v>
      </c>
      <c r="Y1258" s="943" t="s">
        <v>66</v>
      </c>
      <c r="Z1258" s="946">
        <v>6</v>
      </c>
      <c r="AA1258" s="945" t="s">
        <v>67</v>
      </c>
      <c r="AB1258" s="1042">
        <f t="shared" si="60"/>
        <v>5</v>
      </c>
      <c r="AC1258" s="945" t="s">
        <v>1149</v>
      </c>
      <c r="AD1258" s="1043" t="s">
        <v>1830</v>
      </c>
      <c r="AE1258" s="1044"/>
      <c r="AF1258" s="1045"/>
    </row>
    <row r="1259" spans="2:32" ht="20" customHeight="1">
      <c r="B1259" s="1259"/>
      <c r="C1259" s="1262"/>
      <c r="D1259" s="1038" t="s">
        <v>1844</v>
      </c>
      <c r="E1259" s="941">
        <v>0.4</v>
      </c>
      <c r="F1259" s="943" t="s">
        <v>1145</v>
      </c>
      <c r="G1259" s="1039">
        <v>0.3</v>
      </c>
      <c r="H1259" s="1040" t="s">
        <v>1145</v>
      </c>
      <c r="I1259" s="943">
        <v>0.3</v>
      </c>
      <c r="J1259" s="971" t="s">
        <v>1145</v>
      </c>
      <c r="K1259" s="941">
        <f t="shared" si="61"/>
        <v>0.12</v>
      </c>
      <c r="L1259" s="943" t="s">
        <v>922</v>
      </c>
      <c r="M1259" s="1041">
        <v>1</v>
      </c>
      <c r="N1259" s="943">
        <f t="shared" si="62"/>
        <v>0.12</v>
      </c>
      <c r="O1259" s="971" t="s">
        <v>922</v>
      </c>
      <c r="P1259" s="943"/>
      <c r="Q1259" s="944">
        <v>2025</v>
      </c>
      <c r="R1259" s="945" t="s">
        <v>1146</v>
      </c>
      <c r="S1259" s="946">
        <v>10</v>
      </c>
      <c r="T1259" s="943" t="s">
        <v>66</v>
      </c>
      <c r="U1259" s="946">
        <v>2</v>
      </c>
      <c r="V1259" s="943" t="s">
        <v>67</v>
      </c>
      <c r="W1259" s="943" t="s">
        <v>249</v>
      </c>
      <c r="X1259" s="946">
        <v>10</v>
      </c>
      <c r="Y1259" s="943" t="s">
        <v>66</v>
      </c>
      <c r="Z1259" s="946">
        <v>6</v>
      </c>
      <c r="AA1259" s="945" t="s">
        <v>67</v>
      </c>
      <c r="AB1259" s="1042">
        <f t="shared" si="60"/>
        <v>5</v>
      </c>
      <c r="AC1259" s="945" t="s">
        <v>1149</v>
      </c>
      <c r="AD1259" s="1043" t="s">
        <v>1830</v>
      </c>
      <c r="AE1259" s="1044"/>
      <c r="AF1259" s="1045"/>
    </row>
    <row r="1260" spans="2:32" ht="20" customHeight="1">
      <c r="B1260" s="1259"/>
      <c r="C1260" s="1262"/>
      <c r="D1260" s="1038" t="s">
        <v>1845</v>
      </c>
      <c r="E1260" s="941">
        <v>0.5</v>
      </c>
      <c r="F1260" s="943" t="s">
        <v>1145</v>
      </c>
      <c r="G1260" s="1039">
        <v>1.6</v>
      </c>
      <c r="H1260" s="1040" t="s">
        <v>1145</v>
      </c>
      <c r="I1260" s="943">
        <v>1.2</v>
      </c>
      <c r="J1260" s="971" t="s">
        <v>1145</v>
      </c>
      <c r="K1260" s="941">
        <f t="shared" si="61"/>
        <v>0.6</v>
      </c>
      <c r="L1260" s="943" t="s">
        <v>922</v>
      </c>
      <c r="M1260" s="1041">
        <v>15</v>
      </c>
      <c r="N1260" s="943">
        <f t="shared" si="62"/>
        <v>9</v>
      </c>
      <c r="O1260" s="971" t="s">
        <v>922</v>
      </c>
      <c r="P1260" s="943"/>
      <c r="Q1260" s="944">
        <v>2025</v>
      </c>
      <c r="R1260" s="945" t="s">
        <v>1146</v>
      </c>
      <c r="S1260" s="946">
        <v>10</v>
      </c>
      <c r="T1260" s="943" t="s">
        <v>66</v>
      </c>
      <c r="U1260" s="946">
        <v>2</v>
      </c>
      <c r="V1260" s="943" t="s">
        <v>67</v>
      </c>
      <c r="W1260" s="943" t="s">
        <v>249</v>
      </c>
      <c r="X1260" s="946">
        <v>10</v>
      </c>
      <c r="Y1260" s="943" t="s">
        <v>66</v>
      </c>
      <c r="Z1260" s="946">
        <v>6</v>
      </c>
      <c r="AA1260" s="945" t="s">
        <v>67</v>
      </c>
      <c r="AB1260" s="1042">
        <f t="shared" si="60"/>
        <v>5</v>
      </c>
      <c r="AC1260" s="945" t="s">
        <v>1149</v>
      </c>
      <c r="AD1260" s="1043" t="s">
        <v>1830</v>
      </c>
      <c r="AE1260" s="1044"/>
      <c r="AF1260" s="1045"/>
    </row>
    <row r="1261" spans="2:32" ht="20" customHeight="1">
      <c r="B1261" s="1259"/>
      <c r="C1261" s="1262"/>
      <c r="D1261" s="1038" t="s">
        <v>1418</v>
      </c>
      <c r="E1261" s="941">
        <v>1.2</v>
      </c>
      <c r="F1261" s="943" t="s">
        <v>1145</v>
      </c>
      <c r="G1261" s="1039">
        <v>1</v>
      </c>
      <c r="H1261" s="1040" t="s">
        <v>1145</v>
      </c>
      <c r="I1261" s="943">
        <v>0.6</v>
      </c>
      <c r="J1261" s="971" t="s">
        <v>1145</v>
      </c>
      <c r="K1261" s="941">
        <f t="shared" si="61"/>
        <v>0.72</v>
      </c>
      <c r="L1261" s="943" t="s">
        <v>922</v>
      </c>
      <c r="M1261" s="1041">
        <v>2</v>
      </c>
      <c r="N1261" s="943">
        <f t="shared" si="62"/>
        <v>1.44</v>
      </c>
      <c r="O1261" s="971" t="s">
        <v>922</v>
      </c>
      <c r="P1261" s="943"/>
      <c r="Q1261" s="944">
        <v>2025</v>
      </c>
      <c r="R1261" s="945" t="s">
        <v>1146</v>
      </c>
      <c r="S1261" s="946">
        <v>10</v>
      </c>
      <c r="T1261" s="943" t="s">
        <v>66</v>
      </c>
      <c r="U1261" s="946">
        <v>2</v>
      </c>
      <c r="V1261" s="943" t="s">
        <v>67</v>
      </c>
      <c r="W1261" s="943" t="s">
        <v>249</v>
      </c>
      <c r="X1261" s="946">
        <v>10</v>
      </c>
      <c r="Y1261" s="943" t="s">
        <v>66</v>
      </c>
      <c r="Z1261" s="946">
        <v>6</v>
      </c>
      <c r="AA1261" s="945" t="s">
        <v>67</v>
      </c>
      <c r="AB1261" s="1042">
        <f t="shared" si="60"/>
        <v>5</v>
      </c>
      <c r="AC1261" s="945" t="s">
        <v>1149</v>
      </c>
      <c r="AD1261" s="1043" t="s">
        <v>1830</v>
      </c>
      <c r="AE1261" s="1044"/>
      <c r="AF1261" s="1045"/>
    </row>
    <row r="1262" spans="2:32" ht="20" customHeight="1">
      <c r="B1262" s="1259"/>
      <c r="C1262" s="1262"/>
      <c r="D1262" s="1038" t="s">
        <v>1837</v>
      </c>
      <c r="E1262" s="941">
        <v>0.5</v>
      </c>
      <c r="F1262" s="943" t="s">
        <v>1145</v>
      </c>
      <c r="G1262" s="1039">
        <v>0.3</v>
      </c>
      <c r="H1262" s="1040" t="s">
        <v>1145</v>
      </c>
      <c r="I1262" s="943">
        <v>1.1000000000000001</v>
      </c>
      <c r="J1262" s="971" t="s">
        <v>1145</v>
      </c>
      <c r="K1262" s="941">
        <f t="shared" si="61"/>
        <v>0.55000000000000004</v>
      </c>
      <c r="L1262" s="943" t="s">
        <v>922</v>
      </c>
      <c r="M1262" s="1041">
        <v>2</v>
      </c>
      <c r="N1262" s="943">
        <f t="shared" si="62"/>
        <v>1.1000000000000001</v>
      </c>
      <c r="O1262" s="971" t="s">
        <v>922</v>
      </c>
      <c r="P1262" s="943"/>
      <c r="Q1262" s="944">
        <v>2025</v>
      </c>
      <c r="R1262" s="945" t="s">
        <v>1146</v>
      </c>
      <c r="S1262" s="946">
        <v>10</v>
      </c>
      <c r="T1262" s="943" t="s">
        <v>66</v>
      </c>
      <c r="U1262" s="946">
        <v>2</v>
      </c>
      <c r="V1262" s="943" t="s">
        <v>67</v>
      </c>
      <c r="W1262" s="943" t="s">
        <v>249</v>
      </c>
      <c r="X1262" s="946">
        <v>10</v>
      </c>
      <c r="Y1262" s="943" t="s">
        <v>66</v>
      </c>
      <c r="Z1262" s="946">
        <v>6</v>
      </c>
      <c r="AA1262" s="945" t="s">
        <v>67</v>
      </c>
      <c r="AB1262" s="1042">
        <f t="shared" si="60"/>
        <v>5</v>
      </c>
      <c r="AC1262" s="945" t="s">
        <v>1149</v>
      </c>
      <c r="AD1262" s="1043" t="s">
        <v>1830</v>
      </c>
      <c r="AE1262" s="1044"/>
      <c r="AF1262" s="1045"/>
    </row>
    <row r="1263" spans="2:32" ht="20" customHeight="1">
      <c r="B1263" s="1259"/>
      <c r="C1263" s="1262"/>
      <c r="D1263" s="1038" t="s">
        <v>1179</v>
      </c>
      <c r="E1263" s="941">
        <v>7.6</v>
      </c>
      <c r="F1263" s="943" t="s">
        <v>1145</v>
      </c>
      <c r="G1263" s="1039">
        <v>0.6</v>
      </c>
      <c r="H1263" s="1040" t="s">
        <v>1145</v>
      </c>
      <c r="I1263" s="943">
        <v>1</v>
      </c>
      <c r="J1263" s="971" t="s">
        <v>1145</v>
      </c>
      <c r="K1263" s="941">
        <f t="shared" si="61"/>
        <v>7.6</v>
      </c>
      <c r="L1263" s="943" t="s">
        <v>922</v>
      </c>
      <c r="M1263" s="1041">
        <v>1</v>
      </c>
      <c r="N1263" s="943">
        <f t="shared" si="62"/>
        <v>7.6</v>
      </c>
      <c r="O1263" s="971" t="s">
        <v>922</v>
      </c>
      <c r="P1263" s="943"/>
      <c r="Q1263" s="944">
        <v>2025</v>
      </c>
      <c r="R1263" s="945" t="s">
        <v>1146</v>
      </c>
      <c r="S1263" s="946">
        <v>10</v>
      </c>
      <c r="T1263" s="943" t="s">
        <v>66</v>
      </c>
      <c r="U1263" s="946">
        <v>2</v>
      </c>
      <c r="V1263" s="943" t="s">
        <v>67</v>
      </c>
      <c r="W1263" s="943" t="s">
        <v>249</v>
      </c>
      <c r="X1263" s="946">
        <v>10</v>
      </c>
      <c r="Y1263" s="943" t="s">
        <v>66</v>
      </c>
      <c r="Z1263" s="946">
        <v>6</v>
      </c>
      <c r="AA1263" s="945" t="s">
        <v>67</v>
      </c>
      <c r="AB1263" s="1042">
        <f t="shared" si="60"/>
        <v>5</v>
      </c>
      <c r="AC1263" s="945" t="s">
        <v>1149</v>
      </c>
      <c r="AD1263" s="1043" t="s">
        <v>1830</v>
      </c>
      <c r="AE1263" s="1044"/>
      <c r="AF1263" s="1045"/>
    </row>
    <row r="1264" spans="2:32" ht="20" customHeight="1" thickBot="1">
      <c r="B1264" s="1260"/>
      <c r="C1264" s="1263"/>
      <c r="D1264" s="1047" t="s">
        <v>865</v>
      </c>
      <c r="E1264" s="963">
        <v>2</v>
      </c>
      <c r="F1264" s="966" t="s">
        <v>1145</v>
      </c>
      <c r="G1264" s="1048"/>
      <c r="H1264" s="1049" t="s">
        <v>1145</v>
      </c>
      <c r="I1264" s="966">
        <v>2</v>
      </c>
      <c r="J1264" s="965" t="s">
        <v>1145</v>
      </c>
      <c r="K1264" s="963">
        <f t="shared" si="61"/>
        <v>4</v>
      </c>
      <c r="L1264" s="966" t="s">
        <v>922</v>
      </c>
      <c r="M1264" s="1050">
        <v>2</v>
      </c>
      <c r="N1264" s="966">
        <f t="shared" si="62"/>
        <v>8</v>
      </c>
      <c r="O1264" s="965" t="s">
        <v>922</v>
      </c>
      <c r="P1264" s="966"/>
      <c r="Q1264" s="967">
        <v>2025</v>
      </c>
      <c r="R1264" s="968" t="s">
        <v>925</v>
      </c>
      <c r="S1264" s="969">
        <v>10</v>
      </c>
      <c r="T1264" s="966" t="s">
        <v>66</v>
      </c>
      <c r="U1264" s="969">
        <v>2</v>
      </c>
      <c r="V1264" s="966" t="s">
        <v>67</v>
      </c>
      <c r="W1264" s="966" t="s">
        <v>249</v>
      </c>
      <c r="X1264" s="969">
        <v>10</v>
      </c>
      <c r="Y1264" s="966" t="s">
        <v>66</v>
      </c>
      <c r="Z1264" s="969">
        <v>6</v>
      </c>
      <c r="AA1264" s="968" t="s">
        <v>67</v>
      </c>
      <c r="AB1264" s="1051">
        <f t="shared" si="60"/>
        <v>5</v>
      </c>
      <c r="AC1264" s="968" t="s">
        <v>1149</v>
      </c>
      <c r="AD1264" s="1053" t="s">
        <v>1830</v>
      </c>
      <c r="AE1264" s="1054"/>
      <c r="AF1264" s="1055"/>
    </row>
    <row r="1265" spans="2:32" ht="20" customHeight="1">
      <c r="B1265" s="1264">
        <v>12</v>
      </c>
      <c r="C1265" s="1265" t="s">
        <v>829</v>
      </c>
      <c r="D1265" s="1056" t="s">
        <v>1299</v>
      </c>
      <c r="E1265" s="902">
        <v>0.5</v>
      </c>
      <c r="F1265" s="905" t="s">
        <v>1145</v>
      </c>
      <c r="G1265" s="1057">
        <v>3</v>
      </c>
      <c r="H1265" s="1058" t="s">
        <v>1145</v>
      </c>
      <c r="I1265" s="905">
        <v>0.5</v>
      </c>
      <c r="J1265" s="904" t="s">
        <v>1145</v>
      </c>
      <c r="K1265" s="902">
        <f t="shared" si="61"/>
        <v>0.25</v>
      </c>
      <c r="L1265" s="905" t="s">
        <v>922</v>
      </c>
      <c r="M1265" s="1059">
        <v>50</v>
      </c>
      <c r="N1265" s="905">
        <f t="shared" si="62"/>
        <v>12.5</v>
      </c>
      <c r="O1265" s="904" t="s">
        <v>922</v>
      </c>
      <c r="P1265" s="905"/>
      <c r="Q1265" s="906">
        <v>2025</v>
      </c>
      <c r="R1265" s="907" t="s">
        <v>1146</v>
      </c>
      <c r="S1265" s="908">
        <v>9</v>
      </c>
      <c r="T1265" s="905" t="s">
        <v>1147</v>
      </c>
      <c r="U1265" s="908">
        <v>24</v>
      </c>
      <c r="V1265" s="905" t="s">
        <v>1148</v>
      </c>
      <c r="W1265" s="905" t="s">
        <v>249</v>
      </c>
      <c r="X1265" s="908">
        <v>10</v>
      </c>
      <c r="Y1265" s="905" t="s">
        <v>1147</v>
      </c>
      <c r="Z1265" s="908">
        <v>7</v>
      </c>
      <c r="AA1265" s="907" t="s">
        <v>67</v>
      </c>
      <c r="AB1265" s="1060">
        <f t="shared" si="60"/>
        <v>14</v>
      </c>
      <c r="AC1265" s="907" t="s">
        <v>1149</v>
      </c>
      <c r="AD1265" s="1062" t="s">
        <v>1846</v>
      </c>
      <c r="AE1265" s="1063"/>
      <c r="AF1265" s="1064"/>
    </row>
    <row r="1266" spans="2:32" ht="20" customHeight="1">
      <c r="B1266" s="1259"/>
      <c r="C1266" s="1262"/>
      <c r="D1266" s="1038" t="s">
        <v>1299</v>
      </c>
      <c r="E1266" s="941">
        <v>0.5</v>
      </c>
      <c r="F1266" s="943" t="s">
        <v>1145</v>
      </c>
      <c r="G1266" s="1039">
        <v>3</v>
      </c>
      <c r="H1266" s="1040" t="s">
        <v>1145</v>
      </c>
      <c r="I1266" s="943">
        <v>0.5</v>
      </c>
      <c r="J1266" s="971" t="s">
        <v>1145</v>
      </c>
      <c r="K1266" s="941">
        <f t="shared" si="61"/>
        <v>0.25</v>
      </c>
      <c r="L1266" s="943" t="s">
        <v>922</v>
      </c>
      <c r="M1266" s="1041">
        <v>80</v>
      </c>
      <c r="N1266" s="943">
        <f t="shared" si="62"/>
        <v>20</v>
      </c>
      <c r="O1266" s="971" t="s">
        <v>922</v>
      </c>
      <c r="P1266" s="943"/>
      <c r="Q1266" s="944">
        <v>2025</v>
      </c>
      <c r="R1266" s="945" t="s">
        <v>1146</v>
      </c>
      <c r="S1266" s="946">
        <v>9</v>
      </c>
      <c r="T1266" s="943" t="s">
        <v>1147</v>
      </c>
      <c r="U1266" s="946">
        <v>24</v>
      </c>
      <c r="V1266" s="943" t="s">
        <v>1148</v>
      </c>
      <c r="W1266" s="943" t="s">
        <v>249</v>
      </c>
      <c r="X1266" s="946">
        <v>10</v>
      </c>
      <c r="Y1266" s="943" t="s">
        <v>1147</v>
      </c>
      <c r="Z1266" s="946">
        <v>7</v>
      </c>
      <c r="AA1266" s="945" t="s">
        <v>67</v>
      </c>
      <c r="AB1266" s="1042">
        <f t="shared" si="60"/>
        <v>14</v>
      </c>
      <c r="AC1266" s="945" t="s">
        <v>1613</v>
      </c>
      <c r="AD1266" s="1043" t="s">
        <v>1847</v>
      </c>
      <c r="AE1266" s="1044"/>
      <c r="AF1266" s="1045"/>
    </row>
    <row r="1267" spans="2:32" ht="20" customHeight="1">
      <c r="B1267" s="1259"/>
      <c r="C1267" s="1262"/>
      <c r="D1267" s="1038" t="s">
        <v>1299</v>
      </c>
      <c r="E1267" s="941">
        <v>0.5</v>
      </c>
      <c r="F1267" s="943" t="s">
        <v>1145</v>
      </c>
      <c r="G1267" s="1039">
        <v>3</v>
      </c>
      <c r="H1267" s="1040" t="s">
        <v>1145</v>
      </c>
      <c r="I1267" s="943">
        <v>0.5</v>
      </c>
      <c r="J1267" s="971" t="s">
        <v>1145</v>
      </c>
      <c r="K1267" s="941">
        <f t="shared" si="61"/>
        <v>0.25</v>
      </c>
      <c r="L1267" s="943" t="s">
        <v>922</v>
      </c>
      <c r="M1267" s="1041">
        <v>40</v>
      </c>
      <c r="N1267" s="943">
        <f t="shared" si="62"/>
        <v>10</v>
      </c>
      <c r="O1267" s="971" t="s">
        <v>922</v>
      </c>
      <c r="P1267" s="943"/>
      <c r="Q1267" s="944">
        <v>2025</v>
      </c>
      <c r="R1267" s="945" t="s">
        <v>1146</v>
      </c>
      <c r="S1267" s="946">
        <v>9</v>
      </c>
      <c r="T1267" s="943" t="s">
        <v>1147</v>
      </c>
      <c r="U1267" s="946">
        <v>24</v>
      </c>
      <c r="V1267" s="943" t="s">
        <v>1148</v>
      </c>
      <c r="W1267" s="943" t="s">
        <v>249</v>
      </c>
      <c r="X1267" s="946">
        <v>10</v>
      </c>
      <c r="Y1267" s="943" t="s">
        <v>1147</v>
      </c>
      <c r="Z1267" s="946">
        <v>7</v>
      </c>
      <c r="AA1267" s="945" t="s">
        <v>67</v>
      </c>
      <c r="AB1267" s="1042">
        <f t="shared" si="60"/>
        <v>14</v>
      </c>
      <c r="AC1267" s="945" t="s">
        <v>1613</v>
      </c>
      <c r="AD1267" s="1043" t="s">
        <v>1848</v>
      </c>
      <c r="AE1267" s="1044"/>
      <c r="AF1267" s="1045"/>
    </row>
    <row r="1268" spans="2:32" ht="20" customHeight="1">
      <c r="B1268" s="1259"/>
      <c r="C1268" s="1262"/>
      <c r="D1268" s="1038" t="s">
        <v>1299</v>
      </c>
      <c r="E1268" s="941">
        <v>0.5</v>
      </c>
      <c r="F1268" s="943" t="s">
        <v>1145</v>
      </c>
      <c r="G1268" s="1039">
        <v>3</v>
      </c>
      <c r="H1268" s="1040" t="s">
        <v>1145</v>
      </c>
      <c r="I1268" s="943">
        <v>0.5</v>
      </c>
      <c r="J1268" s="971" t="s">
        <v>1145</v>
      </c>
      <c r="K1268" s="941">
        <f t="shared" si="61"/>
        <v>0.25</v>
      </c>
      <c r="L1268" s="943" t="s">
        <v>922</v>
      </c>
      <c r="M1268" s="1041">
        <v>37</v>
      </c>
      <c r="N1268" s="943">
        <f t="shared" si="62"/>
        <v>9.25</v>
      </c>
      <c r="O1268" s="971" t="s">
        <v>922</v>
      </c>
      <c r="P1268" s="943"/>
      <c r="Q1268" s="944">
        <v>2025</v>
      </c>
      <c r="R1268" s="945" t="s">
        <v>1146</v>
      </c>
      <c r="S1268" s="946">
        <v>9</v>
      </c>
      <c r="T1268" s="943" t="s">
        <v>1147</v>
      </c>
      <c r="U1268" s="946">
        <v>24</v>
      </c>
      <c r="V1268" s="943" t="s">
        <v>1148</v>
      </c>
      <c r="W1268" s="943" t="s">
        <v>249</v>
      </c>
      <c r="X1268" s="946">
        <v>10</v>
      </c>
      <c r="Y1268" s="943" t="s">
        <v>1147</v>
      </c>
      <c r="Z1268" s="946">
        <v>7</v>
      </c>
      <c r="AA1268" s="945" t="s">
        <v>67</v>
      </c>
      <c r="AB1268" s="1042">
        <f t="shared" si="60"/>
        <v>14</v>
      </c>
      <c r="AC1268" s="945" t="s">
        <v>1613</v>
      </c>
      <c r="AD1268" s="1043" t="s">
        <v>1849</v>
      </c>
      <c r="AE1268" s="1044"/>
      <c r="AF1268" s="1045"/>
    </row>
    <row r="1269" spans="2:32" ht="20" customHeight="1">
      <c r="B1269" s="1259"/>
      <c r="C1269" s="1262"/>
      <c r="D1269" s="1038" t="s">
        <v>1429</v>
      </c>
      <c r="E1269" s="941">
        <v>30</v>
      </c>
      <c r="F1269" s="943" t="s">
        <v>1145</v>
      </c>
      <c r="G1269" s="1039">
        <v>3</v>
      </c>
      <c r="H1269" s="1040" t="s">
        <v>1145</v>
      </c>
      <c r="I1269" s="943">
        <v>0.1</v>
      </c>
      <c r="J1269" s="971" t="s">
        <v>1145</v>
      </c>
      <c r="K1269" s="941">
        <f t="shared" si="61"/>
        <v>3</v>
      </c>
      <c r="L1269" s="943" t="s">
        <v>922</v>
      </c>
      <c r="M1269" s="1041">
        <v>1</v>
      </c>
      <c r="N1269" s="943">
        <f t="shared" si="62"/>
        <v>3</v>
      </c>
      <c r="O1269" s="971" t="s">
        <v>922</v>
      </c>
      <c r="P1269" s="943"/>
      <c r="Q1269" s="944">
        <v>2025</v>
      </c>
      <c r="R1269" s="945" t="s">
        <v>1146</v>
      </c>
      <c r="S1269" s="946">
        <v>9</v>
      </c>
      <c r="T1269" s="943" t="s">
        <v>1147</v>
      </c>
      <c r="U1269" s="946">
        <v>30</v>
      </c>
      <c r="V1269" s="943" t="s">
        <v>1148</v>
      </c>
      <c r="W1269" s="943" t="s">
        <v>249</v>
      </c>
      <c r="X1269" s="946">
        <v>10</v>
      </c>
      <c r="Y1269" s="943" t="s">
        <v>1147</v>
      </c>
      <c r="Z1269" s="946">
        <v>7</v>
      </c>
      <c r="AA1269" s="945" t="s">
        <v>67</v>
      </c>
      <c r="AB1269" s="1042">
        <f t="shared" si="60"/>
        <v>8</v>
      </c>
      <c r="AC1269" s="945" t="s">
        <v>1613</v>
      </c>
      <c r="AD1269" s="1043" t="s">
        <v>1847</v>
      </c>
      <c r="AE1269" s="1044"/>
      <c r="AF1269" s="1045"/>
    </row>
    <row r="1270" spans="2:32" ht="20" customHeight="1">
      <c r="B1270" s="1259"/>
      <c r="C1270" s="1262"/>
      <c r="D1270" s="1038" t="s">
        <v>1181</v>
      </c>
      <c r="E1270" s="941">
        <v>0.6</v>
      </c>
      <c r="F1270" s="943" t="s">
        <v>1145</v>
      </c>
      <c r="G1270" s="1039">
        <v>0.9</v>
      </c>
      <c r="H1270" s="1040" t="s">
        <v>1145</v>
      </c>
      <c r="I1270" s="943">
        <v>0.5</v>
      </c>
      <c r="J1270" s="971" t="s">
        <v>1145</v>
      </c>
      <c r="K1270" s="941">
        <f t="shared" si="61"/>
        <v>0.3</v>
      </c>
      <c r="L1270" s="943" t="s">
        <v>922</v>
      </c>
      <c r="M1270" s="1041">
        <v>1</v>
      </c>
      <c r="N1270" s="943">
        <f t="shared" si="62"/>
        <v>0.3</v>
      </c>
      <c r="O1270" s="971" t="s">
        <v>922</v>
      </c>
      <c r="P1270" s="943" t="s">
        <v>1293</v>
      </c>
      <c r="Q1270" s="944">
        <v>2025</v>
      </c>
      <c r="R1270" s="945" t="s">
        <v>1146</v>
      </c>
      <c r="S1270" s="946">
        <v>9</v>
      </c>
      <c r="T1270" s="943" t="s">
        <v>66</v>
      </c>
      <c r="U1270" s="946">
        <v>30</v>
      </c>
      <c r="V1270" s="943" t="s">
        <v>67</v>
      </c>
      <c r="W1270" s="943" t="s">
        <v>249</v>
      </c>
      <c r="X1270" s="946">
        <v>10</v>
      </c>
      <c r="Y1270" s="943" t="s">
        <v>66</v>
      </c>
      <c r="Z1270" s="946">
        <v>7</v>
      </c>
      <c r="AA1270" s="945" t="s">
        <v>67</v>
      </c>
      <c r="AB1270" s="1042">
        <f t="shared" si="60"/>
        <v>8</v>
      </c>
      <c r="AC1270" s="945" t="s">
        <v>1149</v>
      </c>
      <c r="AD1270" s="1043" t="s">
        <v>1850</v>
      </c>
      <c r="AE1270" s="1044"/>
      <c r="AF1270" s="1045"/>
    </row>
    <row r="1271" spans="2:32" ht="20" customHeight="1">
      <c r="B1271" s="1259"/>
      <c r="C1271" s="1262"/>
      <c r="D1271" s="1038" t="s">
        <v>1347</v>
      </c>
      <c r="E1271" s="941">
        <v>3</v>
      </c>
      <c r="F1271" s="943" t="s">
        <v>1145</v>
      </c>
      <c r="G1271" s="1039"/>
      <c r="H1271" s="1040" t="s">
        <v>1145</v>
      </c>
      <c r="I1271" s="943">
        <v>0.1</v>
      </c>
      <c r="J1271" s="971" t="s">
        <v>1145</v>
      </c>
      <c r="K1271" s="941">
        <f t="shared" si="61"/>
        <v>0.30000000000000004</v>
      </c>
      <c r="L1271" s="943" t="s">
        <v>922</v>
      </c>
      <c r="M1271" s="1041">
        <v>1</v>
      </c>
      <c r="N1271" s="943">
        <f t="shared" si="62"/>
        <v>0.30000000000000004</v>
      </c>
      <c r="O1271" s="971" t="s">
        <v>922</v>
      </c>
      <c r="P1271" s="943"/>
      <c r="Q1271" s="944">
        <v>2025</v>
      </c>
      <c r="R1271" s="945" t="s">
        <v>1146</v>
      </c>
      <c r="S1271" s="946">
        <v>9</v>
      </c>
      <c r="T1271" s="943" t="s">
        <v>66</v>
      </c>
      <c r="U1271" s="946">
        <v>30</v>
      </c>
      <c r="V1271" s="943" t="s">
        <v>67</v>
      </c>
      <c r="W1271" s="943" t="s">
        <v>249</v>
      </c>
      <c r="X1271" s="946">
        <v>10</v>
      </c>
      <c r="Y1271" s="943" t="s">
        <v>66</v>
      </c>
      <c r="Z1271" s="946">
        <v>7</v>
      </c>
      <c r="AA1271" s="945" t="s">
        <v>67</v>
      </c>
      <c r="AB1271" s="1042">
        <f t="shared" si="60"/>
        <v>8</v>
      </c>
      <c r="AC1271" s="945" t="s">
        <v>1149</v>
      </c>
      <c r="AD1271" s="1043" t="s">
        <v>1850</v>
      </c>
      <c r="AE1271" s="1044"/>
      <c r="AF1271" s="1045"/>
    </row>
    <row r="1272" spans="2:32" ht="20" customHeight="1">
      <c r="B1272" s="1259"/>
      <c r="C1272" s="1262"/>
      <c r="D1272" s="1038" t="s">
        <v>1272</v>
      </c>
      <c r="E1272" s="941">
        <v>0.9</v>
      </c>
      <c r="F1272" s="943" t="s">
        <v>1145</v>
      </c>
      <c r="G1272" s="1039">
        <v>1.8</v>
      </c>
      <c r="H1272" s="1040" t="s">
        <v>1145</v>
      </c>
      <c r="I1272" s="943">
        <v>0.45</v>
      </c>
      <c r="J1272" s="971" t="s">
        <v>1145</v>
      </c>
      <c r="K1272" s="941">
        <f t="shared" si="61"/>
        <v>0.40500000000000003</v>
      </c>
      <c r="L1272" s="943" t="s">
        <v>922</v>
      </c>
      <c r="M1272" s="1041">
        <v>25</v>
      </c>
      <c r="N1272" s="943">
        <f t="shared" si="62"/>
        <v>10.125</v>
      </c>
      <c r="O1272" s="971" t="s">
        <v>922</v>
      </c>
      <c r="P1272" s="943"/>
      <c r="Q1272" s="944">
        <v>2025</v>
      </c>
      <c r="R1272" s="945" t="s">
        <v>1146</v>
      </c>
      <c r="S1272" s="946">
        <v>9</v>
      </c>
      <c r="T1272" s="943" t="s">
        <v>66</v>
      </c>
      <c r="U1272" s="946">
        <v>30</v>
      </c>
      <c r="V1272" s="943" t="s">
        <v>67</v>
      </c>
      <c r="W1272" s="943" t="s">
        <v>249</v>
      </c>
      <c r="X1272" s="946">
        <v>10</v>
      </c>
      <c r="Y1272" s="943" t="s">
        <v>66</v>
      </c>
      <c r="Z1272" s="946">
        <v>7</v>
      </c>
      <c r="AA1272" s="945" t="s">
        <v>67</v>
      </c>
      <c r="AB1272" s="1042">
        <f t="shared" si="60"/>
        <v>8</v>
      </c>
      <c r="AC1272" s="945" t="s">
        <v>1149</v>
      </c>
      <c r="AD1272" s="1043" t="s">
        <v>1850</v>
      </c>
      <c r="AE1272" s="1044"/>
      <c r="AF1272" s="1045"/>
    </row>
    <row r="1273" spans="2:32" ht="20" customHeight="1">
      <c r="B1273" s="1259"/>
      <c r="C1273" s="1262"/>
      <c r="D1273" s="1038" t="s">
        <v>1204</v>
      </c>
      <c r="E1273" s="941">
        <v>1.8</v>
      </c>
      <c r="F1273" s="943" t="s">
        <v>1145</v>
      </c>
      <c r="G1273" s="1039">
        <v>1.8</v>
      </c>
      <c r="H1273" s="1040" t="s">
        <v>1145</v>
      </c>
      <c r="I1273" s="943">
        <v>0.1</v>
      </c>
      <c r="J1273" s="971" t="s">
        <v>1145</v>
      </c>
      <c r="K1273" s="941">
        <f t="shared" si="61"/>
        <v>0.18000000000000002</v>
      </c>
      <c r="L1273" s="943" t="s">
        <v>922</v>
      </c>
      <c r="M1273" s="1041">
        <v>1</v>
      </c>
      <c r="N1273" s="943">
        <f t="shared" si="62"/>
        <v>0.18000000000000002</v>
      </c>
      <c r="O1273" s="971" t="s">
        <v>922</v>
      </c>
      <c r="P1273" s="943"/>
      <c r="Q1273" s="944">
        <v>2025</v>
      </c>
      <c r="R1273" s="945" t="s">
        <v>1146</v>
      </c>
      <c r="S1273" s="946">
        <v>9</v>
      </c>
      <c r="T1273" s="943" t="s">
        <v>66</v>
      </c>
      <c r="U1273" s="946">
        <v>30</v>
      </c>
      <c r="V1273" s="943" t="s">
        <v>67</v>
      </c>
      <c r="W1273" s="943" t="s">
        <v>249</v>
      </c>
      <c r="X1273" s="946">
        <v>10</v>
      </c>
      <c r="Y1273" s="943" t="s">
        <v>66</v>
      </c>
      <c r="Z1273" s="946">
        <v>7</v>
      </c>
      <c r="AA1273" s="945" t="s">
        <v>67</v>
      </c>
      <c r="AB1273" s="1042">
        <f t="shared" si="60"/>
        <v>8</v>
      </c>
      <c r="AC1273" s="945" t="s">
        <v>1149</v>
      </c>
      <c r="AD1273" s="1043" t="s">
        <v>1850</v>
      </c>
      <c r="AE1273" s="1044"/>
      <c r="AF1273" s="1045"/>
    </row>
    <row r="1274" spans="2:32" ht="35" customHeight="1">
      <c r="B1274" s="1259"/>
      <c r="C1274" s="1262"/>
      <c r="D1274" s="1038" t="s">
        <v>1851</v>
      </c>
      <c r="E1274" s="941">
        <v>0.3</v>
      </c>
      <c r="F1274" s="943" t="s">
        <v>1145</v>
      </c>
      <c r="G1274" s="1039">
        <v>0.3</v>
      </c>
      <c r="H1274" s="1040" t="s">
        <v>1145</v>
      </c>
      <c r="I1274" s="943">
        <v>0.3</v>
      </c>
      <c r="J1274" s="971" t="s">
        <v>1145</v>
      </c>
      <c r="K1274" s="941">
        <f t="shared" si="61"/>
        <v>0.09</v>
      </c>
      <c r="L1274" s="943" t="s">
        <v>922</v>
      </c>
      <c r="M1274" s="1041">
        <v>558</v>
      </c>
      <c r="N1274" s="943">
        <f t="shared" si="62"/>
        <v>50.22</v>
      </c>
      <c r="O1274" s="971" t="s">
        <v>922</v>
      </c>
      <c r="P1274" s="943"/>
      <c r="Q1274" s="944">
        <v>2025</v>
      </c>
      <c r="R1274" s="945" t="s">
        <v>1146</v>
      </c>
      <c r="S1274" s="946">
        <v>9</v>
      </c>
      <c r="T1274" s="943" t="s">
        <v>66</v>
      </c>
      <c r="U1274" s="946">
        <v>30</v>
      </c>
      <c r="V1274" s="943" t="s">
        <v>67</v>
      </c>
      <c r="W1274" s="943" t="s">
        <v>249</v>
      </c>
      <c r="X1274" s="946">
        <v>10</v>
      </c>
      <c r="Y1274" s="943" t="s">
        <v>66</v>
      </c>
      <c r="Z1274" s="946">
        <v>7</v>
      </c>
      <c r="AA1274" s="945" t="s">
        <v>67</v>
      </c>
      <c r="AB1274" s="1042">
        <f t="shared" si="60"/>
        <v>8</v>
      </c>
      <c r="AC1274" s="945" t="s">
        <v>1149</v>
      </c>
      <c r="AD1274" s="1068" t="s">
        <v>1852</v>
      </c>
      <c r="AE1274" s="1044"/>
      <c r="AF1274" s="1045"/>
    </row>
    <row r="1275" spans="2:32" ht="20" customHeight="1">
      <c r="B1275" s="1259"/>
      <c r="C1275" s="1262"/>
      <c r="D1275" s="1038" t="s">
        <v>1853</v>
      </c>
      <c r="E1275" s="941">
        <v>2.74</v>
      </c>
      <c r="F1275" s="943" t="s">
        <v>1145</v>
      </c>
      <c r="G1275" s="1039">
        <v>1.22</v>
      </c>
      <c r="H1275" s="1040" t="s">
        <v>1145</v>
      </c>
      <c r="I1275" s="943">
        <v>0.61</v>
      </c>
      <c r="J1275" s="971" t="s">
        <v>1145</v>
      </c>
      <c r="K1275" s="941">
        <f t="shared" si="61"/>
        <v>1.6714</v>
      </c>
      <c r="L1275" s="943" t="s">
        <v>922</v>
      </c>
      <c r="M1275" s="1041">
        <v>20</v>
      </c>
      <c r="N1275" s="943">
        <f t="shared" si="62"/>
        <v>33.427999999999997</v>
      </c>
      <c r="O1275" s="971" t="s">
        <v>922</v>
      </c>
      <c r="P1275" s="943"/>
      <c r="Q1275" s="944">
        <v>2025</v>
      </c>
      <c r="R1275" s="945" t="s">
        <v>1146</v>
      </c>
      <c r="S1275" s="946">
        <v>9</v>
      </c>
      <c r="T1275" s="943" t="s">
        <v>66</v>
      </c>
      <c r="U1275" s="946">
        <v>30</v>
      </c>
      <c r="V1275" s="943" t="s">
        <v>67</v>
      </c>
      <c r="W1275" s="943" t="s">
        <v>249</v>
      </c>
      <c r="X1275" s="946">
        <v>10</v>
      </c>
      <c r="Y1275" s="943" t="s">
        <v>66</v>
      </c>
      <c r="Z1275" s="946">
        <v>7</v>
      </c>
      <c r="AA1275" s="945" t="s">
        <v>67</v>
      </c>
      <c r="AB1275" s="1042">
        <f t="shared" si="60"/>
        <v>8</v>
      </c>
      <c r="AC1275" s="945" t="s">
        <v>1149</v>
      </c>
      <c r="AD1275" s="1043" t="s">
        <v>1846</v>
      </c>
      <c r="AE1275" s="1044"/>
      <c r="AF1275" s="1045"/>
    </row>
    <row r="1276" spans="2:32" ht="20" customHeight="1">
      <c r="B1276" s="1259"/>
      <c r="C1276" s="1262"/>
      <c r="D1276" s="1038" t="s">
        <v>1854</v>
      </c>
      <c r="E1276" s="941">
        <v>24</v>
      </c>
      <c r="F1276" s="943" t="s">
        <v>1145</v>
      </c>
      <c r="G1276" s="1039">
        <v>3.3959999999999999</v>
      </c>
      <c r="H1276" s="1040" t="s">
        <v>1145</v>
      </c>
      <c r="I1276" s="943">
        <v>5.89</v>
      </c>
      <c r="J1276" s="971" t="s">
        <v>1145</v>
      </c>
      <c r="K1276" s="941">
        <f t="shared" si="61"/>
        <v>141.35999999999999</v>
      </c>
      <c r="L1276" s="943" t="s">
        <v>922</v>
      </c>
      <c r="M1276" s="1041">
        <v>1</v>
      </c>
      <c r="N1276" s="943">
        <f t="shared" si="62"/>
        <v>141.35999999999999</v>
      </c>
      <c r="O1276" s="971" t="s">
        <v>922</v>
      </c>
      <c r="P1276" s="943"/>
      <c r="Q1276" s="944">
        <v>2025</v>
      </c>
      <c r="R1276" s="945" t="s">
        <v>1146</v>
      </c>
      <c r="S1276" s="946">
        <v>9</v>
      </c>
      <c r="T1276" s="943" t="s">
        <v>66</v>
      </c>
      <c r="U1276" s="946">
        <v>30</v>
      </c>
      <c r="V1276" s="943" t="s">
        <v>67</v>
      </c>
      <c r="W1276" s="943" t="s">
        <v>249</v>
      </c>
      <c r="X1276" s="946">
        <v>10</v>
      </c>
      <c r="Y1276" s="943" t="s">
        <v>66</v>
      </c>
      <c r="Z1276" s="946">
        <v>7</v>
      </c>
      <c r="AA1276" s="945" t="s">
        <v>67</v>
      </c>
      <c r="AB1276" s="1042">
        <f t="shared" si="60"/>
        <v>8</v>
      </c>
      <c r="AC1276" s="945" t="s">
        <v>1149</v>
      </c>
      <c r="AD1276" s="1043" t="s">
        <v>1850</v>
      </c>
      <c r="AE1276" s="1044"/>
      <c r="AF1276" s="1045"/>
    </row>
    <row r="1277" spans="2:32" ht="20" customHeight="1">
      <c r="B1277" s="1259"/>
      <c r="C1277" s="1262"/>
      <c r="D1277" s="1038" t="s">
        <v>1203</v>
      </c>
      <c r="E1277" s="941">
        <v>9</v>
      </c>
      <c r="F1277" s="943" t="s">
        <v>1145</v>
      </c>
      <c r="G1277" s="1039">
        <v>3.3</v>
      </c>
      <c r="H1277" s="1040" t="s">
        <v>1145</v>
      </c>
      <c r="I1277" s="943">
        <v>3</v>
      </c>
      <c r="J1277" s="971" t="s">
        <v>1145</v>
      </c>
      <c r="K1277" s="941">
        <f t="shared" si="61"/>
        <v>27</v>
      </c>
      <c r="L1277" s="943" t="s">
        <v>922</v>
      </c>
      <c r="M1277" s="1041">
        <v>1</v>
      </c>
      <c r="N1277" s="943">
        <f t="shared" si="62"/>
        <v>27</v>
      </c>
      <c r="O1277" s="971" t="s">
        <v>922</v>
      </c>
      <c r="P1277" s="943"/>
      <c r="Q1277" s="944">
        <v>2025</v>
      </c>
      <c r="R1277" s="945" t="s">
        <v>1146</v>
      </c>
      <c r="S1277" s="946">
        <v>9</v>
      </c>
      <c r="T1277" s="943" t="s">
        <v>66</v>
      </c>
      <c r="U1277" s="946">
        <v>30</v>
      </c>
      <c r="V1277" s="943" t="s">
        <v>67</v>
      </c>
      <c r="W1277" s="943" t="s">
        <v>249</v>
      </c>
      <c r="X1277" s="946">
        <v>10</v>
      </c>
      <c r="Y1277" s="943" t="s">
        <v>66</v>
      </c>
      <c r="Z1277" s="946">
        <v>7</v>
      </c>
      <c r="AA1277" s="945" t="s">
        <v>67</v>
      </c>
      <c r="AB1277" s="1042">
        <f t="shared" si="60"/>
        <v>8</v>
      </c>
      <c r="AC1277" s="945" t="s">
        <v>1149</v>
      </c>
      <c r="AD1277" s="1043" t="s">
        <v>1850</v>
      </c>
      <c r="AE1277" s="1044"/>
      <c r="AF1277" s="1045"/>
    </row>
    <row r="1278" spans="2:32" ht="35" customHeight="1">
      <c r="B1278" s="1259"/>
      <c r="C1278" s="1262"/>
      <c r="D1278" s="1038" t="s">
        <v>1855</v>
      </c>
      <c r="E1278" s="941">
        <v>1</v>
      </c>
      <c r="F1278" s="943" t="s">
        <v>1145</v>
      </c>
      <c r="G1278" s="1039">
        <v>1.2</v>
      </c>
      <c r="H1278" s="1040" t="s">
        <v>1145</v>
      </c>
      <c r="I1278" s="943">
        <v>0.1</v>
      </c>
      <c r="J1278" s="971" t="s">
        <v>1145</v>
      </c>
      <c r="K1278" s="941">
        <f t="shared" si="61"/>
        <v>0.1</v>
      </c>
      <c r="L1278" s="943" t="s">
        <v>922</v>
      </c>
      <c r="M1278" s="1041">
        <v>300</v>
      </c>
      <c r="N1278" s="943">
        <f t="shared" si="62"/>
        <v>30</v>
      </c>
      <c r="O1278" s="971" t="s">
        <v>922</v>
      </c>
      <c r="P1278" s="943"/>
      <c r="Q1278" s="944">
        <v>2025</v>
      </c>
      <c r="R1278" s="945" t="s">
        <v>1146</v>
      </c>
      <c r="S1278" s="946">
        <v>9</v>
      </c>
      <c r="T1278" s="943" t="s">
        <v>66</v>
      </c>
      <c r="U1278" s="946">
        <v>30</v>
      </c>
      <c r="V1278" s="943" t="s">
        <v>67</v>
      </c>
      <c r="W1278" s="943" t="s">
        <v>249</v>
      </c>
      <c r="X1278" s="946">
        <v>10</v>
      </c>
      <c r="Y1278" s="943" t="s">
        <v>66</v>
      </c>
      <c r="Z1278" s="946">
        <v>7</v>
      </c>
      <c r="AA1278" s="945" t="s">
        <v>67</v>
      </c>
      <c r="AB1278" s="1042">
        <f t="shared" si="60"/>
        <v>8</v>
      </c>
      <c r="AC1278" s="945" t="s">
        <v>1149</v>
      </c>
      <c r="AD1278" s="1068" t="s">
        <v>1852</v>
      </c>
      <c r="AE1278" s="1044"/>
      <c r="AF1278" s="1045"/>
    </row>
    <row r="1279" spans="2:32" ht="20" customHeight="1">
      <c r="B1279" s="1259"/>
      <c r="C1279" s="1262"/>
      <c r="D1279" s="1038" t="s">
        <v>1856</v>
      </c>
      <c r="E1279" s="941">
        <v>2</v>
      </c>
      <c r="F1279" s="943" t="s">
        <v>1145</v>
      </c>
      <c r="G1279" s="1039">
        <v>0.5</v>
      </c>
      <c r="H1279" s="1040" t="s">
        <v>1145</v>
      </c>
      <c r="I1279" s="943">
        <v>0.45</v>
      </c>
      <c r="J1279" s="971" t="s">
        <v>1145</v>
      </c>
      <c r="K1279" s="941">
        <f t="shared" si="61"/>
        <v>0.9</v>
      </c>
      <c r="L1279" s="943" t="s">
        <v>922</v>
      </c>
      <c r="M1279" s="1041">
        <v>12</v>
      </c>
      <c r="N1279" s="943">
        <f t="shared" si="62"/>
        <v>10.8</v>
      </c>
      <c r="O1279" s="971" t="s">
        <v>922</v>
      </c>
      <c r="P1279" s="943"/>
      <c r="Q1279" s="944">
        <v>2025</v>
      </c>
      <c r="R1279" s="945" t="s">
        <v>1146</v>
      </c>
      <c r="S1279" s="946">
        <v>9</v>
      </c>
      <c r="T1279" s="943" t="s">
        <v>66</v>
      </c>
      <c r="U1279" s="946">
        <v>30</v>
      </c>
      <c r="V1279" s="943" t="s">
        <v>67</v>
      </c>
      <c r="W1279" s="943" t="s">
        <v>249</v>
      </c>
      <c r="X1279" s="946">
        <v>10</v>
      </c>
      <c r="Y1279" s="943" t="s">
        <v>66</v>
      </c>
      <c r="Z1279" s="946">
        <v>7</v>
      </c>
      <c r="AA1279" s="945" t="s">
        <v>67</v>
      </c>
      <c r="AB1279" s="1042">
        <f t="shared" si="60"/>
        <v>8</v>
      </c>
      <c r="AC1279" s="945" t="s">
        <v>1149</v>
      </c>
      <c r="AD1279" s="1043" t="s">
        <v>1850</v>
      </c>
      <c r="AE1279" s="1044"/>
      <c r="AF1279" s="1045"/>
    </row>
    <row r="1280" spans="2:32" ht="20" customHeight="1">
      <c r="B1280" s="1259"/>
      <c r="C1280" s="1262"/>
      <c r="D1280" s="1038" t="s">
        <v>470</v>
      </c>
      <c r="E1280" s="941">
        <v>1.8</v>
      </c>
      <c r="F1280" s="943" t="s">
        <v>1145</v>
      </c>
      <c r="G1280" s="1039">
        <v>0.9</v>
      </c>
      <c r="H1280" s="1040" t="s">
        <v>1145</v>
      </c>
      <c r="I1280" s="943">
        <v>0.2</v>
      </c>
      <c r="J1280" s="971" t="s">
        <v>1145</v>
      </c>
      <c r="K1280" s="941">
        <f t="shared" si="61"/>
        <v>0.36000000000000004</v>
      </c>
      <c r="L1280" s="943" t="s">
        <v>922</v>
      </c>
      <c r="M1280" s="1041">
        <v>16</v>
      </c>
      <c r="N1280" s="943">
        <f t="shared" si="62"/>
        <v>5.7600000000000007</v>
      </c>
      <c r="O1280" s="971" t="s">
        <v>922</v>
      </c>
      <c r="P1280" s="943"/>
      <c r="Q1280" s="944">
        <v>2025</v>
      </c>
      <c r="R1280" s="945" t="s">
        <v>1146</v>
      </c>
      <c r="S1280" s="946">
        <v>9</v>
      </c>
      <c r="T1280" s="943" t="s">
        <v>66</v>
      </c>
      <c r="U1280" s="946">
        <v>30</v>
      </c>
      <c r="V1280" s="943" t="s">
        <v>67</v>
      </c>
      <c r="W1280" s="943" t="s">
        <v>249</v>
      </c>
      <c r="X1280" s="946">
        <v>10</v>
      </c>
      <c r="Y1280" s="943" t="s">
        <v>66</v>
      </c>
      <c r="Z1280" s="946">
        <v>7</v>
      </c>
      <c r="AA1280" s="945" t="s">
        <v>67</v>
      </c>
      <c r="AB1280" s="1042">
        <f t="shared" si="60"/>
        <v>8</v>
      </c>
      <c r="AC1280" s="945" t="s">
        <v>1149</v>
      </c>
      <c r="AD1280" s="1043" t="s">
        <v>1850</v>
      </c>
      <c r="AE1280" s="1044"/>
      <c r="AF1280" s="1045"/>
    </row>
    <row r="1281" spans="2:32" ht="20" customHeight="1">
      <c r="B1281" s="1259"/>
      <c r="C1281" s="1262"/>
      <c r="D1281" s="1038" t="s">
        <v>1401</v>
      </c>
      <c r="E1281" s="941">
        <v>4.8</v>
      </c>
      <c r="F1281" s="943" t="s">
        <v>1145</v>
      </c>
      <c r="G1281" s="1039">
        <v>2.9</v>
      </c>
      <c r="H1281" s="1040" t="s">
        <v>1145</v>
      </c>
      <c r="I1281" s="943">
        <v>5.7</v>
      </c>
      <c r="J1281" s="971" t="s">
        <v>1145</v>
      </c>
      <c r="K1281" s="941">
        <f t="shared" si="61"/>
        <v>27.36</v>
      </c>
      <c r="L1281" s="943" t="s">
        <v>922</v>
      </c>
      <c r="M1281" s="1041">
        <v>1</v>
      </c>
      <c r="N1281" s="943">
        <f t="shared" si="62"/>
        <v>27.36</v>
      </c>
      <c r="O1281" s="971" t="s">
        <v>922</v>
      </c>
      <c r="P1281" s="943"/>
      <c r="Q1281" s="944">
        <v>2025</v>
      </c>
      <c r="R1281" s="945" t="s">
        <v>1146</v>
      </c>
      <c r="S1281" s="946">
        <v>9</v>
      </c>
      <c r="T1281" s="943" t="s">
        <v>66</v>
      </c>
      <c r="U1281" s="946">
        <v>30</v>
      </c>
      <c r="V1281" s="943" t="s">
        <v>67</v>
      </c>
      <c r="W1281" s="943" t="s">
        <v>249</v>
      </c>
      <c r="X1281" s="946">
        <v>10</v>
      </c>
      <c r="Y1281" s="943" t="s">
        <v>66</v>
      </c>
      <c r="Z1281" s="946">
        <v>7</v>
      </c>
      <c r="AA1281" s="945" t="s">
        <v>67</v>
      </c>
      <c r="AB1281" s="1042">
        <f t="shared" si="60"/>
        <v>8</v>
      </c>
      <c r="AC1281" s="945" t="s">
        <v>1149</v>
      </c>
      <c r="AD1281" s="1043" t="s">
        <v>1850</v>
      </c>
      <c r="AE1281" s="1044"/>
      <c r="AF1281" s="1045"/>
    </row>
    <row r="1282" spans="2:32" ht="20" customHeight="1">
      <c r="B1282" s="1259"/>
      <c r="C1282" s="1262"/>
      <c r="D1282" s="1038" t="s">
        <v>1857</v>
      </c>
      <c r="E1282" s="941">
        <v>1.8</v>
      </c>
      <c r="F1282" s="943" t="s">
        <v>1145</v>
      </c>
      <c r="G1282" s="1039">
        <v>2.2999999999999998</v>
      </c>
      <c r="H1282" s="1040" t="s">
        <v>1145</v>
      </c>
      <c r="I1282" s="943">
        <v>0.1</v>
      </c>
      <c r="J1282" s="971" t="s">
        <v>1145</v>
      </c>
      <c r="K1282" s="941">
        <f t="shared" si="61"/>
        <v>0.18000000000000002</v>
      </c>
      <c r="L1282" s="943" t="s">
        <v>922</v>
      </c>
      <c r="M1282" s="1041">
        <v>1</v>
      </c>
      <c r="N1282" s="943">
        <f t="shared" si="62"/>
        <v>0.18000000000000002</v>
      </c>
      <c r="O1282" s="971" t="s">
        <v>922</v>
      </c>
      <c r="P1282" s="943" t="s">
        <v>1394</v>
      </c>
      <c r="Q1282" s="944">
        <v>2025</v>
      </c>
      <c r="R1282" s="945" t="s">
        <v>1146</v>
      </c>
      <c r="S1282" s="946">
        <v>9</v>
      </c>
      <c r="T1282" s="943" t="s">
        <v>66</v>
      </c>
      <c r="U1282" s="946">
        <v>30</v>
      </c>
      <c r="V1282" s="943" t="s">
        <v>67</v>
      </c>
      <c r="W1282" s="943" t="s">
        <v>249</v>
      </c>
      <c r="X1282" s="946">
        <v>10</v>
      </c>
      <c r="Y1282" s="943" t="s">
        <v>66</v>
      </c>
      <c r="Z1282" s="946">
        <v>7</v>
      </c>
      <c r="AA1282" s="945" t="s">
        <v>67</v>
      </c>
      <c r="AB1282" s="1042">
        <f t="shared" si="60"/>
        <v>8</v>
      </c>
      <c r="AC1282" s="945" t="s">
        <v>1149</v>
      </c>
      <c r="AD1282" s="1043" t="s">
        <v>1850</v>
      </c>
      <c r="AE1282" s="1044"/>
      <c r="AF1282" s="1045"/>
    </row>
    <row r="1283" spans="2:32" ht="20" customHeight="1">
      <c r="B1283" s="1259"/>
      <c r="C1283" s="1262"/>
      <c r="D1283" s="1038" t="s">
        <v>1858</v>
      </c>
      <c r="E1283" s="941">
        <v>0.9</v>
      </c>
      <c r="F1283" s="943" t="s">
        <v>1145</v>
      </c>
      <c r="G1283" s="1039">
        <v>2.5</v>
      </c>
      <c r="H1283" s="1040" t="s">
        <v>1145</v>
      </c>
      <c r="I1283" s="943">
        <v>1.6</v>
      </c>
      <c r="J1283" s="971" t="s">
        <v>1145</v>
      </c>
      <c r="K1283" s="941">
        <f t="shared" si="61"/>
        <v>1.4400000000000002</v>
      </c>
      <c r="L1283" s="943" t="s">
        <v>922</v>
      </c>
      <c r="M1283" s="1041">
        <v>20</v>
      </c>
      <c r="N1283" s="943">
        <f t="shared" si="62"/>
        <v>28.800000000000004</v>
      </c>
      <c r="O1283" s="971" t="s">
        <v>922</v>
      </c>
      <c r="P1283" s="943"/>
      <c r="Q1283" s="944">
        <v>2025</v>
      </c>
      <c r="R1283" s="945" t="s">
        <v>1146</v>
      </c>
      <c r="S1283" s="946">
        <v>9</v>
      </c>
      <c r="T1283" s="943" t="s">
        <v>66</v>
      </c>
      <c r="U1283" s="946">
        <v>30</v>
      </c>
      <c r="V1283" s="943" t="s">
        <v>67</v>
      </c>
      <c r="W1283" s="943" t="s">
        <v>249</v>
      </c>
      <c r="X1283" s="946">
        <v>10</v>
      </c>
      <c r="Y1283" s="943" t="s">
        <v>66</v>
      </c>
      <c r="Z1283" s="946">
        <v>7</v>
      </c>
      <c r="AA1283" s="945" t="s">
        <v>67</v>
      </c>
      <c r="AB1283" s="1042">
        <f t="shared" ref="AB1283:AB1397" si="63">_xlfn.DAYS(DATE(2024,X1283,Z1283),DATE(2024,S1283,U1283))+1</f>
        <v>8</v>
      </c>
      <c r="AC1283" s="945" t="s">
        <v>1149</v>
      </c>
      <c r="AD1283" s="1043" t="s">
        <v>1850</v>
      </c>
      <c r="AE1283" s="1044"/>
      <c r="AF1283" s="1045"/>
    </row>
    <row r="1284" spans="2:32" ht="20" customHeight="1">
      <c r="B1284" s="1259"/>
      <c r="C1284" s="1262"/>
      <c r="D1284" s="1038" t="s">
        <v>1859</v>
      </c>
      <c r="E1284" s="941">
        <v>1.1000000000000001</v>
      </c>
      <c r="F1284" s="943" t="s">
        <v>1145</v>
      </c>
      <c r="G1284" s="1039">
        <v>1.5</v>
      </c>
      <c r="H1284" s="1040" t="s">
        <v>1145</v>
      </c>
      <c r="I1284" s="943">
        <v>0.7</v>
      </c>
      <c r="J1284" s="971" t="s">
        <v>1145</v>
      </c>
      <c r="K1284" s="941">
        <f t="shared" si="61"/>
        <v>0.77</v>
      </c>
      <c r="L1284" s="943" t="s">
        <v>922</v>
      </c>
      <c r="M1284" s="1041">
        <v>6</v>
      </c>
      <c r="N1284" s="943">
        <f t="shared" si="62"/>
        <v>4.62</v>
      </c>
      <c r="O1284" s="971" t="s">
        <v>922</v>
      </c>
      <c r="P1284" s="943"/>
      <c r="Q1284" s="944">
        <v>2025</v>
      </c>
      <c r="R1284" s="945" t="s">
        <v>1146</v>
      </c>
      <c r="S1284" s="946">
        <v>9</v>
      </c>
      <c r="T1284" s="943" t="s">
        <v>66</v>
      </c>
      <c r="U1284" s="946">
        <v>30</v>
      </c>
      <c r="V1284" s="943" t="s">
        <v>67</v>
      </c>
      <c r="W1284" s="943" t="s">
        <v>249</v>
      </c>
      <c r="X1284" s="946">
        <v>10</v>
      </c>
      <c r="Y1284" s="943" t="s">
        <v>66</v>
      </c>
      <c r="Z1284" s="946">
        <v>7</v>
      </c>
      <c r="AA1284" s="945" t="s">
        <v>67</v>
      </c>
      <c r="AB1284" s="1042">
        <f t="shared" si="63"/>
        <v>8</v>
      </c>
      <c r="AC1284" s="945" t="s">
        <v>1149</v>
      </c>
      <c r="AD1284" s="1043" t="s">
        <v>1850</v>
      </c>
      <c r="AE1284" s="1044"/>
      <c r="AF1284" s="1045"/>
    </row>
    <row r="1285" spans="2:32" ht="20" customHeight="1">
      <c r="B1285" s="1259"/>
      <c r="C1285" s="1262"/>
      <c r="D1285" s="1038" t="s">
        <v>1860</v>
      </c>
      <c r="E1285" s="941">
        <v>2</v>
      </c>
      <c r="F1285" s="943" t="s">
        <v>1145</v>
      </c>
      <c r="G1285" s="1039">
        <v>0.3</v>
      </c>
      <c r="H1285" s="1040" t="s">
        <v>1145</v>
      </c>
      <c r="I1285" s="943">
        <v>12</v>
      </c>
      <c r="J1285" s="971" t="s">
        <v>1145</v>
      </c>
      <c r="K1285" s="941">
        <f t="shared" si="61"/>
        <v>24</v>
      </c>
      <c r="L1285" s="943" t="s">
        <v>922</v>
      </c>
      <c r="M1285" s="1041">
        <v>1</v>
      </c>
      <c r="N1285" s="943">
        <f t="shared" si="62"/>
        <v>24</v>
      </c>
      <c r="O1285" s="971" t="s">
        <v>922</v>
      </c>
      <c r="P1285" s="943"/>
      <c r="Q1285" s="944">
        <v>2025</v>
      </c>
      <c r="R1285" s="945" t="s">
        <v>1146</v>
      </c>
      <c r="S1285" s="946">
        <v>9</v>
      </c>
      <c r="T1285" s="943" t="s">
        <v>66</v>
      </c>
      <c r="U1285" s="946">
        <v>30</v>
      </c>
      <c r="V1285" s="943" t="s">
        <v>67</v>
      </c>
      <c r="W1285" s="943" t="s">
        <v>249</v>
      </c>
      <c r="X1285" s="946">
        <v>10</v>
      </c>
      <c r="Y1285" s="943" t="s">
        <v>66</v>
      </c>
      <c r="Z1285" s="946">
        <v>7</v>
      </c>
      <c r="AA1285" s="945" t="s">
        <v>67</v>
      </c>
      <c r="AB1285" s="1042">
        <f t="shared" si="63"/>
        <v>8</v>
      </c>
      <c r="AC1285" s="945" t="s">
        <v>1149</v>
      </c>
      <c r="AD1285" s="1043" t="s">
        <v>1861</v>
      </c>
      <c r="AE1285" s="1044"/>
      <c r="AF1285" s="1045"/>
    </row>
    <row r="1286" spans="2:32" ht="20" customHeight="1">
      <c r="B1286" s="1259"/>
      <c r="C1286" s="1262"/>
      <c r="D1286" s="1038" t="s">
        <v>1862</v>
      </c>
      <c r="E1286" s="941">
        <v>4</v>
      </c>
      <c r="F1286" s="943" t="s">
        <v>1145</v>
      </c>
      <c r="G1286" s="1039">
        <v>0.3</v>
      </c>
      <c r="H1286" s="1040" t="s">
        <v>1145</v>
      </c>
      <c r="I1286" s="943">
        <v>26</v>
      </c>
      <c r="J1286" s="971" t="s">
        <v>1145</v>
      </c>
      <c r="K1286" s="941">
        <f t="shared" si="61"/>
        <v>104</v>
      </c>
      <c r="L1286" s="943" t="s">
        <v>922</v>
      </c>
      <c r="M1286" s="1041">
        <v>2</v>
      </c>
      <c r="N1286" s="943">
        <f t="shared" si="62"/>
        <v>208</v>
      </c>
      <c r="O1286" s="971" t="s">
        <v>922</v>
      </c>
      <c r="P1286" s="943"/>
      <c r="Q1286" s="944">
        <v>2025</v>
      </c>
      <c r="R1286" s="945" t="s">
        <v>1146</v>
      </c>
      <c r="S1286" s="946">
        <v>9</v>
      </c>
      <c r="T1286" s="943" t="s">
        <v>66</v>
      </c>
      <c r="U1286" s="946">
        <v>15</v>
      </c>
      <c r="V1286" s="943" t="s">
        <v>67</v>
      </c>
      <c r="W1286" s="943" t="s">
        <v>249</v>
      </c>
      <c r="X1286" s="946">
        <v>10</v>
      </c>
      <c r="Y1286" s="943" t="s">
        <v>66</v>
      </c>
      <c r="Z1286" s="946">
        <v>7</v>
      </c>
      <c r="AA1286" s="945" t="s">
        <v>67</v>
      </c>
      <c r="AB1286" s="1042">
        <f t="shared" si="63"/>
        <v>23</v>
      </c>
      <c r="AC1286" s="945" t="s">
        <v>1149</v>
      </c>
      <c r="AD1286" s="1043" t="s">
        <v>1850</v>
      </c>
      <c r="AE1286" s="1044"/>
      <c r="AF1286" s="1045"/>
    </row>
    <row r="1287" spans="2:32" ht="20" customHeight="1">
      <c r="B1287" s="1259"/>
      <c r="C1287" s="1262"/>
      <c r="D1287" s="1038" t="s">
        <v>1863</v>
      </c>
      <c r="E1287" s="941">
        <v>4</v>
      </c>
      <c r="F1287" s="943" t="s">
        <v>1145</v>
      </c>
      <c r="G1287" s="1039">
        <v>0.3</v>
      </c>
      <c r="H1287" s="1040" t="s">
        <v>1145</v>
      </c>
      <c r="I1287" s="943">
        <v>26</v>
      </c>
      <c r="J1287" s="971" t="s">
        <v>1145</v>
      </c>
      <c r="K1287" s="941">
        <f t="shared" si="61"/>
        <v>104</v>
      </c>
      <c r="L1287" s="943" t="s">
        <v>922</v>
      </c>
      <c r="M1287" s="1041">
        <v>2</v>
      </c>
      <c r="N1287" s="943">
        <f t="shared" si="62"/>
        <v>208</v>
      </c>
      <c r="O1287" s="971" t="s">
        <v>922</v>
      </c>
      <c r="P1287" s="943"/>
      <c r="Q1287" s="944">
        <v>2025</v>
      </c>
      <c r="R1287" s="945" t="s">
        <v>1146</v>
      </c>
      <c r="S1287" s="946">
        <v>9</v>
      </c>
      <c r="T1287" s="943" t="s">
        <v>66</v>
      </c>
      <c r="U1287" s="946">
        <v>15</v>
      </c>
      <c r="V1287" s="943" t="s">
        <v>67</v>
      </c>
      <c r="W1287" s="943" t="s">
        <v>249</v>
      </c>
      <c r="X1287" s="946">
        <v>10</v>
      </c>
      <c r="Y1287" s="943" t="s">
        <v>66</v>
      </c>
      <c r="Z1287" s="946">
        <v>7</v>
      </c>
      <c r="AA1287" s="945" t="s">
        <v>67</v>
      </c>
      <c r="AB1287" s="1042">
        <f t="shared" si="63"/>
        <v>23</v>
      </c>
      <c r="AC1287" s="945" t="s">
        <v>1149</v>
      </c>
      <c r="AD1287" s="1043" t="s">
        <v>1850</v>
      </c>
      <c r="AE1287" s="1044"/>
      <c r="AF1287" s="1045"/>
    </row>
    <row r="1288" spans="2:32" ht="20" customHeight="1">
      <c r="B1288" s="1259"/>
      <c r="C1288" s="1262"/>
      <c r="D1288" s="1038" t="s">
        <v>1864</v>
      </c>
      <c r="E1288" s="941">
        <v>1</v>
      </c>
      <c r="F1288" s="943" t="s">
        <v>1145</v>
      </c>
      <c r="G1288" s="1039">
        <v>0.75</v>
      </c>
      <c r="H1288" s="1040" t="s">
        <v>1145</v>
      </c>
      <c r="I1288" s="943">
        <v>1</v>
      </c>
      <c r="J1288" s="971" t="s">
        <v>1145</v>
      </c>
      <c r="K1288" s="941">
        <f t="shared" si="61"/>
        <v>1</v>
      </c>
      <c r="L1288" s="943" t="s">
        <v>922</v>
      </c>
      <c r="M1288" s="1041">
        <v>1</v>
      </c>
      <c r="N1288" s="943">
        <f t="shared" si="62"/>
        <v>1</v>
      </c>
      <c r="O1288" s="971" t="s">
        <v>922</v>
      </c>
      <c r="P1288" s="943"/>
      <c r="Q1288" s="944">
        <v>2025</v>
      </c>
      <c r="R1288" s="945" t="s">
        <v>1146</v>
      </c>
      <c r="S1288" s="946">
        <v>9</v>
      </c>
      <c r="T1288" s="943" t="s">
        <v>66</v>
      </c>
      <c r="U1288" s="946">
        <v>30</v>
      </c>
      <c r="V1288" s="943" t="s">
        <v>67</v>
      </c>
      <c r="W1288" s="943" t="s">
        <v>249</v>
      </c>
      <c r="X1288" s="946">
        <v>10</v>
      </c>
      <c r="Y1288" s="943" t="s">
        <v>66</v>
      </c>
      <c r="Z1288" s="946">
        <v>7</v>
      </c>
      <c r="AA1288" s="945" t="s">
        <v>67</v>
      </c>
      <c r="AB1288" s="1042">
        <f t="shared" si="63"/>
        <v>8</v>
      </c>
      <c r="AC1288" s="945" t="s">
        <v>1149</v>
      </c>
      <c r="AD1288" s="1043" t="s">
        <v>1861</v>
      </c>
      <c r="AE1288" s="1044"/>
      <c r="AF1288" s="1045"/>
    </row>
    <row r="1289" spans="2:32" ht="20" customHeight="1">
      <c r="B1289" s="1259"/>
      <c r="C1289" s="1262"/>
      <c r="D1289" s="1038" t="s">
        <v>1865</v>
      </c>
      <c r="E1289" s="941">
        <v>21</v>
      </c>
      <c r="F1289" s="943" t="s">
        <v>1145</v>
      </c>
      <c r="G1289" s="1039">
        <v>3</v>
      </c>
      <c r="H1289" s="1040" t="s">
        <v>1145</v>
      </c>
      <c r="I1289" s="943">
        <v>0.1</v>
      </c>
      <c r="J1289" s="971" t="s">
        <v>1145</v>
      </c>
      <c r="K1289" s="941">
        <f t="shared" si="61"/>
        <v>2.1</v>
      </c>
      <c r="L1289" s="943" t="s">
        <v>922</v>
      </c>
      <c r="M1289" s="1041">
        <v>21</v>
      </c>
      <c r="N1289" s="943">
        <f t="shared" si="62"/>
        <v>44.1</v>
      </c>
      <c r="O1289" s="971" t="s">
        <v>922</v>
      </c>
      <c r="P1289" s="943"/>
      <c r="Q1289" s="944">
        <v>2025</v>
      </c>
      <c r="R1289" s="945" t="s">
        <v>1146</v>
      </c>
      <c r="S1289" s="946">
        <v>9</v>
      </c>
      <c r="T1289" s="943" t="s">
        <v>66</v>
      </c>
      <c r="U1289" s="946">
        <v>30</v>
      </c>
      <c r="V1289" s="943" t="s">
        <v>67</v>
      </c>
      <c r="W1289" s="943" t="s">
        <v>249</v>
      </c>
      <c r="X1289" s="946">
        <v>10</v>
      </c>
      <c r="Y1289" s="943" t="s">
        <v>66</v>
      </c>
      <c r="Z1289" s="946">
        <v>7</v>
      </c>
      <c r="AA1289" s="945" t="s">
        <v>67</v>
      </c>
      <c r="AB1289" s="1042">
        <f t="shared" si="63"/>
        <v>8</v>
      </c>
      <c r="AC1289" s="945" t="s">
        <v>1149</v>
      </c>
      <c r="AD1289" s="1043" t="s">
        <v>1850</v>
      </c>
      <c r="AE1289" s="1044"/>
      <c r="AF1289" s="1045"/>
    </row>
    <row r="1290" spans="2:32" ht="20" customHeight="1">
      <c r="B1290" s="1259"/>
      <c r="C1290" s="1262"/>
      <c r="D1290" s="1038" t="s">
        <v>1866</v>
      </c>
      <c r="E1290" s="941">
        <v>3.6</v>
      </c>
      <c r="F1290" s="943" t="s">
        <v>1145</v>
      </c>
      <c r="G1290" s="1039">
        <v>1.8</v>
      </c>
      <c r="H1290" s="1040" t="s">
        <v>1145</v>
      </c>
      <c r="I1290" s="943">
        <v>0.1</v>
      </c>
      <c r="J1290" s="971" t="s">
        <v>1145</v>
      </c>
      <c r="K1290" s="941">
        <f t="shared" si="61"/>
        <v>0.36000000000000004</v>
      </c>
      <c r="L1290" s="943" t="s">
        <v>922</v>
      </c>
      <c r="M1290" s="1041">
        <v>1</v>
      </c>
      <c r="N1290" s="943">
        <f t="shared" si="62"/>
        <v>0.36000000000000004</v>
      </c>
      <c r="O1290" s="971" t="s">
        <v>922</v>
      </c>
      <c r="P1290" s="943"/>
      <c r="Q1290" s="944">
        <v>2025</v>
      </c>
      <c r="R1290" s="945" t="s">
        <v>1146</v>
      </c>
      <c r="S1290" s="946">
        <v>9</v>
      </c>
      <c r="T1290" s="943" t="s">
        <v>66</v>
      </c>
      <c r="U1290" s="946">
        <v>30</v>
      </c>
      <c r="V1290" s="943" t="s">
        <v>67</v>
      </c>
      <c r="W1290" s="943" t="s">
        <v>249</v>
      </c>
      <c r="X1290" s="946">
        <v>10</v>
      </c>
      <c r="Y1290" s="943" t="s">
        <v>66</v>
      </c>
      <c r="Z1290" s="946">
        <v>7</v>
      </c>
      <c r="AA1290" s="945" t="s">
        <v>67</v>
      </c>
      <c r="AB1290" s="1042">
        <f t="shared" si="63"/>
        <v>8</v>
      </c>
      <c r="AC1290" s="945" t="s">
        <v>1149</v>
      </c>
      <c r="AD1290" s="1043" t="s">
        <v>1850</v>
      </c>
      <c r="AE1290" s="1044"/>
      <c r="AF1290" s="1045"/>
    </row>
    <row r="1291" spans="2:32" ht="20" customHeight="1">
      <c r="B1291" s="1259"/>
      <c r="C1291" s="1262"/>
      <c r="D1291" s="1038" t="s">
        <v>1867</v>
      </c>
      <c r="E1291" s="941">
        <v>20</v>
      </c>
      <c r="F1291" s="943" t="s">
        <v>1145</v>
      </c>
      <c r="G1291" s="1039">
        <v>5.9</v>
      </c>
      <c r="H1291" s="1040" t="s">
        <v>1145</v>
      </c>
      <c r="I1291" s="943">
        <v>15.2</v>
      </c>
      <c r="J1291" s="971" t="s">
        <v>1145</v>
      </c>
      <c r="K1291" s="941">
        <f t="shared" si="61"/>
        <v>304</v>
      </c>
      <c r="L1291" s="943" t="s">
        <v>922</v>
      </c>
      <c r="M1291" s="1041">
        <v>300</v>
      </c>
      <c r="N1291" s="943">
        <f t="shared" si="62"/>
        <v>91200</v>
      </c>
      <c r="O1291" s="971" t="s">
        <v>922</v>
      </c>
      <c r="P1291" s="943"/>
      <c r="Q1291" s="944">
        <v>2025</v>
      </c>
      <c r="R1291" s="945" t="s">
        <v>1146</v>
      </c>
      <c r="S1291" s="946">
        <v>9</v>
      </c>
      <c r="T1291" s="943" t="s">
        <v>66</v>
      </c>
      <c r="U1291" s="946">
        <v>30</v>
      </c>
      <c r="V1291" s="943" t="s">
        <v>67</v>
      </c>
      <c r="W1291" s="943" t="s">
        <v>249</v>
      </c>
      <c r="X1291" s="946">
        <v>10</v>
      </c>
      <c r="Y1291" s="943" t="s">
        <v>66</v>
      </c>
      <c r="Z1291" s="946">
        <v>7</v>
      </c>
      <c r="AA1291" s="945" t="s">
        <v>67</v>
      </c>
      <c r="AB1291" s="1042">
        <f t="shared" si="63"/>
        <v>8</v>
      </c>
      <c r="AC1291" s="945" t="s">
        <v>1149</v>
      </c>
      <c r="AD1291" s="1043" t="s">
        <v>1846</v>
      </c>
      <c r="AE1291" s="1044"/>
      <c r="AF1291" s="1045"/>
    </row>
    <row r="1292" spans="2:32" ht="50" customHeight="1">
      <c r="B1292" s="1259"/>
      <c r="C1292" s="1262"/>
      <c r="D1292" s="1038" t="s">
        <v>1250</v>
      </c>
      <c r="E1292" s="941">
        <v>0.7</v>
      </c>
      <c r="F1292" s="943" t="s">
        <v>1145</v>
      </c>
      <c r="G1292" s="1039">
        <v>1.1000000000000001</v>
      </c>
      <c r="H1292" s="1040" t="s">
        <v>1145</v>
      </c>
      <c r="I1292" s="943">
        <v>1.76</v>
      </c>
      <c r="J1292" s="971" t="s">
        <v>1145</v>
      </c>
      <c r="K1292" s="941">
        <f t="shared" si="61"/>
        <v>1.232</v>
      </c>
      <c r="L1292" s="943" t="s">
        <v>922</v>
      </c>
      <c r="M1292" s="1041">
        <v>11</v>
      </c>
      <c r="N1292" s="943">
        <f t="shared" si="62"/>
        <v>13.552</v>
      </c>
      <c r="O1292" s="971" t="s">
        <v>922</v>
      </c>
      <c r="P1292" s="943"/>
      <c r="Q1292" s="944">
        <v>2025</v>
      </c>
      <c r="R1292" s="945" t="s">
        <v>1146</v>
      </c>
      <c r="S1292" s="946">
        <v>9</v>
      </c>
      <c r="T1292" s="943" t="s">
        <v>66</v>
      </c>
      <c r="U1292" s="946">
        <v>30</v>
      </c>
      <c r="V1292" s="943" t="s">
        <v>67</v>
      </c>
      <c r="W1292" s="943" t="s">
        <v>249</v>
      </c>
      <c r="X1292" s="946">
        <v>10</v>
      </c>
      <c r="Y1292" s="943" t="s">
        <v>66</v>
      </c>
      <c r="Z1292" s="946">
        <v>7</v>
      </c>
      <c r="AA1292" s="945" t="s">
        <v>67</v>
      </c>
      <c r="AB1292" s="1042">
        <f t="shared" si="63"/>
        <v>8</v>
      </c>
      <c r="AC1292" s="945" t="s">
        <v>1149</v>
      </c>
      <c r="AD1292" s="1068" t="s">
        <v>1868</v>
      </c>
      <c r="AE1292" s="1044"/>
      <c r="AF1292" s="1045"/>
    </row>
    <row r="1293" spans="2:32" ht="20" customHeight="1">
      <c r="B1293" s="1259"/>
      <c r="C1293" s="1262"/>
      <c r="D1293" s="1038" t="s">
        <v>1869</v>
      </c>
      <c r="E1293" s="941">
        <v>6</v>
      </c>
      <c r="F1293" s="943" t="s">
        <v>1145</v>
      </c>
      <c r="G1293" s="1039">
        <v>0.3</v>
      </c>
      <c r="H1293" s="1040" t="s">
        <v>1145</v>
      </c>
      <c r="I1293" s="943">
        <v>6</v>
      </c>
      <c r="J1293" s="971" t="s">
        <v>1145</v>
      </c>
      <c r="K1293" s="941">
        <f t="shared" si="61"/>
        <v>36</v>
      </c>
      <c r="L1293" s="943" t="s">
        <v>922</v>
      </c>
      <c r="M1293" s="1041">
        <v>1</v>
      </c>
      <c r="N1293" s="943">
        <f t="shared" si="62"/>
        <v>36</v>
      </c>
      <c r="O1293" s="971" t="s">
        <v>922</v>
      </c>
      <c r="P1293" s="943"/>
      <c r="Q1293" s="944">
        <v>2025</v>
      </c>
      <c r="R1293" s="945" t="s">
        <v>1146</v>
      </c>
      <c r="S1293" s="946">
        <v>9</v>
      </c>
      <c r="T1293" s="943" t="s">
        <v>66</v>
      </c>
      <c r="U1293" s="946">
        <v>30</v>
      </c>
      <c r="V1293" s="943" t="s">
        <v>67</v>
      </c>
      <c r="W1293" s="943" t="s">
        <v>249</v>
      </c>
      <c r="X1293" s="946">
        <v>10</v>
      </c>
      <c r="Y1293" s="943" t="s">
        <v>66</v>
      </c>
      <c r="Z1293" s="946">
        <v>7</v>
      </c>
      <c r="AA1293" s="945" t="s">
        <v>67</v>
      </c>
      <c r="AB1293" s="1042">
        <f t="shared" si="63"/>
        <v>8</v>
      </c>
      <c r="AC1293" s="945" t="s">
        <v>1149</v>
      </c>
      <c r="AD1293" s="1043" t="s">
        <v>1850</v>
      </c>
      <c r="AE1293" s="1044"/>
      <c r="AF1293" s="1045"/>
    </row>
    <row r="1294" spans="2:32" ht="50" customHeight="1">
      <c r="B1294" s="1259"/>
      <c r="C1294" s="1262"/>
      <c r="D1294" s="1038" t="s">
        <v>1297</v>
      </c>
      <c r="E1294" s="941">
        <v>1.8</v>
      </c>
      <c r="F1294" s="943" t="s">
        <v>1145</v>
      </c>
      <c r="G1294" s="1039">
        <v>2</v>
      </c>
      <c r="H1294" s="1040" t="s">
        <v>1145</v>
      </c>
      <c r="I1294" s="943">
        <v>0.1</v>
      </c>
      <c r="J1294" s="971" t="s">
        <v>1145</v>
      </c>
      <c r="K1294" s="941">
        <f t="shared" si="61"/>
        <v>0.18000000000000002</v>
      </c>
      <c r="L1294" s="943" t="s">
        <v>922</v>
      </c>
      <c r="M1294" s="1041">
        <v>68</v>
      </c>
      <c r="N1294" s="943">
        <f t="shared" si="62"/>
        <v>12.240000000000002</v>
      </c>
      <c r="O1294" s="971" t="s">
        <v>922</v>
      </c>
      <c r="P1294" s="943"/>
      <c r="Q1294" s="944">
        <v>2025</v>
      </c>
      <c r="R1294" s="945" t="s">
        <v>1146</v>
      </c>
      <c r="S1294" s="946">
        <v>9</v>
      </c>
      <c r="T1294" s="943" t="s">
        <v>66</v>
      </c>
      <c r="U1294" s="946">
        <v>30</v>
      </c>
      <c r="V1294" s="943" t="s">
        <v>67</v>
      </c>
      <c r="W1294" s="943" t="s">
        <v>249</v>
      </c>
      <c r="X1294" s="946">
        <v>10</v>
      </c>
      <c r="Y1294" s="943" t="s">
        <v>66</v>
      </c>
      <c r="Z1294" s="946">
        <v>7</v>
      </c>
      <c r="AA1294" s="945" t="s">
        <v>67</v>
      </c>
      <c r="AB1294" s="1042">
        <f t="shared" si="63"/>
        <v>8</v>
      </c>
      <c r="AC1294" s="945" t="s">
        <v>1149</v>
      </c>
      <c r="AD1294" s="1068" t="s">
        <v>1868</v>
      </c>
      <c r="AE1294" s="1044"/>
      <c r="AF1294" s="1045"/>
    </row>
    <row r="1295" spans="2:32" ht="50" customHeight="1">
      <c r="B1295" s="1259"/>
      <c r="C1295" s="1262"/>
      <c r="D1295" s="1038" t="s">
        <v>1676</v>
      </c>
      <c r="E1295" s="941">
        <v>0.45</v>
      </c>
      <c r="F1295" s="943" t="s">
        <v>1145</v>
      </c>
      <c r="G1295" s="1039">
        <v>1.5</v>
      </c>
      <c r="H1295" s="1040" t="s">
        <v>1145</v>
      </c>
      <c r="I1295" s="943">
        <v>0.1</v>
      </c>
      <c r="J1295" s="971" t="s">
        <v>1145</v>
      </c>
      <c r="K1295" s="941">
        <f t="shared" si="61"/>
        <v>4.5000000000000005E-2</v>
      </c>
      <c r="L1295" s="943" t="s">
        <v>922</v>
      </c>
      <c r="M1295" s="1041">
        <v>34</v>
      </c>
      <c r="N1295" s="943">
        <f t="shared" si="62"/>
        <v>1.5300000000000002</v>
      </c>
      <c r="O1295" s="971" t="s">
        <v>922</v>
      </c>
      <c r="P1295" s="943" t="s">
        <v>1394</v>
      </c>
      <c r="Q1295" s="944">
        <v>2025</v>
      </c>
      <c r="R1295" s="945" t="s">
        <v>1146</v>
      </c>
      <c r="S1295" s="946">
        <v>9</v>
      </c>
      <c r="T1295" s="943" t="s">
        <v>66</v>
      </c>
      <c r="U1295" s="946">
        <v>30</v>
      </c>
      <c r="V1295" s="943" t="s">
        <v>67</v>
      </c>
      <c r="W1295" s="943" t="s">
        <v>249</v>
      </c>
      <c r="X1295" s="946">
        <v>10</v>
      </c>
      <c r="Y1295" s="943" t="s">
        <v>66</v>
      </c>
      <c r="Z1295" s="946">
        <v>7</v>
      </c>
      <c r="AA1295" s="945" t="s">
        <v>67</v>
      </c>
      <c r="AB1295" s="1042">
        <f t="shared" si="63"/>
        <v>8</v>
      </c>
      <c r="AC1295" s="945" t="s">
        <v>1149</v>
      </c>
      <c r="AD1295" s="1068" t="s">
        <v>1868</v>
      </c>
      <c r="AE1295" s="1044"/>
      <c r="AF1295" s="1045"/>
    </row>
    <row r="1296" spans="2:32" ht="35" customHeight="1">
      <c r="B1296" s="1259"/>
      <c r="C1296" s="1262"/>
      <c r="D1296" s="1038" t="s">
        <v>1870</v>
      </c>
      <c r="E1296" s="941">
        <v>0.9</v>
      </c>
      <c r="F1296" s="943" t="s">
        <v>1145</v>
      </c>
      <c r="G1296" s="1039">
        <v>1.5</v>
      </c>
      <c r="H1296" s="1040" t="s">
        <v>1145</v>
      </c>
      <c r="I1296" s="943">
        <v>0.1</v>
      </c>
      <c r="J1296" s="971" t="s">
        <v>1145</v>
      </c>
      <c r="K1296" s="941">
        <f t="shared" si="61"/>
        <v>9.0000000000000011E-2</v>
      </c>
      <c r="L1296" s="943" t="s">
        <v>922</v>
      </c>
      <c r="M1296" s="1041">
        <v>1</v>
      </c>
      <c r="N1296" s="943">
        <f t="shared" si="62"/>
        <v>9.0000000000000011E-2</v>
      </c>
      <c r="O1296" s="971" t="s">
        <v>922</v>
      </c>
      <c r="P1296" s="943" t="s">
        <v>1394</v>
      </c>
      <c r="Q1296" s="944">
        <v>2025</v>
      </c>
      <c r="R1296" s="945" t="s">
        <v>1146</v>
      </c>
      <c r="S1296" s="946">
        <v>9</v>
      </c>
      <c r="T1296" s="943" t="s">
        <v>1147</v>
      </c>
      <c r="U1296" s="946">
        <v>30</v>
      </c>
      <c r="V1296" s="943" t="s">
        <v>1148</v>
      </c>
      <c r="W1296" s="943" t="s">
        <v>249</v>
      </c>
      <c r="X1296" s="946">
        <v>10</v>
      </c>
      <c r="Y1296" s="943" t="s">
        <v>1147</v>
      </c>
      <c r="Z1296" s="946">
        <v>7</v>
      </c>
      <c r="AA1296" s="945" t="s">
        <v>67</v>
      </c>
      <c r="AB1296" s="1042">
        <f t="shared" si="63"/>
        <v>8</v>
      </c>
      <c r="AC1296" s="945" t="s">
        <v>1149</v>
      </c>
      <c r="AD1296" s="1069" t="s">
        <v>1871</v>
      </c>
      <c r="AE1296" s="1044"/>
      <c r="AF1296" s="1045"/>
    </row>
    <row r="1297" spans="2:32" ht="20" customHeight="1">
      <c r="B1297" s="1259"/>
      <c r="C1297" s="1262"/>
      <c r="D1297" s="1038" t="s">
        <v>1872</v>
      </c>
      <c r="E1297" s="941">
        <v>0.9</v>
      </c>
      <c r="F1297" s="943" t="s">
        <v>1145</v>
      </c>
      <c r="G1297" s="1039">
        <v>1.8</v>
      </c>
      <c r="H1297" s="1040" t="s">
        <v>1145</v>
      </c>
      <c r="I1297" s="943">
        <v>0.1</v>
      </c>
      <c r="J1297" s="971" t="s">
        <v>1145</v>
      </c>
      <c r="K1297" s="941">
        <f t="shared" si="61"/>
        <v>9.0000000000000011E-2</v>
      </c>
      <c r="L1297" s="943" t="s">
        <v>922</v>
      </c>
      <c r="M1297" s="1041">
        <v>1</v>
      </c>
      <c r="N1297" s="943">
        <f t="shared" si="62"/>
        <v>9.0000000000000011E-2</v>
      </c>
      <c r="O1297" s="971" t="s">
        <v>922</v>
      </c>
      <c r="P1297" s="943" t="s">
        <v>1394</v>
      </c>
      <c r="Q1297" s="944">
        <v>2025</v>
      </c>
      <c r="R1297" s="945" t="s">
        <v>1146</v>
      </c>
      <c r="S1297" s="946">
        <v>9</v>
      </c>
      <c r="T1297" s="943" t="s">
        <v>1147</v>
      </c>
      <c r="U1297" s="946">
        <v>30</v>
      </c>
      <c r="V1297" s="943" t="s">
        <v>1148</v>
      </c>
      <c r="W1297" s="943" t="s">
        <v>249</v>
      </c>
      <c r="X1297" s="946">
        <v>10</v>
      </c>
      <c r="Y1297" s="943" t="s">
        <v>1147</v>
      </c>
      <c r="Z1297" s="946">
        <v>7</v>
      </c>
      <c r="AA1297" s="945" t="s">
        <v>67</v>
      </c>
      <c r="AB1297" s="1042">
        <f t="shared" si="63"/>
        <v>8</v>
      </c>
      <c r="AC1297" s="945" t="s">
        <v>1149</v>
      </c>
      <c r="AD1297" s="1043" t="s">
        <v>1850</v>
      </c>
      <c r="AE1297" s="1044"/>
      <c r="AF1297" s="1045"/>
    </row>
    <row r="1298" spans="2:32" ht="20" customHeight="1">
      <c r="B1298" s="1259"/>
      <c r="C1298" s="1262"/>
      <c r="D1298" s="1038" t="s">
        <v>1873</v>
      </c>
      <c r="E1298" s="941">
        <v>3.8</v>
      </c>
      <c r="F1298" s="943" t="s">
        <v>1145</v>
      </c>
      <c r="G1298" s="1039">
        <v>1.5</v>
      </c>
      <c r="H1298" s="1040" t="s">
        <v>1145</v>
      </c>
      <c r="I1298" s="943">
        <v>1.8</v>
      </c>
      <c r="J1298" s="971" t="s">
        <v>1145</v>
      </c>
      <c r="K1298" s="941">
        <f t="shared" si="61"/>
        <v>6.84</v>
      </c>
      <c r="L1298" s="943" t="s">
        <v>922</v>
      </c>
      <c r="M1298" s="1041">
        <v>2</v>
      </c>
      <c r="N1298" s="943">
        <f t="shared" si="62"/>
        <v>13.68</v>
      </c>
      <c r="O1298" s="971" t="s">
        <v>922</v>
      </c>
      <c r="P1298" s="943"/>
      <c r="Q1298" s="944">
        <v>2025</v>
      </c>
      <c r="R1298" s="945" t="s">
        <v>1146</v>
      </c>
      <c r="S1298" s="946">
        <v>9</v>
      </c>
      <c r="T1298" s="943" t="s">
        <v>1147</v>
      </c>
      <c r="U1298" s="946">
        <v>30</v>
      </c>
      <c r="V1298" s="943" t="s">
        <v>1148</v>
      </c>
      <c r="W1298" s="943" t="s">
        <v>249</v>
      </c>
      <c r="X1298" s="946">
        <v>10</v>
      </c>
      <c r="Y1298" s="943" t="s">
        <v>1147</v>
      </c>
      <c r="Z1298" s="946">
        <v>7</v>
      </c>
      <c r="AA1298" s="945" t="s">
        <v>67</v>
      </c>
      <c r="AB1298" s="1042">
        <f t="shared" si="63"/>
        <v>8</v>
      </c>
      <c r="AC1298" s="945" t="s">
        <v>1149</v>
      </c>
      <c r="AD1298" s="1043" t="s">
        <v>1850</v>
      </c>
      <c r="AE1298" s="1044"/>
      <c r="AF1298" s="1045"/>
    </row>
    <row r="1299" spans="2:32" ht="20" customHeight="1">
      <c r="B1299" s="1259"/>
      <c r="C1299" s="1262"/>
      <c r="D1299" s="1038" t="s">
        <v>1874</v>
      </c>
      <c r="E1299" s="941">
        <v>31.2</v>
      </c>
      <c r="F1299" s="943" t="s">
        <v>1145</v>
      </c>
      <c r="G1299" s="1039">
        <v>1.5</v>
      </c>
      <c r="H1299" s="1040" t="s">
        <v>1145</v>
      </c>
      <c r="I1299" s="943">
        <v>1.8</v>
      </c>
      <c r="J1299" s="971" t="s">
        <v>1145</v>
      </c>
      <c r="K1299" s="941">
        <f t="shared" ref="K1299:K1413" si="64">E1299*I1299</f>
        <v>56.16</v>
      </c>
      <c r="L1299" s="943" t="s">
        <v>922</v>
      </c>
      <c r="M1299" s="1041">
        <v>1</v>
      </c>
      <c r="N1299" s="943">
        <f t="shared" ref="N1299:N1413" si="65">K1299*M1299</f>
        <v>56.16</v>
      </c>
      <c r="O1299" s="971" t="s">
        <v>922</v>
      </c>
      <c r="P1299" s="943"/>
      <c r="Q1299" s="944">
        <v>2025</v>
      </c>
      <c r="R1299" s="945" t="s">
        <v>1146</v>
      </c>
      <c r="S1299" s="946">
        <v>9</v>
      </c>
      <c r="T1299" s="943" t="s">
        <v>1147</v>
      </c>
      <c r="U1299" s="946">
        <v>30</v>
      </c>
      <c r="V1299" s="943" t="s">
        <v>1148</v>
      </c>
      <c r="W1299" s="943" t="s">
        <v>249</v>
      </c>
      <c r="X1299" s="946">
        <v>10</v>
      </c>
      <c r="Y1299" s="943" t="s">
        <v>1147</v>
      </c>
      <c r="Z1299" s="946">
        <v>7</v>
      </c>
      <c r="AA1299" s="945" t="s">
        <v>67</v>
      </c>
      <c r="AB1299" s="1042">
        <f t="shared" si="63"/>
        <v>8</v>
      </c>
      <c r="AC1299" s="945" t="s">
        <v>1149</v>
      </c>
      <c r="AD1299" s="1043" t="s">
        <v>1846</v>
      </c>
      <c r="AE1299" s="1044"/>
      <c r="AF1299" s="1045"/>
    </row>
    <row r="1300" spans="2:32" ht="50" customHeight="1">
      <c r="B1300" s="1259"/>
      <c r="C1300" s="1262"/>
      <c r="D1300" s="1038" t="s">
        <v>1455</v>
      </c>
      <c r="E1300" s="941">
        <v>3.6</v>
      </c>
      <c r="F1300" s="943" t="s">
        <v>1145</v>
      </c>
      <c r="G1300" s="1039">
        <v>2.9</v>
      </c>
      <c r="H1300" s="1040" t="s">
        <v>1145</v>
      </c>
      <c r="I1300" s="943">
        <v>2.7</v>
      </c>
      <c r="J1300" s="971" t="s">
        <v>1145</v>
      </c>
      <c r="K1300" s="941">
        <f t="shared" si="64"/>
        <v>9.7200000000000006</v>
      </c>
      <c r="L1300" s="943" t="s">
        <v>922</v>
      </c>
      <c r="M1300" s="1041">
        <v>10</v>
      </c>
      <c r="N1300" s="943">
        <f t="shared" si="65"/>
        <v>97.2</v>
      </c>
      <c r="O1300" s="971" t="s">
        <v>922</v>
      </c>
      <c r="P1300" s="943"/>
      <c r="Q1300" s="944">
        <v>2025</v>
      </c>
      <c r="R1300" s="945" t="s">
        <v>1146</v>
      </c>
      <c r="S1300" s="946">
        <v>9</v>
      </c>
      <c r="T1300" s="943" t="s">
        <v>1147</v>
      </c>
      <c r="U1300" s="946">
        <v>30</v>
      </c>
      <c r="V1300" s="943" t="s">
        <v>1148</v>
      </c>
      <c r="W1300" s="943" t="s">
        <v>249</v>
      </c>
      <c r="X1300" s="946">
        <v>10</v>
      </c>
      <c r="Y1300" s="943" t="s">
        <v>1147</v>
      </c>
      <c r="Z1300" s="946">
        <v>7</v>
      </c>
      <c r="AA1300" s="945" t="s">
        <v>67</v>
      </c>
      <c r="AB1300" s="1042">
        <f t="shared" si="63"/>
        <v>8</v>
      </c>
      <c r="AC1300" s="945" t="s">
        <v>1149</v>
      </c>
      <c r="AD1300" s="1068" t="s">
        <v>1868</v>
      </c>
      <c r="AE1300" s="1044"/>
      <c r="AF1300" s="1045"/>
    </row>
    <row r="1301" spans="2:32" ht="50" customHeight="1">
      <c r="B1301" s="1259"/>
      <c r="C1301" s="1262"/>
      <c r="D1301" s="1038" t="s">
        <v>1481</v>
      </c>
      <c r="E1301" s="941">
        <v>5.4</v>
      </c>
      <c r="F1301" s="943" t="s">
        <v>1145</v>
      </c>
      <c r="G1301" s="1039">
        <v>3.1</v>
      </c>
      <c r="H1301" s="1040" t="s">
        <v>1145</v>
      </c>
      <c r="I1301" s="943">
        <v>3.6</v>
      </c>
      <c r="J1301" s="971" t="s">
        <v>1145</v>
      </c>
      <c r="K1301" s="941">
        <f t="shared" si="64"/>
        <v>19.440000000000001</v>
      </c>
      <c r="L1301" s="943" t="s">
        <v>922</v>
      </c>
      <c r="M1301" s="1041">
        <v>81</v>
      </c>
      <c r="N1301" s="943">
        <f t="shared" si="65"/>
        <v>1574.64</v>
      </c>
      <c r="O1301" s="971" t="s">
        <v>922</v>
      </c>
      <c r="P1301" s="943"/>
      <c r="Q1301" s="944">
        <v>2025</v>
      </c>
      <c r="R1301" s="945" t="s">
        <v>1146</v>
      </c>
      <c r="S1301" s="946">
        <v>9</v>
      </c>
      <c r="T1301" s="943" t="s">
        <v>1147</v>
      </c>
      <c r="U1301" s="946">
        <v>30</v>
      </c>
      <c r="V1301" s="943" t="s">
        <v>1148</v>
      </c>
      <c r="W1301" s="943" t="s">
        <v>249</v>
      </c>
      <c r="X1301" s="946">
        <v>10</v>
      </c>
      <c r="Y1301" s="943" t="s">
        <v>1147</v>
      </c>
      <c r="Z1301" s="946">
        <v>7</v>
      </c>
      <c r="AA1301" s="945" t="s">
        <v>67</v>
      </c>
      <c r="AB1301" s="1042">
        <f t="shared" si="63"/>
        <v>8</v>
      </c>
      <c r="AC1301" s="945" t="s">
        <v>1149</v>
      </c>
      <c r="AD1301" s="1068" t="s">
        <v>1868</v>
      </c>
      <c r="AE1301" s="1044"/>
      <c r="AF1301" s="1045"/>
    </row>
    <row r="1302" spans="2:32" ht="20" customHeight="1">
      <c r="B1302" s="1259"/>
      <c r="C1302" s="1262"/>
      <c r="D1302" s="1038" t="s">
        <v>1875</v>
      </c>
      <c r="E1302" s="941">
        <v>11.4</v>
      </c>
      <c r="F1302" s="943" t="s">
        <v>1145</v>
      </c>
      <c r="G1302" s="1039">
        <v>1.6</v>
      </c>
      <c r="H1302" s="1040" t="s">
        <v>1145</v>
      </c>
      <c r="I1302" s="943">
        <v>3.8</v>
      </c>
      <c r="J1302" s="971" t="s">
        <v>1145</v>
      </c>
      <c r="K1302" s="941">
        <f t="shared" si="64"/>
        <v>43.32</v>
      </c>
      <c r="L1302" s="943" t="s">
        <v>922</v>
      </c>
      <c r="M1302" s="1041">
        <v>2</v>
      </c>
      <c r="N1302" s="943">
        <f t="shared" si="65"/>
        <v>86.64</v>
      </c>
      <c r="O1302" s="971" t="s">
        <v>922</v>
      </c>
      <c r="P1302" s="943"/>
      <c r="Q1302" s="944">
        <v>2025</v>
      </c>
      <c r="R1302" s="945" t="s">
        <v>1146</v>
      </c>
      <c r="S1302" s="946">
        <v>9</v>
      </c>
      <c r="T1302" s="943" t="s">
        <v>1147</v>
      </c>
      <c r="U1302" s="946">
        <v>30</v>
      </c>
      <c r="V1302" s="943" t="s">
        <v>1148</v>
      </c>
      <c r="W1302" s="943" t="s">
        <v>249</v>
      </c>
      <c r="X1302" s="946">
        <v>10</v>
      </c>
      <c r="Y1302" s="943" t="s">
        <v>1147</v>
      </c>
      <c r="Z1302" s="946">
        <v>7</v>
      </c>
      <c r="AA1302" s="945" t="s">
        <v>67</v>
      </c>
      <c r="AB1302" s="1042">
        <f t="shared" si="63"/>
        <v>8</v>
      </c>
      <c r="AC1302" s="945" t="s">
        <v>1149</v>
      </c>
      <c r="AD1302" s="1043" t="s">
        <v>1846</v>
      </c>
      <c r="AE1302" s="1044"/>
      <c r="AF1302" s="1045"/>
    </row>
    <row r="1303" spans="2:32" ht="20" customHeight="1">
      <c r="B1303" s="1259"/>
      <c r="C1303" s="1262"/>
      <c r="D1303" s="1038" t="s">
        <v>1876</v>
      </c>
      <c r="E1303" s="941">
        <v>3.1</v>
      </c>
      <c r="F1303" s="943" t="s">
        <v>1145</v>
      </c>
      <c r="G1303" s="1039">
        <v>6</v>
      </c>
      <c r="H1303" s="1040" t="s">
        <v>1145</v>
      </c>
      <c r="I1303" s="943">
        <v>2.4</v>
      </c>
      <c r="J1303" s="971" t="s">
        <v>1145</v>
      </c>
      <c r="K1303" s="941">
        <f t="shared" si="64"/>
        <v>7.4399999999999995</v>
      </c>
      <c r="L1303" s="943" t="s">
        <v>922</v>
      </c>
      <c r="M1303" s="1041">
        <v>1</v>
      </c>
      <c r="N1303" s="943">
        <f t="shared" si="65"/>
        <v>7.4399999999999995</v>
      </c>
      <c r="O1303" s="971" t="s">
        <v>922</v>
      </c>
      <c r="P1303" s="943"/>
      <c r="Q1303" s="944">
        <v>2025</v>
      </c>
      <c r="R1303" s="945" t="s">
        <v>1146</v>
      </c>
      <c r="S1303" s="946">
        <v>9</v>
      </c>
      <c r="T1303" s="943" t="s">
        <v>1147</v>
      </c>
      <c r="U1303" s="946">
        <v>30</v>
      </c>
      <c r="V1303" s="943" t="s">
        <v>1148</v>
      </c>
      <c r="W1303" s="943" t="s">
        <v>249</v>
      </c>
      <c r="X1303" s="946">
        <v>10</v>
      </c>
      <c r="Y1303" s="943" t="s">
        <v>1147</v>
      </c>
      <c r="Z1303" s="946">
        <v>7</v>
      </c>
      <c r="AA1303" s="945" t="s">
        <v>67</v>
      </c>
      <c r="AB1303" s="1042">
        <f t="shared" si="63"/>
        <v>8</v>
      </c>
      <c r="AC1303" s="945" t="s">
        <v>1149</v>
      </c>
      <c r="AD1303" s="1043" t="s">
        <v>1850</v>
      </c>
      <c r="AE1303" s="1044"/>
      <c r="AF1303" s="1045"/>
    </row>
    <row r="1304" spans="2:32" ht="20" customHeight="1">
      <c r="B1304" s="1259"/>
      <c r="C1304" s="1262"/>
      <c r="D1304" s="1038" t="s">
        <v>1272</v>
      </c>
      <c r="E1304" s="941">
        <v>0.9</v>
      </c>
      <c r="F1304" s="943" t="s">
        <v>1145</v>
      </c>
      <c r="G1304" s="1039">
        <v>1.8</v>
      </c>
      <c r="H1304" s="1040" t="s">
        <v>1145</v>
      </c>
      <c r="I1304" s="943">
        <v>0.45</v>
      </c>
      <c r="J1304" s="971" t="s">
        <v>1145</v>
      </c>
      <c r="K1304" s="941">
        <f t="shared" si="64"/>
        <v>0.40500000000000003</v>
      </c>
      <c r="L1304" s="943" t="s">
        <v>922</v>
      </c>
      <c r="M1304" s="1041">
        <v>1</v>
      </c>
      <c r="N1304" s="943">
        <f t="shared" si="65"/>
        <v>0.40500000000000003</v>
      </c>
      <c r="O1304" s="971" t="s">
        <v>922</v>
      </c>
      <c r="P1304" s="943"/>
      <c r="Q1304" s="944">
        <v>2025</v>
      </c>
      <c r="R1304" s="945" t="s">
        <v>1146</v>
      </c>
      <c r="S1304" s="946">
        <v>9</v>
      </c>
      <c r="T1304" s="943" t="s">
        <v>1147</v>
      </c>
      <c r="U1304" s="946">
        <v>30</v>
      </c>
      <c r="V1304" s="943" t="s">
        <v>1148</v>
      </c>
      <c r="W1304" s="943" t="s">
        <v>249</v>
      </c>
      <c r="X1304" s="946">
        <v>10</v>
      </c>
      <c r="Y1304" s="943" t="s">
        <v>1147</v>
      </c>
      <c r="Z1304" s="946">
        <v>7</v>
      </c>
      <c r="AA1304" s="945" t="s">
        <v>67</v>
      </c>
      <c r="AB1304" s="1042">
        <f t="shared" si="63"/>
        <v>8</v>
      </c>
      <c r="AC1304" s="945" t="s">
        <v>1348</v>
      </c>
      <c r="AD1304" s="1043" t="s">
        <v>1877</v>
      </c>
      <c r="AE1304" s="1044" t="s">
        <v>1878</v>
      </c>
      <c r="AF1304" s="1045" t="s">
        <v>1879</v>
      </c>
    </row>
    <row r="1305" spans="2:32" ht="20" customHeight="1">
      <c r="B1305" s="1259"/>
      <c r="C1305" s="1262"/>
      <c r="D1305" s="1038" t="s">
        <v>1851</v>
      </c>
      <c r="E1305" s="941">
        <v>0.3</v>
      </c>
      <c r="F1305" s="943" t="s">
        <v>1145</v>
      </c>
      <c r="G1305" s="1039">
        <v>0.3</v>
      </c>
      <c r="H1305" s="1040" t="s">
        <v>1145</v>
      </c>
      <c r="I1305" s="943">
        <v>0.3</v>
      </c>
      <c r="J1305" s="971" t="s">
        <v>1145</v>
      </c>
      <c r="K1305" s="941">
        <f t="shared" si="64"/>
        <v>0.09</v>
      </c>
      <c r="L1305" s="943" t="s">
        <v>922</v>
      </c>
      <c r="M1305" s="1041">
        <v>18</v>
      </c>
      <c r="N1305" s="943">
        <f t="shared" si="65"/>
        <v>1.6199999999999999</v>
      </c>
      <c r="O1305" s="971" t="s">
        <v>922</v>
      </c>
      <c r="P1305" s="943"/>
      <c r="Q1305" s="944">
        <v>2025</v>
      </c>
      <c r="R1305" s="945" t="s">
        <v>1146</v>
      </c>
      <c r="S1305" s="946">
        <v>9</v>
      </c>
      <c r="T1305" s="943" t="s">
        <v>1147</v>
      </c>
      <c r="U1305" s="946">
        <v>30</v>
      </c>
      <c r="V1305" s="943" t="s">
        <v>1148</v>
      </c>
      <c r="W1305" s="943" t="s">
        <v>249</v>
      </c>
      <c r="X1305" s="946">
        <v>10</v>
      </c>
      <c r="Y1305" s="943" t="s">
        <v>1147</v>
      </c>
      <c r="Z1305" s="946">
        <v>7</v>
      </c>
      <c r="AA1305" s="945" t="s">
        <v>67</v>
      </c>
      <c r="AB1305" s="1042">
        <f t="shared" si="63"/>
        <v>8</v>
      </c>
      <c r="AC1305" s="945" t="s">
        <v>1149</v>
      </c>
      <c r="AD1305" s="1043" t="s">
        <v>1880</v>
      </c>
      <c r="AE1305" s="1044"/>
      <c r="AF1305" s="1045"/>
    </row>
    <row r="1306" spans="2:32" ht="20" customHeight="1">
      <c r="B1306" s="1259"/>
      <c r="C1306" s="1262"/>
      <c r="D1306" s="1038" t="s">
        <v>470</v>
      </c>
      <c r="E1306" s="941">
        <v>1.8</v>
      </c>
      <c r="F1306" s="943" t="s">
        <v>1145</v>
      </c>
      <c r="G1306" s="1039">
        <v>0.9</v>
      </c>
      <c r="H1306" s="1040" t="s">
        <v>1145</v>
      </c>
      <c r="I1306" s="943">
        <v>0.2</v>
      </c>
      <c r="J1306" s="971" t="s">
        <v>1145</v>
      </c>
      <c r="K1306" s="941">
        <f t="shared" si="64"/>
        <v>0.36000000000000004</v>
      </c>
      <c r="L1306" s="943" t="s">
        <v>922</v>
      </c>
      <c r="M1306" s="1041">
        <v>1</v>
      </c>
      <c r="N1306" s="943">
        <f t="shared" si="65"/>
        <v>0.36000000000000004</v>
      </c>
      <c r="O1306" s="971" t="s">
        <v>922</v>
      </c>
      <c r="P1306" s="943"/>
      <c r="Q1306" s="944">
        <v>2025</v>
      </c>
      <c r="R1306" s="945" t="s">
        <v>1146</v>
      </c>
      <c r="S1306" s="946">
        <v>9</v>
      </c>
      <c r="T1306" s="943" t="s">
        <v>1147</v>
      </c>
      <c r="U1306" s="946">
        <v>30</v>
      </c>
      <c r="V1306" s="943" t="s">
        <v>1148</v>
      </c>
      <c r="W1306" s="943" t="s">
        <v>249</v>
      </c>
      <c r="X1306" s="946">
        <v>10</v>
      </c>
      <c r="Y1306" s="943" t="s">
        <v>1147</v>
      </c>
      <c r="Z1306" s="946">
        <v>7</v>
      </c>
      <c r="AA1306" s="945" t="s">
        <v>67</v>
      </c>
      <c r="AB1306" s="1042">
        <f t="shared" si="63"/>
        <v>8</v>
      </c>
      <c r="AC1306" s="945" t="s">
        <v>1149</v>
      </c>
      <c r="AD1306" s="1043" t="s">
        <v>1880</v>
      </c>
      <c r="AE1306" s="1044"/>
      <c r="AF1306" s="1045"/>
    </row>
    <row r="1307" spans="2:32" ht="20" customHeight="1">
      <c r="B1307" s="1259"/>
      <c r="C1307" s="1262"/>
      <c r="D1307" s="1038" t="s">
        <v>1401</v>
      </c>
      <c r="E1307" s="941">
        <v>4.8</v>
      </c>
      <c r="F1307" s="943" t="s">
        <v>1145</v>
      </c>
      <c r="G1307" s="1039">
        <v>2.9</v>
      </c>
      <c r="H1307" s="1040" t="s">
        <v>1145</v>
      </c>
      <c r="I1307" s="943">
        <v>5.7</v>
      </c>
      <c r="J1307" s="971" t="s">
        <v>1145</v>
      </c>
      <c r="K1307" s="941">
        <f t="shared" si="64"/>
        <v>27.36</v>
      </c>
      <c r="L1307" s="943" t="s">
        <v>922</v>
      </c>
      <c r="M1307" s="1041">
        <v>1</v>
      </c>
      <c r="N1307" s="943">
        <f t="shared" si="65"/>
        <v>27.36</v>
      </c>
      <c r="O1307" s="971" t="s">
        <v>922</v>
      </c>
      <c r="P1307" s="943"/>
      <c r="Q1307" s="944">
        <v>2025</v>
      </c>
      <c r="R1307" s="945" t="s">
        <v>1146</v>
      </c>
      <c r="S1307" s="946">
        <v>9</v>
      </c>
      <c r="T1307" s="943" t="s">
        <v>1147</v>
      </c>
      <c r="U1307" s="946">
        <v>30</v>
      </c>
      <c r="V1307" s="943" t="s">
        <v>1148</v>
      </c>
      <c r="W1307" s="943" t="s">
        <v>249</v>
      </c>
      <c r="X1307" s="946">
        <v>10</v>
      </c>
      <c r="Y1307" s="943" t="s">
        <v>1147</v>
      </c>
      <c r="Z1307" s="946">
        <v>7</v>
      </c>
      <c r="AA1307" s="945" t="s">
        <v>67</v>
      </c>
      <c r="AB1307" s="1042">
        <f t="shared" si="63"/>
        <v>8</v>
      </c>
      <c r="AC1307" s="945" t="s">
        <v>1348</v>
      </c>
      <c r="AD1307" s="1043" t="s">
        <v>1877</v>
      </c>
      <c r="AE1307" s="1044" t="s">
        <v>1878</v>
      </c>
      <c r="AF1307" s="1045" t="s">
        <v>1879</v>
      </c>
    </row>
    <row r="1308" spans="2:32" ht="20" customHeight="1">
      <c r="B1308" s="1259"/>
      <c r="C1308" s="1262"/>
      <c r="D1308" s="1038" t="s">
        <v>1881</v>
      </c>
      <c r="E1308" s="941">
        <v>2</v>
      </c>
      <c r="F1308" s="943" t="s">
        <v>1145</v>
      </c>
      <c r="G1308" s="1039">
        <v>0.3</v>
      </c>
      <c r="H1308" s="1040" t="s">
        <v>1145</v>
      </c>
      <c r="I1308" s="943">
        <v>1</v>
      </c>
      <c r="J1308" s="971" t="s">
        <v>1145</v>
      </c>
      <c r="K1308" s="941">
        <f t="shared" si="64"/>
        <v>2</v>
      </c>
      <c r="L1308" s="943" t="s">
        <v>922</v>
      </c>
      <c r="M1308" s="1041">
        <v>1</v>
      </c>
      <c r="N1308" s="943">
        <f t="shared" si="65"/>
        <v>2</v>
      </c>
      <c r="O1308" s="971" t="s">
        <v>922</v>
      </c>
      <c r="P1308" s="943"/>
      <c r="Q1308" s="944">
        <v>2025</v>
      </c>
      <c r="R1308" s="945" t="s">
        <v>1146</v>
      </c>
      <c r="S1308" s="946">
        <v>9</v>
      </c>
      <c r="T1308" s="943" t="s">
        <v>1147</v>
      </c>
      <c r="U1308" s="946">
        <v>30</v>
      </c>
      <c r="V1308" s="943" t="s">
        <v>1148</v>
      </c>
      <c r="W1308" s="943" t="s">
        <v>249</v>
      </c>
      <c r="X1308" s="946">
        <v>10</v>
      </c>
      <c r="Y1308" s="943" t="s">
        <v>1147</v>
      </c>
      <c r="Z1308" s="946">
        <v>7</v>
      </c>
      <c r="AA1308" s="945" t="s">
        <v>67</v>
      </c>
      <c r="AB1308" s="1042">
        <f t="shared" si="63"/>
        <v>8</v>
      </c>
      <c r="AC1308" s="945" t="s">
        <v>1348</v>
      </c>
      <c r="AD1308" s="1043" t="s">
        <v>1877</v>
      </c>
      <c r="AE1308" s="1044" t="s">
        <v>1878</v>
      </c>
      <c r="AF1308" s="1045" t="s">
        <v>1879</v>
      </c>
    </row>
    <row r="1309" spans="2:32" ht="20" customHeight="1">
      <c r="B1309" s="1259"/>
      <c r="C1309" s="1262"/>
      <c r="D1309" s="1038" t="s">
        <v>1882</v>
      </c>
      <c r="E1309" s="941">
        <v>2</v>
      </c>
      <c r="F1309" s="943" t="s">
        <v>1145</v>
      </c>
      <c r="G1309" s="1039">
        <v>5</v>
      </c>
      <c r="H1309" s="1040" t="s">
        <v>1145</v>
      </c>
      <c r="I1309" s="943">
        <v>3</v>
      </c>
      <c r="J1309" s="971" t="s">
        <v>1145</v>
      </c>
      <c r="K1309" s="941">
        <f t="shared" si="64"/>
        <v>6</v>
      </c>
      <c r="L1309" s="943" t="s">
        <v>922</v>
      </c>
      <c r="M1309" s="1041">
        <v>1</v>
      </c>
      <c r="N1309" s="943">
        <f t="shared" si="65"/>
        <v>6</v>
      </c>
      <c r="O1309" s="971" t="s">
        <v>922</v>
      </c>
      <c r="P1309" s="943"/>
      <c r="Q1309" s="944">
        <v>2025</v>
      </c>
      <c r="R1309" s="945" t="s">
        <v>1146</v>
      </c>
      <c r="S1309" s="946">
        <v>9</v>
      </c>
      <c r="T1309" s="943" t="s">
        <v>1147</v>
      </c>
      <c r="U1309" s="946">
        <v>30</v>
      </c>
      <c r="V1309" s="943" t="s">
        <v>1148</v>
      </c>
      <c r="W1309" s="943" t="s">
        <v>249</v>
      </c>
      <c r="X1309" s="946">
        <v>10</v>
      </c>
      <c r="Y1309" s="943" t="s">
        <v>1147</v>
      </c>
      <c r="Z1309" s="946">
        <v>7</v>
      </c>
      <c r="AA1309" s="945" t="s">
        <v>67</v>
      </c>
      <c r="AB1309" s="1042">
        <f t="shared" si="63"/>
        <v>8</v>
      </c>
      <c r="AC1309" s="945" t="s">
        <v>1348</v>
      </c>
      <c r="AD1309" s="1043" t="s">
        <v>1883</v>
      </c>
      <c r="AE1309" s="1044" t="s">
        <v>1884</v>
      </c>
      <c r="AF1309" s="1045" t="s">
        <v>1885</v>
      </c>
    </row>
    <row r="1310" spans="2:32" ht="20" customHeight="1">
      <c r="B1310" s="1259"/>
      <c r="C1310" s="1262"/>
      <c r="D1310" s="1038" t="s">
        <v>1481</v>
      </c>
      <c r="E1310" s="941">
        <v>5.4</v>
      </c>
      <c r="F1310" s="943" t="s">
        <v>1145</v>
      </c>
      <c r="G1310" s="1039">
        <v>3.1</v>
      </c>
      <c r="H1310" s="1040" t="s">
        <v>1145</v>
      </c>
      <c r="I1310" s="943">
        <v>3.6</v>
      </c>
      <c r="J1310" s="971" t="s">
        <v>1145</v>
      </c>
      <c r="K1310" s="941">
        <f t="shared" si="64"/>
        <v>19.440000000000001</v>
      </c>
      <c r="L1310" s="943" t="s">
        <v>922</v>
      </c>
      <c r="M1310" s="1041">
        <v>3</v>
      </c>
      <c r="N1310" s="943">
        <f t="shared" si="65"/>
        <v>58.320000000000007</v>
      </c>
      <c r="O1310" s="971" t="s">
        <v>922</v>
      </c>
      <c r="P1310" s="943"/>
      <c r="Q1310" s="944">
        <v>2025</v>
      </c>
      <c r="R1310" s="945" t="s">
        <v>1146</v>
      </c>
      <c r="S1310" s="946">
        <v>9</v>
      </c>
      <c r="T1310" s="943" t="s">
        <v>1147</v>
      </c>
      <c r="U1310" s="946">
        <v>30</v>
      </c>
      <c r="V1310" s="943" t="s">
        <v>1148</v>
      </c>
      <c r="W1310" s="943" t="s">
        <v>249</v>
      </c>
      <c r="X1310" s="946">
        <v>10</v>
      </c>
      <c r="Y1310" s="943" t="s">
        <v>1147</v>
      </c>
      <c r="Z1310" s="946">
        <v>7</v>
      </c>
      <c r="AA1310" s="945" t="s">
        <v>67</v>
      </c>
      <c r="AB1310" s="1042">
        <f t="shared" si="63"/>
        <v>8</v>
      </c>
      <c r="AC1310" s="945" t="s">
        <v>1149</v>
      </c>
      <c r="AD1310" s="1043" t="s">
        <v>1880</v>
      </c>
      <c r="AE1310" s="1044"/>
      <c r="AF1310" s="1045"/>
    </row>
    <row r="1311" spans="2:32" ht="20" customHeight="1">
      <c r="B1311" s="1259"/>
      <c r="C1311" s="1262"/>
      <c r="D1311" s="1038" t="s">
        <v>1886</v>
      </c>
      <c r="E1311" s="941">
        <v>0.45</v>
      </c>
      <c r="F1311" s="943" t="s">
        <v>1145</v>
      </c>
      <c r="G1311" s="1039">
        <v>1.5</v>
      </c>
      <c r="H1311" s="1040" t="s">
        <v>1145</v>
      </c>
      <c r="I1311" s="943">
        <v>0.1</v>
      </c>
      <c r="J1311" s="971" t="s">
        <v>1145</v>
      </c>
      <c r="K1311" s="941">
        <f t="shared" si="64"/>
        <v>4.5000000000000005E-2</v>
      </c>
      <c r="L1311" s="943" t="s">
        <v>922</v>
      </c>
      <c r="M1311" s="1041">
        <v>3</v>
      </c>
      <c r="N1311" s="943">
        <f t="shared" si="65"/>
        <v>0.13500000000000001</v>
      </c>
      <c r="O1311" s="971" t="s">
        <v>922</v>
      </c>
      <c r="P1311" s="943" t="s">
        <v>1394</v>
      </c>
      <c r="Q1311" s="944">
        <v>2025</v>
      </c>
      <c r="R1311" s="945" t="s">
        <v>1146</v>
      </c>
      <c r="S1311" s="946">
        <v>9</v>
      </c>
      <c r="T1311" s="943" t="s">
        <v>1147</v>
      </c>
      <c r="U1311" s="946">
        <v>30</v>
      </c>
      <c r="V1311" s="943" t="s">
        <v>1148</v>
      </c>
      <c r="W1311" s="943" t="s">
        <v>249</v>
      </c>
      <c r="X1311" s="946">
        <v>10</v>
      </c>
      <c r="Y1311" s="943" t="s">
        <v>1147</v>
      </c>
      <c r="Z1311" s="946">
        <v>7</v>
      </c>
      <c r="AA1311" s="945" t="s">
        <v>67</v>
      </c>
      <c r="AB1311" s="1042">
        <f t="shared" si="63"/>
        <v>8</v>
      </c>
      <c r="AC1311" s="945" t="s">
        <v>1149</v>
      </c>
      <c r="AD1311" s="1043" t="s">
        <v>1880</v>
      </c>
      <c r="AE1311" s="1044"/>
      <c r="AF1311" s="1045"/>
    </row>
    <row r="1312" spans="2:32" ht="20" customHeight="1">
      <c r="B1312" s="1259"/>
      <c r="C1312" s="1262"/>
      <c r="D1312" s="1038" t="s">
        <v>1887</v>
      </c>
      <c r="E1312" s="941">
        <v>0.45</v>
      </c>
      <c r="F1312" s="943" t="s">
        <v>1145</v>
      </c>
      <c r="G1312" s="1039">
        <v>1.5</v>
      </c>
      <c r="H1312" s="1040" t="s">
        <v>1145</v>
      </c>
      <c r="I1312" s="943">
        <v>0.1</v>
      </c>
      <c r="J1312" s="971" t="s">
        <v>1145</v>
      </c>
      <c r="K1312" s="941">
        <f t="shared" si="64"/>
        <v>4.5000000000000005E-2</v>
      </c>
      <c r="L1312" s="943" t="s">
        <v>922</v>
      </c>
      <c r="M1312" s="1041">
        <v>1</v>
      </c>
      <c r="N1312" s="943">
        <f t="shared" si="65"/>
        <v>4.5000000000000005E-2</v>
      </c>
      <c r="O1312" s="971" t="s">
        <v>922</v>
      </c>
      <c r="P1312" s="943" t="s">
        <v>1394</v>
      </c>
      <c r="Q1312" s="944">
        <v>2025</v>
      </c>
      <c r="R1312" s="945" t="s">
        <v>1146</v>
      </c>
      <c r="S1312" s="946">
        <v>9</v>
      </c>
      <c r="T1312" s="943" t="s">
        <v>1147</v>
      </c>
      <c r="U1312" s="946">
        <v>30</v>
      </c>
      <c r="V1312" s="943" t="s">
        <v>1148</v>
      </c>
      <c r="W1312" s="943" t="s">
        <v>249</v>
      </c>
      <c r="X1312" s="946">
        <v>10</v>
      </c>
      <c r="Y1312" s="943" t="s">
        <v>1147</v>
      </c>
      <c r="Z1312" s="946">
        <v>7</v>
      </c>
      <c r="AA1312" s="945" t="s">
        <v>67</v>
      </c>
      <c r="AB1312" s="1042">
        <f t="shared" si="63"/>
        <v>8</v>
      </c>
      <c r="AC1312" s="945" t="s">
        <v>1149</v>
      </c>
      <c r="AD1312" s="1043" t="s">
        <v>1104</v>
      </c>
      <c r="AE1312" s="1044"/>
      <c r="AF1312" s="1045"/>
    </row>
    <row r="1313" spans="2:32" ht="20" customHeight="1">
      <c r="B1313" s="1259"/>
      <c r="C1313" s="1262"/>
      <c r="D1313" s="1038" t="s">
        <v>1888</v>
      </c>
      <c r="E1313" s="941">
        <v>0.45</v>
      </c>
      <c r="F1313" s="943" t="s">
        <v>1145</v>
      </c>
      <c r="G1313" s="1039">
        <v>1.5</v>
      </c>
      <c r="H1313" s="1040" t="s">
        <v>1145</v>
      </c>
      <c r="I1313" s="943">
        <v>0.1</v>
      </c>
      <c r="J1313" s="971" t="s">
        <v>1145</v>
      </c>
      <c r="K1313" s="941">
        <f t="shared" si="64"/>
        <v>4.5000000000000005E-2</v>
      </c>
      <c r="L1313" s="943" t="s">
        <v>922</v>
      </c>
      <c r="M1313" s="1041">
        <v>1</v>
      </c>
      <c r="N1313" s="943">
        <f t="shared" si="65"/>
        <v>4.5000000000000005E-2</v>
      </c>
      <c r="O1313" s="971" t="s">
        <v>922</v>
      </c>
      <c r="P1313" s="943" t="s">
        <v>1394</v>
      </c>
      <c r="Q1313" s="944">
        <v>2025</v>
      </c>
      <c r="R1313" s="945" t="s">
        <v>1146</v>
      </c>
      <c r="S1313" s="946">
        <v>9</v>
      </c>
      <c r="T1313" s="943" t="s">
        <v>1147</v>
      </c>
      <c r="U1313" s="946">
        <v>30</v>
      </c>
      <c r="V1313" s="943" t="s">
        <v>1148</v>
      </c>
      <c r="W1313" s="943" t="s">
        <v>249</v>
      </c>
      <c r="X1313" s="946">
        <v>10</v>
      </c>
      <c r="Y1313" s="943" t="s">
        <v>1147</v>
      </c>
      <c r="Z1313" s="946">
        <v>7</v>
      </c>
      <c r="AA1313" s="945" t="s">
        <v>67</v>
      </c>
      <c r="AB1313" s="1042">
        <f t="shared" si="63"/>
        <v>8</v>
      </c>
      <c r="AC1313" s="945" t="s">
        <v>1149</v>
      </c>
      <c r="AD1313" s="1043" t="s">
        <v>1880</v>
      </c>
      <c r="AE1313" s="1044"/>
      <c r="AF1313" s="1045"/>
    </row>
    <row r="1314" spans="2:32" ht="20" customHeight="1">
      <c r="B1314" s="1259"/>
      <c r="C1314" s="1262"/>
      <c r="D1314" s="1038" t="s">
        <v>1888</v>
      </c>
      <c r="E1314" s="941">
        <v>0.45</v>
      </c>
      <c r="F1314" s="943" t="s">
        <v>1145</v>
      </c>
      <c r="G1314" s="1039">
        <v>1.5</v>
      </c>
      <c r="H1314" s="1040" t="s">
        <v>1145</v>
      </c>
      <c r="I1314" s="943">
        <v>0.1</v>
      </c>
      <c r="J1314" s="971" t="s">
        <v>1145</v>
      </c>
      <c r="K1314" s="941">
        <f t="shared" si="64"/>
        <v>4.5000000000000005E-2</v>
      </c>
      <c r="L1314" s="943" t="s">
        <v>922</v>
      </c>
      <c r="M1314" s="1041">
        <v>1</v>
      </c>
      <c r="N1314" s="943">
        <f t="shared" si="65"/>
        <v>4.5000000000000005E-2</v>
      </c>
      <c r="O1314" s="971" t="s">
        <v>922</v>
      </c>
      <c r="P1314" s="943" t="s">
        <v>1394</v>
      </c>
      <c r="Q1314" s="944">
        <v>2025</v>
      </c>
      <c r="R1314" s="945" t="s">
        <v>1146</v>
      </c>
      <c r="S1314" s="946">
        <v>9</v>
      </c>
      <c r="T1314" s="943" t="s">
        <v>1147</v>
      </c>
      <c r="U1314" s="946">
        <v>30</v>
      </c>
      <c r="V1314" s="943" t="s">
        <v>1148</v>
      </c>
      <c r="W1314" s="943" t="s">
        <v>249</v>
      </c>
      <c r="X1314" s="946">
        <v>10</v>
      </c>
      <c r="Y1314" s="943" t="s">
        <v>1147</v>
      </c>
      <c r="Z1314" s="946">
        <v>7</v>
      </c>
      <c r="AA1314" s="945" t="s">
        <v>67</v>
      </c>
      <c r="AB1314" s="1042">
        <f t="shared" si="63"/>
        <v>8</v>
      </c>
      <c r="AC1314" s="945" t="s">
        <v>1149</v>
      </c>
      <c r="AD1314" s="1043" t="s">
        <v>1104</v>
      </c>
      <c r="AE1314" s="1044"/>
      <c r="AF1314" s="1045"/>
    </row>
    <row r="1315" spans="2:32" ht="20" customHeight="1">
      <c r="B1315" s="1259"/>
      <c r="C1315" s="1262"/>
      <c r="D1315" s="1038" t="s">
        <v>1889</v>
      </c>
      <c r="E1315" s="941">
        <v>0.45</v>
      </c>
      <c r="F1315" s="943" t="s">
        <v>1145</v>
      </c>
      <c r="G1315" s="1039">
        <v>1.5</v>
      </c>
      <c r="H1315" s="1040" t="s">
        <v>1145</v>
      </c>
      <c r="I1315" s="943">
        <v>0.1</v>
      </c>
      <c r="J1315" s="971" t="s">
        <v>1145</v>
      </c>
      <c r="K1315" s="941">
        <f t="shared" si="64"/>
        <v>4.5000000000000005E-2</v>
      </c>
      <c r="L1315" s="943" t="s">
        <v>922</v>
      </c>
      <c r="M1315" s="1041">
        <v>1</v>
      </c>
      <c r="N1315" s="943">
        <f t="shared" si="65"/>
        <v>4.5000000000000005E-2</v>
      </c>
      <c r="O1315" s="971" t="s">
        <v>922</v>
      </c>
      <c r="P1315" s="943" t="s">
        <v>1394</v>
      </c>
      <c r="Q1315" s="944">
        <v>2025</v>
      </c>
      <c r="R1315" s="945" t="s">
        <v>1146</v>
      </c>
      <c r="S1315" s="946">
        <v>9</v>
      </c>
      <c r="T1315" s="943" t="s">
        <v>1147</v>
      </c>
      <c r="U1315" s="946">
        <v>30</v>
      </c>
      <c r="V1315" s="943" t="s">
        <v>1148</v>
      </c>
      <c r="W1315" s="943" t="s">
        <v>249</v>
      </c>
      <c r="X1315" s="946">
        <v>10</v>
      </c>
      <c r="Y1315" s="943" t="s">
        <v>1147</v>
      </c>
      <c r="Z1315" s="946">
        <v>7</v>
      </c>
      <c r="AA1315" s="945" t="s">
        <v>67</v>
      </c>
      <c r="AB1315" s="1042">
        <f t="shared" si="63"/>
        <v>8</v>
      </c>
      <c r="AC1315" s="945" t="s">
        <v>1149</v>
      </c>
      <c r="AD1315" s="1043" t="s">
        <v>1880</v>
      </c>
      <c r="AE1315" s="1044"/>
      <c r="AF1315" s="1045"/>
    </row>
    <row r="1316" spans="2:32" ht="20" customHeight="1">
      <c r="B1316" s="1259"/>
      <c r="C1316" s="1262"/>
      <c r="D1316" s="1038" t="s">
        <v>1857</v>
      </c>
      <c r="E1316" s="941">
        <v>1.8</v>
      </c>
      <c r="F1316" s="943" t="s">
        <v>1145</v>
      </c>
      <c r="G1316" s="1039">
        <v>2.2999999999999998</v>
      </c>
      <c r="H1316" s="1040" t="s">
        <v>1145</v>
      </c>
      <c r="I1316" s="943">
        <v>0.1</v>
      </c>
      <c r="J1316" s="971" t="s">
        <v>1145</v>
      </c>
      <c r="K1316" s="941">
        <f t="shared" si="64"/>
        <v>0.18000000000000002</v>
      </c>
      <c r="L1316" s="943" t="s">
        <v>922</v>
      </c>
      <c r="M1316" s="1041">
        <v>1</v>
      </c>
      <c r="N1316" s="943">
        <f t="shared" si="65"/>
        <v>0.18000000000000002</v>
      </c>
      <c r="O1316" s="971" t="s">
        <v>922</v>
      </c>
      <c r="P1316" s="943" t="s">
        <v>1394</v>
      </c>
      <c r="Q1316" s="944">
        <v>2025</v>
      </c>
      <c r="R1316" s="945" t="s">
        <v>1146</v>
      </c>
      <c r="S1316" s="946">
        <v>9</v>
      </c>
      <c r="T1316" s="943" t="s">
        <v>1147</v>
      </c>
      <c r="U1316" s="946">
        <v>30</v>
      </c>
      <c r="V1316" s="943" t="s">
        <v>1148</v>
      </c>
      <c r="W1316" s="943" t="s">
        <v>249</v>
      </c>
      <c r="X1316" s="946">
        <v>10</v>
      </c>
      <c r="Y1316" s="943" t="s">
        <v>1147</v>
      </c>
      <c r="Z1316" s="946">
        <v>7</v>
      </c>
      <c r="AA1316" s="945" t="s">
        <v>67</v>
      </c>
      <c r="AB1316" s="1042">
        <f t="shared" si="63"/>
        <v>8</v>
      </c>
      <c r="AC1316" s="945" t="s">
        <v>1149</v>
      </c>
      <c r="AD1316" s="1043" t="s">
        <v>1880</v>
      </c>
      <c r="AE1316" s="1044"/>
      <c r="AF1316" s="1045"/>
    </row>
    <row r="1317" spans="2:32" ht="20" customHeight="1">
      <c r="B1317" s="1259"/>
      <c r="C1317" s="1262"/>
      <c r="D1317" s="1038" t="s">
        <v>1272</v>
      </c>
      <c r="E1317" s="941">
        <v>0.9</v>
      </c>
      <c r="F1317" s="943" t="s">
        <v>1145</v>
      </c>
      <c r="G1317" s="1039">
        <v>1.8</v>
      </c>
      <c r="H1317" s="1040" t="s">
        <v>1145</v>
      </c>
      <c r="I1317" s="943">
        <v>0.45</v>
      </c>
      <c r="J1317" s="971" t="s">
        <v>1145</v>
      </c>
      <c r="K1317" s="941">
        <f t="shared" si="64"/>
        <v>0.40500000000000003</v>
      </c>
      <c r="L1317" s="943" t="s">
        <v>922</v>
      </c>
      <c r="M1317" s="1041">
        <v>1</v>
      </c>
      <c r="N1317" s="943">
        <f t="shared" si="65"/>
        <v>0.40500000000000003</v>
      </c>
      <c r="O1317" s="971" t="s">
        <v>922</v>
      </c>
      <c r="P1317" s="943"/>
      <c r="Q1317" s="944">
        <v>2025</v>
      </c>
      <c r="R1317" s="945" t="s">
        <v>1146</v>
      </c>
      <c r="S1317" s="946">
        <v>9</v>
      </c>
      <c r="T1317" s="943" t="s">
        <v>1147</v>
      </c>
      <c r="U1317" s="946">
        <v>30</v>
      </c>
      <c r="V1317" s="943" t="s">
        <v>1148</v>
      </c>
      <c r="W1317" s="943" t="s">
        <v>249</v>
      </c>
      <c r="X1317" s="946">
        <v>10</v>
      </c>
      <c r="Y1317" s="943" t="s">
        <v>1147</v>
      </c>
      <c r="Z1317" s="946">
        <v>7</v>
      </c>
      <c r="AA1317" s="945" t="s">
        <v>67</v>
      </c>
      <c r="AB1317" s="1042">
        <f t="shared" si="63"/>
        <v>8</v>
      </c>
      <c r="AC1317" s="945" t="s">
        <v>1149</v>
      </c>
      <c r="AD1317" s="1043" t="s">
        <v>1880</v>
      </c>
      <c r="AE1317" s="1044"/>
      <c r="AF1317" s="1045"/>
    </row>
    <row r="1318" spans="2:32" ht="20" customHeight="1">
      <c r="B1318" s="1259"/>
      <c r="C1318" s="1262"/>
      <c r="D1318" s="1038" t="s">
        <v>1890</v>
      </c>
      <c r="E1318" s="941">
        <v>1.48</v>
      </c>
      <c r="F1318" s="943" t="s">
        <v>1145</v>
      </c>
      <c r="G1318" s="1039">
        <v>0.05</v>
      </c>
      <c r="H1318" s="1040" t="s">
        <v>1145</v>
      </c>
      <c r="I1318" s="943">
        <v>3.6</v>
      </c>
      <c r="J1318" s="971" t="s">
        <v>1145</v>
      </c>
      <c r="K1318" s="941">
        <f t="shared" si="64"/>
        <v>5.3280000000000003</v>
      </c>
      <c r="L1318" s="943" t="s">
        <v>922</v>
      </c>
      <c r="M1318" s="1041">
        <v>5</v>
      </c>
      <c r="N1318" s="943">
        <f t="shared" si="65"/>
        <v>26.64</v>
      </c>
      <c r="O1318" s="971" t="s">
        <v>922</v>
      </c>
      <c r="P1318" s="943"/>
      <c r="Q1318" s="944">
        <v>2025</v>
      </c>
      <c r="R1318" s="945" t="s">
        <v>1146</v>
      </c>
      <c r="S1318" s="946">
        <v>9</v>
      </c>
      <c r="T1318" s="943" t="s">
        <v>1147</v>
      </c>
      <c r="U1318" s="946">
        <v>30</v>
      </c>
      <c r="V1318" s="943" t="s">
        <v>1148</v>
      </c>
      <c r="W1318" s="943" t="s">
        <v>249</v>
      </c>
      <c r="X1318" s="946">
        <v>10</v>
      </c>
      <c r="Y1318" s="943" t="s">
        <v>1147</v>
      </c>
      <c r="Z1318" s="946">
        <v>7</v>
      </c>
      <c r="AA1318" s="945" t="s">
        <v>67</v>
      </c>
      <c r="AB1318" s="1042">
        <f t="shared" si="63"/>
        <v>8</v>
      </c>
      <c r="AC1318" s="945" t="s">
        <v>1149</v>
      </c>
      <c r="AD1318" s="1043" t="s">
        <v>1850</v>
      </c>
      <c r="AE1318" s="1044"/>
      <c r="AF1318" s="1045"/>
    </row>
    <row r="1319" spans="2:32" ht="20" customHeight="1">
      <c r="B1319" s="1259"/>
      <c r="C1319" s="1262"/>
      <c r="D1319" s="1038" t="s">
        <v>1891</v>
      </c>
      <c r="E1319" s="941">
        <v>2.74</v>
      </c>
      <c r="F1319" s="943" t="s">
        <v>1145</v>
      </c>
      <c r="G1319" s="1039">
        <v>1.22</v>
      </c>
      <c r="H1319" s="1040" t="s">
        <v>1145</v>
      </c>
      <c r="I1319" s="943">
        <v>0.61</v>
      </c>
      <c r="J1319" s="971" t="s">
        <v>1145</v>
      </c>
      <c r="K1319" s="941">
        <f t="shared" si="64"/>
        <v>1.6714</v>
      </c>
      <c r="L1319" s="943" t="s">
        <v>922</v>
      </c>
      <c r="M1319" s="1041">
        <v>1</v>
      </c>
      <c r="N1319" s="943">
        <f t="shared" si="65"/>
        <v>1.6714</v>
      </c>
      <c r="O1319" s="971" t="s">
        <v>922</v>
      </c>
      <c r="P1319" s="943"/>
      <c r="Q1319" s="944">
        <v>2025</v>
      </c>
      <c r="R1319" s="945" t="s">
        <v>1146</v>
      </c>
      <c r="S1319" s="946">
        <v>9</v>
      </c>
      <c r="T1319" s="943" t="s">
        <v>66</v>
      </c>
      <c r="U1319" s="946">
        <v>30</v>
      </c>
      <c r="V1319" s="943" t="s">
        <v>67</v>
      </c>
      <c r="W1319" s="943" t="s">
        <v>249</v>
      </c>
      <c r="X1319" s="946">
        <v>10</v>
      </c>
      <c r="Y1319" s="943" t="s">
        <v>66</v>
      </c>
      <c r="Z1319" s="946">
        <v>7</v>
      </c>
      <c r="AA1319" s="945" t="s">
        <v>67</v>
      </c>
      <c r="AB1319" s="1042">
        <f t="shared" si="63"/>
        <v>8</v>
      </c>
      <c r="AC1319" s="945" t="s">
        <v>1149</v>
      </c>
      <c r="AD1319" s="1043" t="s">
        <v>1850</v>
      </c>
      <c r="AE1319" s="1044"/>
      <c r="AF1319" s="1045"/>
    </row>
    <row r="1320" spans="2:32" ht="20" customHeight="1" thickBot="1">
      <c r="B1320" s="1260"/>
      <c r="C1320" s="1263"/>
      <c r="D1320" s="1047" t="s">
        <v>1892</v>
      </c>
      <c r="E1320" s="963">
        <v>7.9</v>
      </c>
      <c r="F1320" s="966" t="s">
        <v>1145</v>
      </c>
      <c r="G1320" s="1048">
        <v>0.43</v>
      </c>
      <c r="H1320" s="1049" t="s">
        <v>1145</v>
      </c>
      <c r="I1320" s="966">
        <v>0.43</v>
      </c>
      <c r="J1320" s="965" t="s">
        <v>1145</v>
      </c>
      <c r="K1320" s="963">
        <f t="shared" si="64"/>
        <v>3.3970000000000002</v>
      </c>
      <c r="L1320" s="966" t="s">
        <v>922</v>
      </c>
      <c r="M1320" s="1050">
        <v>1</v>
      </c>
      <c r="N1320" s="966">
        <f t="shared" si="65"/>
        <v>3.3970000000000002</v>
      </c>
      <c r="O1320" s="965" t="s">
        <v>922</v>
      </c>
      <c r="P1320" s="966"/>
      <c r="Q1320" s="967">
        <v>2025</v>
      </c>
      <c r="R1320" s="968" t="s">
        <v>1146</v>
      </c>
      <c r="S1320" s="969">
        <v>10</v>
      </c>
      <c r="T1320" s="966" t="s">
        <v>66</v>
      </c>
      <c r="U1320" s="969">
        <v>4</v>
      </c>
      <c r="V1320" s="966" t="s">
        <v>67</v>
      </c>
      <c r="W1320" s="966" t="s">
        <v>249</v>
      </c>
      <c r="X1320" s="969">
        <v>10</v>
      </c>
      <c r="Y1320" s="966" t="s">
        <v>66</v>
      </c>
      <c r="Z1320" s="969">
        <v>7</v>
      </c>
      <c r="AA1320" s="968" t="s">
        <v>67</v>
      </c>
      <c r="AB1320" s="1051">
        <f t="shared" si="63"/>
        <v>4</v>
      </c>
      <c r="AC1320" s="968" t="s">
        <v>1149</v>
      </c>
      <c r="AD1320" s="1053" t="s">
        <v>1850</v>
      </c>
      <c r="AE1320" s="1054"/>
      <c r="AF1320" s="1055"/>
    </row>
    <row r="1321" spans="2:32" ht="20" customHeight="1">
      <c r="B1321" s="1264">
        <v>13</v>
      </c>
      <c r="C1321" s="1265" t="s">
        <v>847</v>
      </c>
      <c r="D1321" s="1056" t="s">
        <v>1155</v>
      </c>
      <c r="E1321" s="902">
        <v>0.9</v>
      </c>
      <c r="F1321" s="905" t="s">
        <v>1145</v>
      </c>
      <c r="G1321" s="1057">
        <v>2.1</v>
      </c>
      <c r="H1321" s="1058" t="s">
        <v>1145</v>
      </c>
      <c r="I1321" s="905">
        <v>0.1</v>
      </c>
      <c r="J1321" s="904" t="s">
        <v>1145</v>
      </c>
      <c r="K1321" s="902">
        <f t="shared" si="64"/>
        <v>9.0000000000000011E-2</v>
      </c>
      <c r="L1321" s="905" t="s">
        <v>922</v>
      </c>
      <c r="M1321" s="1059">
        <v>46</v>
      </c>
      <c r="N1321" s="905">
        <f t="shared" si="65"/>
        <v>4.1400000000000006</v>
      </c>
      <c r="O1321" s="904" t="s">
        <v>922</v>
      </c>
      <c r="P1321" s="905"/>
      <c r="Q1321" s="906">
        <v>2025</v>
      </c>
      <c r="R1321" s="907" t="s">
        <v>1146</v>
      </c>
      <c r="S1321" s="908">
        <v>10</v>
      </c>
      <c r="T1321" s="905" t="s">
        <v>66</v>
      </c>
      <c r="U1321" s="908">
        <v>3</v>
      </c>
      <c r="V1321" s="905" t="s">
        <v>67</v>
      </c>
      <c r="W1321" s="905" t="s">
        <v>249</v>
      </c>
      <c r="X1321" s="908">
        <v>10</v>
      </c>
      <c r="Y1321" s="905" t="s">
        <v>66</v>
      </c>
      <c r="Z1321" s="908">
        <v>7</v>
      </c>
      <c r="AA1321" s="907" t="s">
        <v>67</v>
      </c>
      <c r="AB1321" s="1060">
        <f t="shared" si="63"/>
        <v>5</v>
      </c>
      <c r="AC1321" s="907" t="s">
        <v>1149</v>
      </c>
      <c r="AD1321" s="1062" t="s">
        <v>235</v>
      </c>
      <c r="AE1321" s="1063"/>
      <c r="AF1321" s="1064"/>
    </row>
    <row r="1322" spans="2:32" ht="20" customHeight="1">
      <c r="B1322" s="1259"/>
      <c r="C1322" s="1262"/>
      <c r="D1322" s="1038" t="s">
        <v>1893</v>
      </c>
      <c r="E1322" s="941">
        <v>0.9</v>
      </c>
      <c r="F1322" s="943" t="s">
        <v>1145</v>
      </c>
      <c r="G1322" s="1039">
        <v>1.8</v>
      </c>
      <c r="H1322" s="1040" t="s">
        <v>1145</v>
      </c>
      <c r="I1322" s="943">
        <v>0.51500000000000001</v>
      </c>
      <c r="J1322" s="971" t="s">
        <v>1145</v>
      </c>
      <c r="K1322" s="941">
        <f t="shared" si="64"/>
        <v>0.46350000000000002</v>
      </c>
      <c r="L1322" s="943" t="s">
        <v>922</v>
      </c>
      <c r="M1322" s="1041">
        <v>9</v>
      </c>
      <c r="N1322" s="943">
        <f t="shared" si="65"/>
        <v>4.1715</v>
      </c>
      <c r="O1322" s="971" t="s">
        <v>922</v>
      </c>
      <c r="P1322" s="943"/>
      <c r="Q1322" s="944">
        <v>2025</v>
      </c>
      <c r="R1322" s="945" t="s">
        <v>1146</v>
      </c>
      <c r="S1322" s="946">
        <v>10</v>
      </c>
      <c r="T1322" s="943" t="s">
        <v>66</v>
      </c>
      <c r="U1322" s="946">
        <v>3</v>
      </c>
      <c r="V1322" s="943" t="s">
        <v>67</v>
      </c>
      <c r="W1322" s="943" t="s">
        <v>249</v>
      </c>
      <c r="X1322" s="946">
        <v>10</v>
      </c>
      <c r="Y1322" s="943" t="s">
        <v>66</v>
      </c>
      <c r="Z1322" s="946">
        <v>7</v>
      </c>
      <c r="AA1322" s="945" t="s">
        <v>67</v>
      </c>
      <c r="AB1322" s="1042">
        <f t="shared" si="63"/>
        <v>5</v>
      </c>
      <c r="AC1322" s="945" t="s">
        <v>1149</v>
      </c>
      <c r="AD1322" s="1043" t="s">
        <v>235</v>
      </c>
      <c r="AE1322" s="1044"/>
      <c r="AF1322" s="1045"/>
    </row>
    <row r="1323" spans="2:32" ht="20" customHeight="1">
      <c r="B1323" s="1259"/>
      <c r="C1323" s="1262"/>
      <c r="D1323" s="1038" t="s">
        <v>1894</v>
      </c>
      <c r="E1323" s="941">
        <v>1</v>
      </c>
      <c r="F1323" s="943" t="s">
        <v>1145</v>
      </c>
      <c r="G1323" s="1039">
        <v>1.59</v>
      </c>
      <c r="H1323" s="1040" t="s">
        <v>1145</v>
      </c>
      <c r="I1323" s="943">
        <v>0.51500000000000001</v>
      </c>
      <c r="J1323" s="971" t="s">
        <v>1145</v>
      </c>
      <c r="K1323" s="941">
        <f t="shared" si="64"/>
        <v>0.51500000000000001</v>
      </c>
      <c r="L1323" s="943" t="s">
        <v>922</v>
      </c>
      <c r="M1323" s="1041">
        <v>3</v>
      </c>
      <c r="N1323" s="943">
        <f t="shared" si="65"/>
        <v>1.5449999999999999</v>
      </c>
      <c r="O1323" s="971" t="s">
        <v>922</v>
      </c>
      <c r="P1323" s="943"/>
      <c r="Q1323" s="944">
        <v>2025</v>
      </c>
      <c r="R1323" s="945" t="s">
        <v>1146</v>
      </c>
      <c r="S1323" s="946">
        <v>10</v>
      </c>
      <c r="T1323" s="943" t="s">
        <v>66</v>
      </c>
      <c r="U1323" s="946">
        <v>3</v>
      </c>
      <c r="V1323" s="943" t="s">
        <v>67</v>
      </c>
      <c r="W1323" s="943" t="s">
        <v>249</v>
      </c>
      <c r="X1323" s="946">
        <v>10</v>
      </c>
      <c r="Y1323" s="943" t="s">
        <v>66</v>
      </c>
      <c r="Z1323" s="946">
        <v>7</v>
      </c>
      <c r="AA1323" s="945" t="s">
        <v>67</v>
      </c>
      <c r="AB1323" s="1042">
        <f t="shared" si="63"/>
        <v>5</v>
      </c>
      <c r="AC1323" s="945" t="s">
        <v>1149</v>
      </c>
      <c r="AD1323" s="1043" t="s">
        <v>235</v>
      </c>
      <c r="AE1323" s="1044"/>
      <c r="AF1323" s="1045"/>
    </row>
    <row r="1324" spans="2:32" ht="20" customHeight="1">
      <c r="B1324" s="1259"/>
      <c r="C1324" s="1262"/>
      <c r="D1324" s="1038" t="s">
        <v>470</v>
      </c>
      <c r="E1324" s="941">
        <v>0.9</v>
      </c>
      <c r="F1324" s="943" t="s">
        <v>1145</v>
      </c>
      <c r="G1324" s="1039">
        <v>1.8</v>
      </c>
      <c r="H1324" s="1040" t="s">
        <v>1145</v>
      </c>
      <c r="I1324" s="943">
        <v>0.1</v>
      </c>
      <c r="J1324" s="971" t="s">
        <v>1145</v>
      </c>
      <c r="K1324" s="941">
        <f t="shared" si="64"/>
        <v>9.0000000000000011E-2</v>
      </c>
      <c r="L1324" s="943" t="s">
        <v>922</v>
      </c>
      <c r="M1324" s="1041">
        <v>11</v>
      </c>
      <c r="N1324" s="943">
        <f t="shared" si="65"/>
        <v>0.9900000000000001</v>
      </c>
      <c r="O1324" s="971" t="s">
        <v>922</v>
      </c>
      <c r="P1324" s="943"/>
      <c r="Q1324" s="944">
        <v>2025</v>
      </c>
      <c r="R1324" s="945" t="s">
        <v>1146</v>
      </c>
      <c r="S1324" s="946">
        <v>10</v>
      </c>
      <c r="T1324" s="943" t="s">
        <v>66</v>
      </c>
      <c r="U1324" s="946">
        <v>3</v>
      </c>
      <c r="V1324" s="943" t="s">
        <v>67</v>
      </c>
      <c r="W1324" s="943" t="s">
        <v>249</v>
      </c>
      <c r="X1324" s="946">
        <v>10</v>
      </c>
      <c r="Y1324" s="943" t="s">
        <v>66</v>
      </c>
      <c r="Z1324" s="946">
        <v>7</v>
      </c>
      <c r="AA1324" s="945" t="s">
        <v>67</v>
      </c>
      <c r="AB1324" s="1042">
        <f t="shared" si="63"/>
        <v>5</v>
      </c>
      <c r="AC1324" s="945" t="s">
        <v>1149</v>
      </c>
      <c r="AD1324" s="1043" t="s">
        <v>235</v>
      </c>
      <c r="AE1324" s="1044"/>
      <c r="AF1324" s="1045"/>
    </row>
    <row r="1325" spans="2:32" ht="20" customHeight="1">
      <c r="B1325" s="1259"/>
      <c r="C1325" s="1262"/>
      <c r="D1325" s="1038" t="s">
        <v>1299</v>
      </c>
      <c r="E1325" s="941">
        <v>0.5</v>
      </c>
      <c r="F1325" s="943" t="s">
        <v>1145</v>
      </c>
      <c r="G1325" s="1039">
        <v>3</v>
      </c>
      <c r="H1325" s="1040" t="s">
        <v>1145</v>
      </c>
      <c r="I1325" s="943">
        <v>0.5</v>
      </c>
      <c r="J1325" s="971" t="s">
        <v>1145</v>
      </c>
      <c r="K1325" s="941">
        <f t="shared" si="64"/>
        <v>0.25</v>
      </c>
      <c r="L1325" s="943" t="s">
        <v>922</v>
      </c>
      <c r="M1325" s="1041">
        <v>71</v>
      </c>
      <c r="N1325" s="943">
        <f t="shared" si="65"/>
        <v>17.75</v>
      </c>
      <c r="O1325" s="971" t="s">
        <v>922</v>
      </c>
      <c r="P1325" s="943"/>
      <c r="Q1325" s="944">
        <v>2025</v>
      </c>
      <c r="R1325" s="945" t="s">
        <v>1146</v>
      </c>
      <c r="S1325" s="946">
        <v>10</v>
      </c>
      <c r="T1325" s="943" t="s">
        <v>66</v>
      </c>
      <c r="U1325" s="946">
        <v>3</v>
      </c>
      <c r="V1325" s="943" t="s">
        <v>67</v>
      </c>
      <c r="W1325" s="943" t="s">
        <v>249</v>
      </c>
      <c r="X1325" s="946">
        <v>10</v>
      </c>
      <c r="Y1325" s="943" t="s">
        <v>66</v>
      </c>
      <c r="Z1325" s="946">
        <v>7</v>
      </c>
      <c r="AA1325" s="945" t="s">
        <v>67</v>
      </c>
      <c r="AB1325" s="1042">
        <f t="shared" si="63"/>
        <v>5</v>
      </c>
      <c r="AC1325" s="945" t="s">
        <v>1149</v>
      </c>
      <c r="AD1325" s="1043" t="s">
        <v>235</v>
      </c>
      <c r="AE1325" s="1044"/>
      <c r="AF1325" s="1045"/>
    </row>
    <row r="1326" spans="2:32" ht="20" customHeight="1">
      <c r="B1326" s="1259"/>
      <c r="C1326" s="1262"/>
      <c r="D1326" s="1038" t="s">
        <v>1368</v>
      </c>
      <c r="E1326" s="941">
        <v>1.4</v>
      </c>
      <c r="F1326" s="943" t="s">
        <v>1145</v>
      </c>
      <c r="G1326" s="1039">
        <v>2</v>
      </c>
      <c r="H1326" s="1040" t="s">
        <v>1145</v>
      </c>
      <c r="I1326" s="943">
        <v>0.5</v>
      </c>
      <c r="J1326" s="971" t="s">
        <v>1145</v>
      </c>
      <c r="K1326" s="941">
        <f t="shared" si="64"/>
        <v>0.7</v>
      </c>
      <c r="L1326" s="943" t="s">
        <v>922</v>
      </c>
      <c r="M1326" s="1041">
        <v>8</v>
      </c>
      <c r="N1326" s="943">
        <f t="shared" si="65"/>
        <v>5.6</v>
      </c>
      <c r="O1326" s="971" t="s">
        <v>922</v>
      </c>
      <c r="P1326" s="943"/>
      <c r="Q1326" s="944">
        <v>2025</v>
      </c>
      <c r="R1326" s="945" t="s">
        <v>1146</v>
      </c>
      <c r="S1326" s="946">
        <v>10</v>
      </c>
      <c r="T1326" s="943" t="s">
        <v>66</v>
      </c>
      <c r="U1326" s="946">
        <v>3</v>
      </c>
      <c r="V1326" s="943" t="s">
        <v>67</v>
      </c>
      <c r="W1326" s="943" t="s">
        <v>249</v>
      </c>
      <c r="X1326" s="946">
        <v>10</v>
      </c>
      <c r="Y1326" s="943" t="s">
        <v>66</v>
      </c>
      <c r="Z1326" s="946">
        <v>7</v>
      </c>
      <c r="AA1326" s="945" t="s">
        <v>67</v>
      </c>
      <c r="AB1326" s="1042">
        <f t="shared" si="63"/>
        <v>5</v>
      </c>
      <c r="AC1326" s="945" t="s">
        <v>1149</v>
      </c>
      <c r="AD1326" s="1043" t="s">
        <v>235</v>
      </c>
      <c r="AE1326" s="1044"/>
      <c r="AF1326" s="1045"/>
    </row>
    <row r="1327" spans="2:32" ht="20" customHeight="1">
      <c r="B1327" s="1259"/>
      <c r="C1327" s="1262"/>
      <c r="D1327" s="1038" t="s">
        <v>1469</v>
      </c>
      <c r="E1327" s="941">
        <v>0.9</v>
      </c>
      <c r="F1327" s="943" t="s">
        <v>1145</v>
      </c>
      <c r="G1327" s="1039"/>
      <c r="H1327" s="1040" t="s">
        <v>1145</v>
      </c>
      <c r="I1327" s="943">
        <v>0.45</v>
      </c>
      <c r="J1327" s="971" t="s">
        <v>1145</v>
      </c>
      <c r="K1327" s="941">
        <f t="shared" si="64"/>
        <v>0.40500000000000003</v>
      </c>
      <c r="L1327" s="943" t="s">
        <v>922</v>
      </c>
      <c r="M1327" s="1041">
        <v>20</v>
      </c>
      <c r="N1327" s="943">
        <f t="shared" si="65"/>
        <v>8.1000000000000014</v>
      </c>
      <c r="O1327" s="971" t="s">
        <v>922</v>
      </c>
      <c r="P1327" s="943"/>
      <c r="Q1327" s="944">
        <v>2025</v>
      </c>
      <c r="R1327" s="945" t="s">
        <v>1146</v>
      </c>
      <c r="S1327" s="946">
        <v>10</v>
      </c>
      <c r="T1327" s="943" t="s">
        <v>66</v>
      </c>
      <c r="U1327" s="946">
        <v>3</v>
      </c>
      <c r="V1327" s="943" t="s">
        <v>67</v>
      </c>
      <c r="W1327" s="943" t="s">
        <v>249</v>
      </c>
      <c r="X1327" s="946">
        <v>10</v>
      </c>
      <c r="Y1327" s="943" t="s">
        <v>66</v>
      </c>
      <c r="Z1327" s="946">
        <v>7</v>
      </c>
      <c r="AA1327" s="945" t="s">
        <v>67</v>
      </c>
      <c r="AB1327" s="1042">
        <f t="shared" si="63"/>
        <v>5</v>
      </c>
      <c r="AC1327" s="945" t="s">
        <v>1149</v>
      </c>
      <c r="AD1327" s="1043" t="s">
        <v>235</v>
      </c>
      <c r="AE1327" s="1044"/>
      <c r="AF1327" s="1045"/>
    </row>
    <row r="1328" spans="2:32" ht="20" customHeight="1">
      <c r="B1328" s="1259"/>
      <c r="C1328" s="1262"/>
      <c r="D1328" s="1038" t="s">
        <v>1164</v>
      </c>
      <c r="E1328" s="941">
        <v>0.9</v>
      </c>
      <c r="F1328" s="943" t="s">
        <v>1145</v>
      </c>
      <c r="G1328" s="1039">
        <v>1.8</v>
      </c>
      <c r="H1328" s="1040" t="s">
        <v>1145</v>
      </c>
      <c r="I1328" s="943">
        <v>0.45</v>
      </c>
      <c r="J1328" s="971" t="s">
        <v>1145</v>
      </c>
      <c r="K1328" s="941">
        <f t="shared" si="64"/>
        <v>0.40500000000000003</v>
      </c>
      <c r="L1328" s="943" t="s">
        <v>922</v>
      </c>
      <c r="M1328" s="1041">
        <v>13</v>
      </c>
      <c r="N1328" s="943">
        <f t="shared" si="65"/>
        <v>5.2650000000000006</v>
      </c>
      <c r="O1328" s="971" t="s">
        <v>922</v>
      </c>
      <c r="P1328" s="943"/>
      <c r="Q1328" s="944">
        <v>2025</v>
      </c>
      <c r="R1328" s="945" t="s">
        <v>1146</v>
      </c>
      <c r="S1328" s="946">
        <v>10</v>
      </c>
      <c r="T1328" s="943" t="s">
        <v>66</v>
      </c>
      <c r="U1328" s="946">
        <v>3</v>
      </c>
      <c r="V1328" s="943" t="s">
        <v>67</v>
      </c>
      <c r="W1328" s="943" t="s">
        <v>249</v>
      </c>
      <c r="X1328" s="946">
        <v>10</v>
      </c>
      <c r="Y1328" s="943" t="s">
        <v>66</v>
      </c>
      <c r="Z1328" s="946">
        <v>7</v>
      </c>
      <c r="AA1328" s="945" t="s">
        <v>67</v>
      </c>
      <c r="AB1328" s="1042">
        <f t="shared" si="63"/>
        <v>5</v>
      </c>
      <c r="AC1328" s="945" t="s">
        <v>1149</v>
      </c>
      <c r="AD1328" s="1043" t="s">
        <v>235</v>
      </c>
      <c r="AE1328" s="1044"/>
      <c r="AF1328" s="1045"/>
    </row>
    <row r="1329" spans="2:32" ht="20" customHeight="1">
      <c r="B1329" s="1259"/>
      <c r="C1329" s="1262"/>
      <c r="D1329" s="1038" t="s">
        <v>1204</v>
      </c>
      <c r="E1329" s="941">
        <v>1.8</v>
      </c>
      <c r="F1329" s="943" t="s">
        <v>1145</v>
      </c>
      <c r="G1329" s="1039">
        <v>2.1</v>
      </c>
      <c r="H1329" s="1040" t="s">
        <v>1145</v>
      </c>
      <c r="I1329" s="943">
        <v>0.9</v>
      </c>
      <c r="J1329" s="971" t="s">
        <v>1145</v>
      </c>
      <c r="K1329" s="941">
        <f t="shared" si="64"/>
        <v>1.62</v>
      </c>
      <c r="L1329" s="943" t="s">
        <v>922</v>
      </c>
      <c r="M1329" s="1041">
        <v>1</v>
      </c>
      <c r="N1329" s="943">
        <f t="shared" si="65"/>
        <v>1.62</v>
      </c>
      <c r="O1329" s="971" t="s">
        <v>922</v>
      </c>
      <c r="P1329" s="943"/>
      <c r="Q1329" s="944">
        <v>2025</v>
      </c>
      <c r="R1329" s="945" t="s">
        <v>1146</v>
      </c>
      <c r="S1329" s="946">
        <v>10</v>
      </c>
      <c r="T1329" s="943" t="s">
        <v>66</v>
      </c>
      <c r="U1329" s="946">
        <v>3</v>
      </c>
      <c r="V1329" s="943" t="s">
        <v>67</v>
      </c>
      <c r="W1329" s="943" t="s">
        <v>249</v>
      </c>
      <c r="X1329" s="946">
        <v>10</v>
      </c>
      <c r="Y1329" s="943" t="s">
        <v>66</v>
      </c>
      <c r="Z1329" s="946">
        <v>7</v>
      </c>
      <c r="AA1329" s="945" t="s">
        <v>67</v>
      </c>
      <c r="AB1329" s="1042">
        <f t="shared" si="63"/>
        <v>5</v>
      </c>
      <c r="AC1329" s="945" t="s">
        <v>1149</v>
      </c>
      <c r="AD1329" s="1043" t="s">
        <v>235</v>
      </c>
      <c r="AE1329" s="1044"/>
      <c r="AF1329" s="1045"/>
    </row>
    <row r="1330" spans="2:32" ht="20" customHeight="1">
      <c r="B1330" s="1259"/>
      <c r="C1330" s="1262"/>
      <c r="D1330" s="1038" t="s">
        <v>1453</v>
      </c>
      <c r="E1330" s="941">
        <v>1.8</v>
      </c>
      <c r="F1330" s="943" t="s">
        <v>1145</v>
      </c>
      <c r="G1330" s="1039">
        <v>0.1</v>
      </c>
      <c r="H1330" s="1040" t="s">
        <v>1145</v>
      </c>
      <c r="I1330" s="943">
        <v>0.9</v>
      </c>
      <c r="J1330" s="971" t="s">
        <v>1145</v>
      </c>
      <c r="K1330" s="941">
        <f t="shared" si="64"/>
        <v>1.62</v>
      </c>
      <c r="L1330" s="943" t="s">
        <v>922</v>
      </c>
      <c r="M1330" s="1041">
        <v>1</v>
      </c>
      <c r="N1330" s="943">
        <f t="shared" si="65"/>
        <v>1.62</v>
      </c>
      <c r="O1330" s="971" t="s">
        <v>922</v>
      </c>
      <c r="P1330" s="943"/>
      <c r="Q1330" s="944">
        <v>2025</v>
      </c>
      <c r="R1330" s="945" t="s">
        <v>1146</v>
      </c>
      <c r="S1330" s="946">
        <v>10</v>
      </c>
      <c r="T1330" s="943" t="s">
        <v>66</v>
      </c>
      <c r="U1330" s="946">
        <v>3</v>
      </c>
      <c r="V1330" s="943" t="s">
        <v>67</v>
      </c>
      <c r="W1330" s="943" t="s">
        <v>249</v>
      </c>
      <c r="X1330" s="946">
        <v>10</v>
      </c>
      <c r="Y1330" s="943" t="s">
        <v>66</v>
      </c>
      <c r="Z1330" s="946">
        <v>7</v>
      </c>
      <c r="AA1330" s="945" t="s">
        <v>67</v>
      </c>
      <c r="AB1330" s="1042">
        <f t="shared" si="63"/>
        <v>5</v>
      </c>
      <c r="AC1330" s="945" t="s">
        <v>1149</v>
      </c>
      <c r="AD1330" s="1043" t="s">
        <v>235</v>
      </c>
      <c r="AE1330" s="1044"/>
      <c r="AF1330" s="1045"/>
    </row>
    <row r="1331" spans="2:32" ht="20" customHeight="1">
      <c r="B1331" s="1259"/>
      <c r="C1331" s="1262"/>
      <c r="D1331" s="1038" t="s">
        <v>1403</v>
      </c>
      <c r="E1331" s="941">
        <v>0.6</v>
      </c>
      <c r="F1331" s="943" t="s">
        <v>1145</v>
      </c>
      <c r="G1331" s="1039">
        <v>1.85</v>
      </c>
      <c r="H1331" s="1040" t="s">
        <v>1145</v>
      </c>
      <c r="I1331" s="943">
        <v>0.27</v>
      </c>
      <c r="J1331" s="971" t="s">
        <v>1145</v>
      </c>
      <c r="K1331" s="941">
        <f t="shared" si="64"/>
        <v>0.16200000000000001</v>
      </c>
      <c r="L1331" s="943" t="s">
        <v>922</v>
      </c>
      <c r="M1331" s="1041">
        <v>3</v>
      </c>
      <c r="N1331" s="943">
        <f t="shared" si="65"/>
        <v>0.48599999999999999</v>
      </c>
      <c r="O1331" s="971" t="s">
        <v>922</v>
      </c>
      <c r="P1331" s="943"/>
      <c r="Q1331" s="944">
        <v>2025</v>
      </c>
      <c r="R1331" s="945" t="s">
        <v>1146</v>
      </c>
      <c r="S1331" s="946">
        <v>10</v>
      </c>
      <c r="T1331" s="943" t="s">
        <v>66</v>
      </c>
      <c r="U1331" s="946">
        <v>3</v>
      </c>
      <c r="V1331" s="943" t="s">
        <v>67</v>
      </c>
      <c r="W1331" s="943" t="s">
        <v>249</v>
      </c>
      <c r="X1331" s="946">
        <v>10</v>
      </c>
      <c r="Y1331" s="943" t="s">
        <v>66</v>
      </c>
      <c r="Z1331" s="946">
        <v>7</v>
      </c>
      <c r="AA1331" s="945" t="s">
        <v>67</v>
      </c>
      <c r="AB1331" s="1042">
        <f t="shared" si="63"/>
        <v>5</v>
      </c>
      <c r="AC1331" s="945" t="s">
        <v>1149</v>
      </c>
      <c r="AD1331" s="1043" t="s">
        <v>235</v>
      </c>
      <c r="AE1331" s="1044"/>
      <c r="AF1331" s="1045"/>
    </row>
    <row r="1332" spans="2:32" ht="20" customHeight="1">
      <c r="B1332" s="1259"/>
      <c r="C1332" s="1262"/>
      <c r="D1332" s="1038" t="s">
        <v>1895</v>
      </c>
      <c r="E1332" s="941">
        <v>0.52</v>
      </c>
      <c r="F1332" s="943" t="s">
        <v>1145</v>
      </c>
      <c r="G1332" s="1039">
        <v>0.52</v>
      </c>
      <c r="H1332" s="1040" t="s">
        <v>1145</v>
      </c>
      <c r="I1332" s="943">
        <v>0.06</v>
      </c>
      <c r="J1332" s="971" t="s">
        <v>1145</v>
      </c>
      <c r="K1332" s="941">
        <f t="shared" si="64"/>
        <v>3.1199999999999999E-2</v>
      </c>
      <c r="L1332" s="943" t="s">
        <v>922</v>
      </c>
      <c r="M1332" s="1041">
        <v>1</v>
      </c>
      <c r="N1332" s="943">
        <f t="shared" si="65"/>
        <v>3.1199999999999999E-2</v>
      </c>
      <c r="O1332" s="971" t="s">
        <v>922</v>
      </c>
      <c r="P1332" s="943"/>
      <c r="Q1332" s="944">
        <v>2025</v>
      </c>
      <c r="R1332" s="945" t="s">
        <v>1146</v>
      </c>
      <c r="S1332" s="946">
        <v>10</v>
      </c>
      <c r="T1332" s="943" t="s">
        <v>66</v>
      </c>
      <c r="U1332" s="946">
        <v>3</v>
      </c>
      <c r="V1332" s="943" t="s">
        <v>67</v>
      </c>
      <c r="W1332" s="943" t="s">
        <v>249</v>
      </c>
      <c r="X1332" s="946">
        <v>10</v>
      </c>
      <c r="Y1332" s="943" t="s">
        <v>66</v>
      </c>
      <c r="Z1332" s="946">
        <v>7</v>
      </c>
      <c r="AA1332" s="945" t="s">
        <v>67</v>
      </c>
      <c r="AB1332" s="1042">
        <f t="shared" si="63"/>
        <v>5</v>
      </c>
      <c r="AC1332" s="945" t="s">
        <v>1149</v>
      </c>
      <c r="AD1332" s="1043" t="s">
        <v>235</v>
      </c>
      <c r="AE1332" s="1044"/>
      <c r="AF1332" s="1045"/>
    </row>
    <row r="1333" spans="2:32" ht="20" customHeight="1">
      <c r="B1333" s="1259"/>
      <c r="C1333" s="1262"/>
      <c r="D1333" s="1038" t="s">
        <v>1208</v>
      </c>
      <c r="E1333" s="941">
        <v>2.7</v>
      </c>
      <c r="F1333" s="943" t="s">
        <v>1145</v>
      </c>
      <c r="G1333" s="1039">
        <v>2.1</v>
      </c>
      <c r="H1333" s="1040" t="s">
        <v>1145</v>
      </c>
      <c r="I1333" s="943">
        <v>0.1</v>
      </c>
      <c r="J1333" s="971" t="s">
        <v>1145</v>
      </c>
      <c r="K1333" s="941">
        <f t="shared" si="64"/>
        <v>0.27</v>
      </c>
      <c r="L1333" s="943" t="s">
        <v>922</v>
      </c>
      <c r="M1333" s="1041">
        <v>1</v>
      </c>
      <c r="N1333" s="943">
        <f t="shared" si="65"/>
        <v>0.27</v>
      </c>
      <c r="O1333" s="971" t="s">
        <v>922</v>
      </c>
      <c r="P1333" s="943"/>
      <c r="Q1333" s="944">
        <v>2025</v>
      </c>
      <c r="R1333" s="945" t="s">
        <v>1146</v>
      </c>
      <c r="S1333" s="946">
        <v>10</v>
      </c>
      <c r="T1333" s="943" t="s">
        <v>66</v>
      </c>
      <c r="U1333" s="946">
        <v>3</v>
      </c>
      <c r="V1333" s="943" t="s">
        <v>67</v>
      </c>
      <c r="W1333" s="943" t="s">
        <v>249</v>
      </c>
      <c r="X1333" s="946">
        <v>10</v>
      </c>
      <c r="Y1333" s="943" t="s">
        <v>66</v>
      </c>
      <c r="Z1333" s="946">
        <v>7</v>
      </c>
      <c r="AA1333" s="945" t="s">
        <v>67</v>
      </c>
      <c r="AB1333" s="1042">
        <f t="shared" si="63"/>
        <v>5</v>
      </c>
      <c r="AC1333" s="945" t="s">
        <v>1149</v>
      </c>
      <c r="AD1333" s="1043" t="s">
        <v>235</v>
      </c>
      <c r="AE1333" s="1044"/>
      <c r="AF1333" s="1045"/>
    </row>
    <row r="1334" spans="2:32" ht="20" customHeight="1">
      <c r="B1334" s="1259"/>
      <c r="C1334" s="1262"/>
      <c r="D1334" s="1038" t="s">
        <v>1896</v>
      </c>
      <c r="E1334" s="941">
        <v>2</v>
      </c>
      <c r="F1334" s="943" t="s">
        <v>1145</v>
      </c>
      <c r="G1334" s="1039">
        <v>1.5</v>
      </c>
      <c r="H1334" s="1040" t="s">
        <v>1145</v>
      </c>
      <c r="I1334" s="943">
        <v>1.5</v>
      </c>
      <c r="J1334" s="971" t="s">
        <v>1145</v>
      </c>
      <c r="K1334" s="941">
        <f t="shared" si="64"/>
        <v>3</v>
      </c>
      <c r="L1334" s="943" t="s">
        <v>922</v>
      </c>
      <c r="M1334" s="1041">
        <v>1</v>
      </c>
      <c r="N1334" s="943">
        <f t="shared" si="65"/>
        <v>3</v>
      </c>
      <c r="O1334" s="971" t="s">
        <v>922</v>
      </c>
      <c r="P1334" s="943"/>
      <c r="Q1334" s="944">
        <v>2025</v>
      </c>
      <c r="R1334" s="945" t="s">
        <v>1146</v>
      </c>
      <c r="S1334" s="946">
        <v>10</v>
      </c>
      <c r="T1334" s="943" t="s">
        <v>66</v>
      </c>
      <c r="U1334" s="946">
        <v>3</v>
      </c>
      <c r="V1334" s="943" t="s">
        <v>67</v>
      </c>
      <c r="W1334" s="943" t="s">
        <v>249</v>
      </c>
      <c r="X1334" s="946">
        <v>10</v>
      </c>
      <c r="Y1334" s="943" t="s">
        <v>66</v>
      </c>
      <c r="Z1334" s="946">
        <v>7</v>
      </c>
      <c r="AA1334" s="945" t="s">
        <v>67</v>
      </c>
      <c r="AB1334" s="1042">
        <f t="shared" si="63"/>
        <v>5</v>
      </c>
      <c r="AC1334" s="945" t="s">
        <v>1149</v>
      </c>
      <c r="AD1334" s="1043" t="s">
        <v>235</v>
      </c>
      <c r="AE1334" s="1044"/>
      <c r="AF1334" s="1045"/>
    </row>
    <row r="1335" spans="2:32" ht="20" customHeight="1">
      <c r="B1335" s="1259"/>
      <c r="C1335" s="1262"/>
      <c r="D1335" s="1038" t="s">
        <v>1470</v>
      </c>
      <c r="E1335" s="941">
        <v>9</v>
      </c>
      <c r="F1335" s="943" t="s">
        <v>1145</v>
      </c>
      <c r="G1335" s="1039">
        <v>0.9</v>
      </c>
      <c r="H1335" s="1040" t="s">
        <v>1145</v>
      </c>
      <c r="I1335" s="943">
        <v>0.1</v>
      </c>
      <c r="J1335" s="971" t="s">
        <v>1145</v>
      </c>
      <c r="K1335" s="941">
        <f t="shared" si="64"/>
        <v>0.9</v>
      </c>
      <c r="L1335" s="943" t="s">
        <v>922</v>
      </c>
      <c r="M1335" s="1041">
        <v>1</v>
      </c>
      <c r="N1335" s="943">
        <f t="shared" si="65"/>
        <v>0.9</v>
      </c>
      <c r="O1335" s="971" t="s">
        <v>922</v>
      </c>
      <c r="P1335" s="943" t="s">
        <v>1897</v>
      </c>
      <c r="Q1335" s="944">
        <v>2025</v>
      </c>
      <c r="R1335" s="945" t="s">
        <v>1146</v>
      </c>
      <c r="S1335" s="946">
        <v>10</v>
      </c>
      <c r="T1335" s="943" t="s">
        <v>66</v>
      </c>
      <c r="U1335" s="946">
        <v>3</v>
      </c>
      <c r="V1335" s="943" t="s">
        <v>67</v>
      </c>
      <c r="W1335" s="943" t="s">
        <v>249</v>
      </c>
      <c r="X1335" s="946">
        <v>10</v>
      </c>
      <c r="Y1335" s="943" t="s">
        <v>66</v>
      </c>
      <c r="Z1335" s="946">
        <v>7</v>
      </c>
      <c r="AA1335" s="945" t="s">
        <v>67</v>
      </c>
      <c r="AB1335" s="1042">
        <f t="shared" si="63"/>
        <v>5</v>
      </c>
      <c r="AC1335" s="945" t="s">
        <v>1149</v>
      </c>
      <c r="AD1335" s="1043" t="s">
        <v>235</v>
      </c>
      <c r="AE1335" s="1044"/>
      <c r="AF1335" s="1045"/>
    </row>
    <row r="1336" spans="2:32" ht="20" customHeight="1">
      <c r="B1336" s="1259"/>
      <c r="C1336" s="1262"/>
      <c r="D1336" s="1038" t="s">
        <v>1472</v>
      </c>
      <c r="E1336" s="941">
        <v>1.2</v>
      </c>
      <c r="F1336" s="943" t="s">
        <v>1145</v>
      </c>
      <c r="G1336" s="1039">
        <v>0.8</v>
      </c>
      <c r="H1336" s="1040" t="s">
        <v>1145</v>
      </c>
      <c r="I1336" s="943">
        <v>0.1</v>
      </c>
      <c r="J1336" s="971" t="s">
        <v>1145</v>
      </c>
      <c r="K1336" s="941">
        <f t="shared" si="64"/>
        <v>0.12</v>
      </c>
      <c r="L1336" s="943" t="s">
        <v>922</v>
      </c>
      <c r="M1336" s="1041">
        <v>5</v>
      </c>
      <c r="N1336" s="943">
        <f t="shared" si="65"/>
        <v>0.6</v>
      </c>
      <c r="O1336" s="971" t="s">
        <v>922</v>
      </c>
      <c r="P1336" s="943" t="s">
        <v>1897</v>
      </c>
      <c r="Q1336" s="944">
        <v>2025</v>
      </c>
      <c r="R1336" s="945" t="s">
        <v>1146</v>
      </c>
      <c r="S1336" s="946">
        <v>10</v>
      </c>
      <c r="T1336" s="943" t="s">
        <v>66</v>
      </c>
      <c r="U1336" s="946">
        <v>3</v>
      </c>
      <c r="V1336" s="943" t="s">
        <v>67</v>
      </c>
      <c r="W1336" s="943" t="s">
        <v>249</v>
      </c>
      <c r="X1336" s="946">
        <v>10</v>
      </c>
      <c r="Y1336" s="943" t="s">
        <v>66</v>
      </c>
      <c r="Z1336" s="946">
        <v>7</v>
      </c>
      <c r="AA1336" s="945" t="s">
        <v>67</v>
      </c>
      <c r="AB1336" s="1042">
        <f t="shared" si="63"/>
        <v>5</v>
      </c>
      <c r="AC1336" s="945" t="s">
        <v>1149</v>
      </c>
      <c r="AD1336" s="1043" t="s">
        <v>235</v>
      </c>
      <c r="AE1336" s="1044"/>
      <c r="AF1336" s="1045"/>
    </row>
    <row r="1337" spans="2:32" ht="20" customHeight="1">
      <c r="B1337" s="1259"/>
      <c r="C1337" s="1262"/>
      <c r="D1337" s="1038" t="s">
        <v>1452</v>
      </c>
      <c r="E1337" s="941">
        <v>0.9</v>
      </c>
      <c r="F1337" s="943" t="s">
        <v>1145</v>
      </c>
      <c r="G1337" s="1039">
        <v>7.0000000000000007E-2</v>
      </c>
      <c r="H1337" s="1040" t="s">
        <v>1145</v>
      </c>
      <c r="I1337" s="943">
        <v>7.0000000000000007E-2</v>
      </c>
      <c r="J1337" s="971" t="s">
        <v>1145</v>
      </c>
      <c r="K1337" s="941">
        <f t="shared" si="64"/>
        <v>6.3000000000000014E-2</v>
      </c>
      <c r="L1337" s="943" t="s">
        <v>922</v>
      </c>
      <c r="M1337" s="1041">
        <v>44</v>
      </c>
      <c r="N1337" s="943">
        <f t="shared" si="65"/>
        <v>2.7720000000000007</v>
      </c>
      <c r="O1337" s="971" t="s">
        <v>922</v>
      </c>
      <c r="P1337" s="943"/>
      <c r="Q1337" s="944">
        <v>2025</v>
      </c>
      <c r="R1337" s="945" t="s">
        <v>1146</v>
      </c>
      <c r="S1337" s="946">
        <v>10</v>
      </c>
      <c r="T1337" s="943" t="s">
        <v>66</v>
      </c>
      <c r="U1337" s="946">
        <v>3</v>
      </c>
      <c r="V1337" s="943" t="s">
        <v>67</v>
      </c>
      <c r="W1337" s="943" t="s">
        <v>249</v>
      </c>
      <c r="X1337" s="946">
        <v>10</v>
      </c>
      <c r="Y1337" s="943" t="s">
        <v>66</v>
      </c>
      <c r="Z1337" s="946">
        <v>7</v>
      </c>
      <c r="AA1337" s="945" t="s">
        <v>67</v>
      </c>
      <c r="AB1337" s="1042">
        <f t="shared" si="63"/>
        <v>5</v>
      </c>
      <c r="AC1337" s="945" t="s">
        <v>1149</v>
      </c>
      <c r="AD1337" s="1043" t="s">
        <v>235</v>
      </c>
      <c r="AE1337" s="1044"/>
      <c r="AF1337" s="1045"/>
    </row>
    <row r="1338" spans="2:32" ht="20" customHeight="1">
      <c r="B1338" s="1259"/>
      <c r="C1338" s="1262"/>
      <c r="D1338" s="1038" t="s">
        <v>1475</v>
      </c>
      <c r="E1338" s="941">
        <v>0.3</v>
      </c>
      <c r="F1338" s="943" t="s">
        <v>1145</v>
      </c>
      <c r="G1338" s="1039">
        <v>1.2</v>
      </c>
      <c r="H1338" s="1040" t="s">
        <v>1145</v>
      </c>
      <c r="I1338" s="943">
        <v>0.1</v>
      </c>
      <c r="J1338" s="971" t="s">
        <v>1145</v>
      </c>
      <c r="K1338" s="941">
        <f t="shared" si="64"/>
        <v>0.03</v>
      </c>
      <c r="L1338" s="943" t="s">
        <v>922</v>
      </c>
      <c r="M1338" s="1041">
        <v>10</v>
      </c>
      <c r="N1338" s="943">
        <f t="shared" si="65"/>
        <v>0.3</v>
      </c>
      <c r="O1338" s="971" t="s">
        <v>922</v>
      </c>
      <c r="P1338" s="943" t="s">
        <v>1898</v>
      </c>
      <c r="Q1338" s="944">
        <v>2025</v>
      </c>
      <c r="R1338" s="945" t="s">
        <v>1146</v>
      </c>
      <c r="S1338" s="946">
        <v>10</v>
      </c>
      <c r="T1338" s="943" t="s">
        <v>66</v>
      </c>
      <c r="U1338" s="946">
        <v>3</v>
      </c>
      <c r="V1338" s="943" t="s">
        <v>67</v>
      </c>
      <c r="W1338" s="943" t="s">
        <v>249</v>
      </c>
      <c r="X1338" s="946">
        <v>10</v>
      </c>
      <c r="Y1338" s="943" t="s">
        <v>66</v>
      </c>
      <c r="Z1338" s="946">
        <v>7</v>
      </c>
      <c r="AA1338" s="945" t="s">
        <v>67</v>
      </c>
      <c r="AB1338" s="1042">
        <f t="shared" si="63"/>
        <v>5</v>
      </c>
      <c r="AC1338" s="945" t="s">
        <v>1149</v>
      </c>
      <c r="AD1338" s="1043" t="s">
        <v>235</v>
      </c>
      <c r="AE1338" s="1044"/>
      <c r="AF1338" s="1045"/>
    </row>
    <row r="1339" spans="2:32" ht="20" customHeight="1">
      <c r="B1339" s="1259"/>
      <c r="C1339" s="1262"/>
      <c r="D1339" s="1038" t="s">
        <v>1478</v>
      </c>
      <c r="E1339" s="941">
        <v>0.9</v>
      </c>
      <c r="F1339" s="943" t="s">
        <v>1145</v>
      </c>
      <c r="G1339" s="1039">
        <v>1.8</v>
      </c>
      <c r="H1339" s="1040" t="s">
        <v>1145</v>
      </c>
      <c r="I1339" s="943">
        <v>0.3</v>
      </c>
      <c r="J1339" s="971" t="s">
        <v>1145</v>
      </c>
      <c r="K1339" s="941">
        <f t="shared" si="64"/>
        <v>0.27</v>
      </c>
      <c r="L1339" s="943" t="s">
        <v>922</v>
      </c>
      <c r="M1339" s="1041">
        <v>1</v>
      </c>
      <c r="N1339" s="943">
        <f t="shared" si="65"/>
        <v>0.27</v>
      </c>
      <c r="O1339" s="971" t="s">
        <v>922</v>
      </c>
      <c r="P1339" s="943" t="s">
        <v>1817</v>
      </c>
      <c r="Q1339" s="944">
        <v>2025</v>
      </c>
      <c r="R1339" s="945" t="s">
        <v>1146</v>
      </c>
      <c r="S1339" s="946">
        <v>10</v>
      </c>
      <c r="T1339" s="943" t="s">
        <v>1147</v>
      </c>
      <c r="U1339" s="946">
        <v>3</v>
      </c>
      <c r="V1339" s="943" t="s">
        <v>1148</v>
      </c>
      <c r="W1339" s="943" t="s">
        <v>249</v>
      </c>
      <c r="X1339" s="946">
        <v>10</v>
      </c>
      <c r="Y1339" s="943" t="s">
        <v>1147</v>
      </c>
      <c r="Z1339" s="946">
        <v>7</v>
      </c>
      <c r="AA1339" s="945" t="s">
        <v>67</v>
      </c>
      <c r="AB1339" s="1042">
        <f t="shared" si="63"/>
        <v>5</v>
      </c>
      <c r="AC1339" s="945" t="s">
        <v>1149</v>
      </c>
      <c r="AD1339" s="1043" t="s">
        <v>235</v>
      </c>
      <c r="AE1339" s="1044"/>
      <c r="AF1339" s="1045"/>
    </row>
    <row r="1340" spans="2:32" ht="20" customHeight="1">
      <c r="B1340" s="1259"/>
      <c r="C1340" s="1262"/>
      <c r="D1340" s="1038" t="s">
        <v>1155</v>
      </c>
      <c r="E1340" s="941">
        <v>0.9</v>
      </c>
      <c r="F1340" s="943" t="s">
        <v>1145</v>
      </c>
      <c r="G1340" s="1039">
        <v>2.1</v>
      </c>
      <c r="H1340" s="1040" t="s">
        <v>1145</v>
      </c>
      <c r="I1340" s="943">
        <v>0.1</v>
      </c>
      <c r="J1340" s="971" t="s">
        <v>1145</v>
      </c>
      <c r="K1340" s="941">
        <f t="shared" si="64"/>
        <v>9.0000000000000011E-2</v>
      </c>
      <c r="L1340" s="943" t="s">
        <v>922</v>
      </c>
      <c r="M1340" s="1041">
        <v>18</v>
      </c>
      <c r="N1340" s="943">
        <f t="shared" si="65"/>
        <v>1.62</v>
      </c>
      <c r="O1340" s="971" t="s">
        <v>922</v>
      </c>
      <c r="P1340" s="943"/>
      <c r="Q1340" s="944">
        <v>2025</v>
      </c>
      <c r="R1340" s="945" t="s">
        <v>1146</v>
      </c>
      <c r="S1340" s="946">
        <v>10</v>
      </c>
      <c r="T1340" s="943" t="s">
        <v>66</v>
      </c>
      <c r="U1340" s="946">
        <v>3</v>
      </c>
      <c r="V1340" s="943" t="s">
        <v>67</v>
      </c>
      <c r="W1340" s="943" t="s">
        <v>249</v>
      </c>
      <c r="X1340" s="946">
        <v>10</v>
      </c>
      <c r="Y1340" s="943" t="s">
        <v>66</v>
      </c>
      <c r="Z1340" s="946">
        <v>7</v>
      </c>
      <c r="AA1340" s="945" t="s">
        <v>67</v>
      </c>
      <c r="AB1340" s="1042">
        <f t="shared" si="63"/>
        <v>5</v>
      </c>
      <c r="AC1340" s="945" t="s">
        <v>1149</v>
      </c>
      <c r="AD1340" s="1043" t="s">
        <v>1899</v>
      </c>
      <c r="AE1340" s="1044"/>
      <c r="AF1340" s="1045"/>
    </row>
    <row r="1341" spans="2:32" ht="20" customHeight="1">
      <c r="B1341" s="1259"/>
      <c r="C1341" s="1262"/>
      <c r="D1341" s="1038" t="s">
        <v>470</v>
      </c>
      <c r="E1341" s="941">
        <v>0.9</v>
      </c>
      <c r="F1341" s="943" t="s">
        <v>1145</v>
      </c>
      <c r="G1341" s="1039">
        <v>1.8</v>
      </c>
      <c r="H1341" s="1040" t="s">
        <v>1145</v>
      </c>
      <c r="I1341" s="943">
        <v>0.1</v>
      </c>
      <c r="J1341" s="971" t="s">
        <v>1145</v>
      </c>
      <c r="K1341" s="941">
        <f t="shared" si="64"/>
        <v>9.0000000000000011E-2</v>
      </c>
      <c r="L1341" s="943" t="s">
        <v>922</v>
      </c>
      <c r="M1341" s="1041">
        <v>1</v>
      </c>
      <c r="N1341" s="943">
        <f t="shared" si="65"/>
        <v>9.0000000000000011E-2</v>
      </c>
      <c r="O1341" s="971" t="s">
        <v>922</v>
      </c>
      <c r="P1341" s="943"/>
      <c r="Q1341" s="944">
        <v>2025</v>
      </c>
      <c r="R1341" s="945" t="s">
        <v>1146</v>
      </c>
      <c r="S1341" s="946">
        <v>10</v>
      </c>
      <c r="T1341" s="943" t="s">
        <v>66</v>
      </c>
      <c r="U1341" s="946">
        <v>3</v>
      </c>
      <c r="V1341" s="943" t="s">
        <v>67</v>
      </c>
      <c r="W1341" s="943" t="s">
        <v>249</v>
      </c>
      <c r="X1341" s="946">
        <v>10</v>
      </c>
      <c r="Y1341" s="943" t="s">
        <v>66</v>
      </c>
      <c r="Z1341" s="946">
        <v>7</v>
      </c>
      <c r="AA1341" s="945" t="s">
        <v>67</v>
      </c>
      <c r="AB1341" s="1042">
        <f t="shared" si="63"/>
        <v>5</v>
      </c>
      <c r="AC1341" s="945" t="s">
        <v>1149</v>
      </c>
      <c r="AD1341" s="1043" t="s">
        <v>1899</v>
      </c>
      <c r="AE1341" s="1044"/>
      <c r="AF1341" s="1045"/>
    </row>
    <row r="1342" spans="2:32" ht="20" customHeight="1">
      <c r="B1342" s="1259"/>
      <c r="C1342" s="1262"/>
      <c r="D1342" s="1038" t="s">
        <v>1368</v>
      </c>
      <c r="E1342" s="941">
        <v>1.4</v>
      </c>
      <c r="F1342" s="943" t="s">
        <v>1145</v>
      </c>
      <c r="G1342" s="1039">
        <v>2</v>
      </c>
      <c r="H1342" s="1040" t="s">
        <v>1145</v>
      </c>
      <c r="I1342" s="943">
        <v>0.5</v>
      </c>
      <c r="J1342" s="971" t="s">
        <v>1145</v>
      </c>
      <c r="K1342" s="941">
        <f t="shared" si="64"/>
        <v>0.7</v>
      </c>
      <c r="L1342" s="943" t="s">
        <v>922</v>
      </c>
      <c r="M1342" s="1041">
        <v>1</v>
      </c>
      <c r="N1342" s="943">
        <f t="shared" si="65"/>
        <v>0.7</v>
      </c>
      <c r="O1342" s="971" t="s">
        <v>922</v>
      </c>
      <c r="P1342" s="943"/>
      <c r="Q1342" s="944">
        <v>2025</v>
      </c>
      <c r="R1342" s="945" t="s">
        <v>1146</v>
      </c>
      <c r="S1342" s="946">
        <v>10</v>
      </c>
      <c r="T1342" s="943" t="s">
        <v>66</v>
      </c>
      <c r="U1342" s="946">
        <v>3</v>
      </c>
      <c r="V1342" s="943" t="s">
        <v>67</v>
      </c>
      <c r="W1342" s="943" t="s">
        <v>249</v>
      </c>
      <c r="X1342" s="946">
        <v>10</v>
      </c>
      <c r="Y1342" s="943" t="s">
        <v>66</v>
      </c>
      <c r="Z1342" s="946">
        <v>7</v>
      </c>
      <c r="AA1342" s="945" t="s">
        <v>67</v>
      </c>
      <c r="AB1342" s="1042">
        <f t="shared" si="63"/>
        <v>5</v>
      </c>
      <c r="AC1342" s="945" t="s">
        <v>1149</v>
      </c>
      <c r="AD1342" s="1043" t="s">
        <v>1899</v>
      </c>
      <c r="AE1342" s="1044"/>
      <c r="AF1342" s="1045"/>
    </row>
    <row r="1343" spans="2:32" ht="20" customHeight="1">
      <c r="B1343" s="1259"/>
      <c r="C1343" s="1262"/>
      <c r="D1343" s="1038" t="s">
        <v>1481</v>
      </c>
      <c r="E1343" s="941">
        <v>3.6</v>
      </c>
      <c r="F1343" s="943" t="s">
        <v>1145</v>
      </c>
      <c r="G1343" s="1039">
        <v>3.08</v>
      </c>
      <c r="H1343" s="1040" t="s">
        <v>1145</v>
      </c>
      <c r="I1343" s="943">
        <v>5.4</v>
      </c>
      <c r="J1343" s="971" t="s">
        <v>1145</v>
      </c>
      <c r="K1343" s="941">
        <f t="shared" si="64"/>
        <v>19.440000000000001</v>
      </c>
      <c r="L1343" s="943" t="s">
        <v>922</v>
      </c>
      <c r="M1343" s="1041">
        <v>3</v>
      </c>
      <c r="N1343" s="943">
        <f t="shared" si="65"/>
        <v>58.320000000000007</v>
      </c>
      <c r="O1343" s="971" t="s">
        <v>922</v>
      </c>
      <c r="P1343" s="943"/>
      <c r="Q1343" s="944">
        <v>2025</v>
      </c>
      <c r="R1343" s="945" t="s">
        <v>1146</v>
      </c>
      <c r="S1343" s="946">
        <v>10</v>
      </c>
      <c r="T1343" s="943" t="s">
        <v>66</v>
      </c>
      <c r="U1343" s="946">
        <v>3</v>
      </c>
      <c r="V1343" s="943" t="s">
        <v>67</v>
      </c>
      <c r="W1343" s="943" t="s">
        <v>249</v>
      </c>
      <c r="X1343" s="946">
        <v>10</v>
      </c>
      <c r="Y1343" s="943" t="s">
        <v>66</v>
      </c>
      <c r="Z1343" s="946">
        <v>7</v>
      </c>
      <c r="AA1343" s="945" t="s">
        <v>67</v>
      </c>
      <c r="AB1343" s="1042">
        <f t="shared" si="63"/>
        <v>5</v>
      </c>
      <c r="AC1343" s="945" t="s">
        <v>1149</v>
      </c>
      <c r="AD1343" s="1043" t="s">
        <v>1900</v>
      </c>
      <c r="AE1343" s="1044"/>
      <c r="AF1343" s="1045"/>
    </row>
    <row r="1344" spans="2:32" ht="20" customHeight="1">
      <c r="B1344" s="1259"/>
      <c r="C1344" s="1262"/>
      <c r="D1344" s="1038" t="s">
        <v>1455</v>
      </c>
      <c r="E1344" s="941">
        <v>1.8</v>
      </c>
      <c r="F1344" s="943" t="s">
        <v>1145</v>
      </c>
      <c r="G1344" s="1039">
        <v>3.08</v>
      </c>
      <c r="H1344" s="1040" t="s">
        <v>1145</v>
      </c>
      <c r="I1344" s="943">
        <v>2.7</v>
      </c>
      <c r="J1344" s="971" t="s">
        <v>1145</v>
      </c>
      <c r="K1344" s="941">
        <f t="shared" si="64"/>
        <v>4.8600000000000003</v>
      </c>
      <c r="L1344" s="943" t="s">
        <v>922</v>
      </c>
      <c r="M1344" s="1041">
        <v>13</v>
      </c>
      <c r="N1344" s="943">
        <f t="shared" si="65"/>
        <v>63.180000000000007</v>
      </c>
      <c r="O1344" s="971" t="s">
        <v>922</v>
      </c>
      <c r="P1344" s="943"/>
      <c r="Q1344" s="944">
        <v>2025</v>
      </c>
      <c r="R1344" s="945" t="s">
        <v>1146</v>
      </c>
      <c r="S1344" s="946">
        <v>10</v>
      </c>
      <c r="T1344" s="943" t="s">
        <v>66</v>
      </c>
      <c r="U1344" s="946">
        <v>3</v>
      </c>
      <c r="V1344" s="943" t="s">
        <v>67</v>
      </c>
      <c r="W1344" s="943" t="s">
        <v>249</v>
      </c>
      <c r="X1344" s="946">
        <v>10</v>
      </c>
      <c r="Y1344" s="943" t="s">
        <v>66</v>
      </c>
      <c r="Z1344" s="946">
        <v>7</v>
      </c>
      <c r="AA1344" s="945" t="s">
        <v>67</v>
      </c>
      <c r="AB1344" s="1042">
        <f t="shared" si="63"/>
        <v>5</v>
      </c>
      <c r="AC1344" s="945" t="s">
        <v>1149</v>
      </c>
      <c r="AD1344" s="1043" t="s">
        <v>1900</v>
      </c>
      <c r="AE1344" s="1044"/>
      <c r="AF1344" s="1045"/>
    </row>
    <row r="1345" spans="2:32" ht="20" customHeight="1">
      <c r="B1345" s="1259"/>
      <c r="C1345" s="1262"/>
      <c r="D1345" s="1038" t="s">
        <v>1457</v>
      </c>
      <c r="E1345" s="941">
        <v>5.3</v>
      </c>
      <c r="F1345" s="943" t="s">
        <v>1145</v>
      </c>
      <c r="G1345" s="1039">
        <v>3.59</v>
      </c>
      <c r="H1345" s="1040" t="s">
        <v>1145</v>
      </c>
      <c r="I1345" s="943">
        <v>8.8699999999999992</v>
      </c>
      <c r="J1345" s="971" t="s">
        <v>1145</v>
      </c>
      <c r="K1345" s="941">
        <f t="shared" si="64"/>
        <v>47.010999999999996</v>
      </c>
      <c r="L1345" s="943" t="s">
        <v>922</v>
      </c>
      <c r="M1345" s="1041">
        <v>4</v>
      </c>
      <c r="N1345" s="943">
        <f t="shared" si="65"/>
        <v>188.04399999999998</v>
      </c>
      <c r="O1345" s="971" t="s">
        <v>922</v>
      </c>
      <c r="P1345" s="943"/>
      <c r="Q1345" s="944">
        <v>2025</v>
      </c>
      <c r="R1345" s="945" t="s">
        <v>1146</v>
      </c>
      <c r="S1345" s="946">
        <v>10</v>
      </c>
      <c r="T1345" s="943" t="s">
        <v>66</v>
      </c>
      <c r="U1345" s="946">
        <v>3</v>
      </c>
      <c r="V1345" s="943" t="s">
        <v>67</v>
      </c>
      <c r="W1345" s="943" t="s">
        <v>249</v>
      </c>
      <c r="X1345" s="946">
        <v>10</v>
      </c>
      <c r="Y1345" s="943" t="s">
        <v>66</v>
      </c>
      <c r="Z1345" s="946">
        <v>7</v>
      </c>
      <c r="AA1345" s="945" t="s">
        <v>67</v>
      </c>
      <c r="AB1345" s="1042">
        <f t="shared" si="63"/>
        <v>5</v>
      </c>
      <c r="AC1345" s="945" t="s">
        <v>1149</v>
      </c>
      <c r="AD1345" s="1043" t="s">
        <v>1900</v>
      </c>
      <c r="AE1345" s="1044"/>
      <c r="AF1345" s="1045"/>
    </row>
    <row r="1346" spans="2:32" ht="20" customHeight="1">
      <c r="B1346" s="1259"/>
      <c r="C1346" s="1262"/>
      <c r="D1346" s="1038" t="s">
        <v>1461</v>
      </c>
      <c r="E1346" s="941">
        <v>3.6</v>
      </c>
      <c r="F1346" s="943" t="s">
        <v>1145</v>
      </c>
      <c r="G1346" s="1039">
        <v>2</v>
      </c>
      <c r="H1346" s="1040" t="s">
        <v>1145</v>
      </c>
      <c r="I1346" s="943">
        <v>0.01</v>
      </c>
      <c r="J1346" s="971" t="s">
        <v>1145</v>
      </c>
      <c r="K1346" s="941">
        <f t="shared" si="64"/>
        <v>3.6000000000000004E-2</v>
      </c>
      <c r="L1346" s="943" t="s">
        <v>922</v>
      </c>
      <c r="M1346" s="1041">
        <v>30</v>
      </c>
      <c r="N1346" s="943">
        <f t="shared" si="65"/>
        <v>1.08</v>
      </c>
      <c r="O1346" s="971" t="s">
        <v>922</v>
      </c>
      <c r="P1346" s="943"/>
      <c r="Q1346" s="944">
        <v>2025</v>
      </c>
      <c r="R1346" s="945" t="s">
        <v>1146</v>
      </c>
      <c r="S1346" s="946">
        <v>10</v>
      </c>
      <c r="T1346" s="943" t="s">
        <v>66</v>
      </c>
      <c r="U1346" s="946">
        <v>3</v>
      </c>
      <c r="V1346" s="943" t="s">
        <v>67</v>
      </c>
      <c r="W1346" s="943" t="s">
        <v>249</v>
      </c>
      <c r="X1346" s="946">
        <v>10</v>
      </c>
      <c r="Y1346" s="943" t="s">
        <v>66</v>
      </c>
      <c r="Z1346" s="946">
        <v>7</v>
      </c>
      <c r="AA1346" s="945" t="s">
        <v>67</v>
      </c>
      <c r="AB1346" s="1042">
        <f t="shared" si="63"/>
        <v>5</v>
      </c>
      <c r="AC1346" s="945" t="s">
        <v>1149</v>
      </c>
      <c r="AD1346" s="1043" t="s">
        <v>1900</v>
      </c>
      <c r="AE1346" s="1044"/>
      <c r="AF1346" s="1045"/>
    </row>
    <row r="1347" spans="2:32" ht="20" customHeight="1">
      <c r="B1347" s="1259"/>
      <c r="C1347" s="1262"/>
      <c r="D1347" s="1038" t="s">
        <v>1462</v>
      </c>
      <c r="E1347" s="941">
        <v>5.4</v>
      </c>
      <c r="F1347" s="943" t="s">
        <v>1145</v>
      </c>
      <c r="G1347" s="1039">
        <v>2</v>
      </c>
      <c r="H1347" s="1040" t="s">
        <v>1145</v>
      </c>
      <c r="I1347" s="943">
        <v>0.01</v>
      </c>
      <c r="J1347" s="971" t="s">
        <v>1145</v>
      </c>
      <c r="K1347" s="941">
        <f t="shared" si="64"/>
        <v>5.4000000000000006E-2</v>
      </c>
      <c r="L1347" s="943" t="s">
        <v>922</v>
      </c>
      <c r="M1347" s="1041">
        <v>10</v>
      </c>
      <c r="N1347" s="943">
        <f t="shared" si="65"/>
        <v>0.54</v>
      </c>
      <c r="O1347" s="971" t="s">
        <v>922</v>
      </c>
      <c r="P1347" s="943"/>
      <c r="Q1347" s="944">
        <v>2025</v>
      </c>
      <c r="R1347" s="945" t="s">
        <v>1146</v>
      </c>
      <c r="S1347" s="946">
        <v>10</v>
      </c>
      <c r="T1347" s="943" t="s">
        <v>66</v>
      </c>
      <c r="U1347" s="946">
        <v>3</v>
      </c>
      <c r="V1347" s="943" t="s">
        <v>67</v>
      </c>
      <c r="W1347" s="943" t="s">
        <v>249</v>
      </c>
      <c r="X1347" s="946">
        <v>10</v>
      </c>
      <c r="Y1347" s="943" t="s">
        <v>66</v>
      </c>
      <c r="Z1347" s="946">
        <v>7</v>
      </c>
      <c r="AA1347" s="945" t="s">
        <v>67</v>
      </c>
      <c r="AB1347" s="1042">
        <f t="shared" si="63"/>
        <v>5</v>
      </c>
      <c r="AC1347" s="945" t="s">
        <v>1149</v>
      </c>
      <c r="AD1347" s="1043" t="s">
        <v>1900</v>
      </c>
      <c r="AE1347" s="1044"/>
      <c r="AF1347" s="1045"/>
    </row>
    <row r="1348" spans="2:32" ht="20" customHeight="1">
      <c r="B1348" s="1259"/>
      <c r="C1348" s="1262"/>
      <c r="D1348" s="1038" t="s">
        <v>1463</v>
      </c>
      <c r="E1348" s="941">
        <v>8.8699999999999992</v>
      </c>
      <c r="F1348" s="943" t="s">
        <v>1145</v>
      </c>
      <c r="G1348" s="1039">
        <v>2</v>
      </c>
      <c r="H1348" s="1040" t="s">
        <v>1145</v>
      </c>
      <c r="I1348" s="943">
        <v>0.01</v>
      </c>
      <c r="J1348" s="971" t="s">
        <v>1145</v>
      </c>
      <c r="K1348" s="941">
        <f t="shared" si="64"/>
        <v>8.8699999999999987E-2</v>
      </c>
      <c r="L1348" s="943" t="s">
        <v>922</v>
      </c>
      <c r="M1348" s="1041">
        <v>8</v>
      </c>
      <c r="N1348" s="943">
        <f t="shared" si="65"/>
        <v>0.7095999999999999</v>
      </c>
      <c r="O1348" s="971" t="s">
        <v>922</v>
      </c>
      <c r="P1348" s="943"/>
      <c r="Q1348" s="944">
        <v>2025</v>
      </c>
      <c r="R1348" s="945" t="s">
        <v>1146</v>
      </c>
      <c r="S1348" s="946">
        <v>10</v>
      </c>
      <c r="T1348" s="943" t="s">
        <v>66</v>
      </c>
      <c r="U1348" s="946">
        <v>3</v>
      </c>
      <c r="V1348" s="943" t="s">
        <v>67</v>
      </c>
      <c r="W1348" s="943" t="s">
        <v>249</v>
      </c>
      <c r="X1348" s="946">
        <v>10</v>
      </c>
      <c r="Y1348" s="943" t="s">
        <v>66</v>
      </c>
      <c r="Z1348" s="946">
        <v>7</v>
      </c>
      <c r="AA1348" s="945" t="s">
        <v>67</v>
      </c>
      <c r="AB1348" s="1042">
        <f t="shared" si="63"/>
        <v>5</v>
      </c>
      <c r="AC1348" s="945" t="s">
        <v>1149</v>
      </c>
      <c r="AD1348" s="1043" t="s">
        <v>1900</v>
      </c>
      <c r="AE1348" s="1044"/>
      <c r="AF1348" s="1045"/>
    </row>
    <row r="1349" spans="2:32" ht="20" customHeight="1">
      <c r="B1349" s="1259"/>
      <c r="C1349" s="1262"/>
      <c r="D1349" s="1038" t="s">
        <v>1460</v>
      </c>
      <c r="E1349" s="941">
        <v>2.7</v>
      </c>
      <c r="F1349" s="943" t="s">
        <v>1145</v>
      </c>
      <c r="G1349" s="1039">
        <v>2</v>
      </c>
      <c r="H1349" s="1040" t="s">
        <v>1145</v>
      </c>
      <c r="I1349" s="943">
        <v>0.01</v>
      </c>
      <c r="J1349" s="971" t="s">
        <v>1145</v>
      </c>
      <c r="K1349" s="941">
        <f t="shared" si="64"/>
        <v>2.7000000000000003E-2</v>
      </c>
      <c r="L1349" s="943" t="s">
        <v>922</v>
      </c>
      <c r="M1349" s="1041">
        <v>10</v>
      </c>
      <c r="N1349" s="943">
        <f t="shared" si="65"/>
        <v>0.27</v>
      </c>
      <c r="O1349" s="971" t="s">
        <v>922</v>
      </c>
      <c r="P1349" s="943"/>
      <c r="Q1349" s="944">
        <v>2025</v>
      </c>
      <c r="R1349" s="945" t="s">
        <v>1146</v>
      </c>
      <c r="S1349" s="946">
        <v>10</v>
      </c>
      <c r="T1349" s="943" t="s">
        <v>66</v>
      </c>
      <c r="U1349" s="946">
        <v>3</v>
      </c>
      <c r="V1349" s="943" t="s">
        <v>67</v>
      </c>
      <c r="W1349" s="943" t="s">
        <v>249</v>
      </c>
      <c r="X1349" s="946">
        <v>10</v>
      </c>
      <c r="Y1349" s="943" t="s">
        <v>66</v>
      </c>
      <c r="Z1349" s="946">
        <v>7</v>
      </c>
      <c r="AA1349" s="945" t="s">
        <v>67</v>
      </c>
      <c r="AB1349" s="1042">
        <f t="shared" si="63"/>
        <v>5</v>
      </c>
      <c r="AC1349" s="945" t="s">
        <v>1149</v>
      </c>
      <c r="AD1349" s="1043" t="s">
        <v>1900</v>
      </c>
      <c r="AE1349" s="1044"/>
      <c r="AF1349" s="1045"/>
    </row>
    <row r="1350" spans="2:32" ht="20" customHeight="1">
      <c r="B1350" s="1259"/>
      <c r="C1350" s="1262"/>
      <c r="D1350" s="1038" t="s">
        <v>1901</v>
      </c>
      <c r="E1350" s="941">
        <v>1.8</v>
      </c>
      <c r="F1350" s="943" t="s">
        <v>1145</v>
      </c>
      <c r="G1350" s="1039">
        <v>2</v>
      </c>
      <c r="H1350" s="1040" t="s">
        <v>1145</v>
      </c>
      <c r="I1350" s="943">
        <v>0.01</v>
      </c>
      <c r="J1350" s="971" t="s">
        <v>1145</v>
      </c>
      <c r="K1350" s="941">
        <f t="shared" si="64"/>
        <v>1.8000000000000002E-2</v>
      </c>
      <c r="L1350" s="943" t="s">
        <v>922</v>
      </c>
      <c r="M1350" s="1041">
        <v>2</v>
      </c>
      <c r="N1350" s="943">
        <f t="shared" si="65"/>
        <v>3.6000000000000004E-2</v>
      </c>
      <c r="O1350" s="971" t="s">
        <v>922</v>
      </c>
      <c r="P1350" s="943"/>
      <c r="Q1350" s="944">
        <v>2025</v>
      </c>
      <c r="R1350" s="945" t="s">
        <v>1146</v>
      </c>
      <c r="S1350" s="946">
        <v>10</v>
      </c>
      <c r="T1350" s="943" t="s">
        <v>66</v>
      </c>
      <c r="U1350" s="946">
        <v>3</v>
      </c>
      <c r="V1350" s="943" t="s">
        <v>67</v>
      </c>
      <c r="W1350" s="943" t="s">
        <v>249</v>
      </c>
      <c r="X1350" s="946">
        <v>10</v>
      </c>
      <c r="Y1350" s="943" t="s">
        <v>66</v>
      </c>
      <c r="Z1350" s="946">
        <v>7</v>
      </c>
      <c r="AA1350" s="945" t="s">
        <v>67</v>
      </c>
      <c r="AB1350" s="1042">
        <f t="shared" si="63"/>
        <v>5</v>
      </c>
      <c r="AC1350" s="945" t="s">
        <v>1149</v>
      </c>
      <c r="AD1350" s="1043" t="s">
        <v>1900</v>
      </c>
      <c r="AE1350" s="1044"/>
      <c r="AF1350" s="1045"/>
    </row>
    <row r="1351" spans="2:32" ht="20" customHeight="1">
      <c r="B1351" s="1259"/>
      <c r="C1351" s="1262"/>
      <c r="D1351" s="1038" t="s">
        <v>1902</v>
      </c>
      <c r="E1351" s="941">
        <v>0.5</v>
      </c>
      <c r="F1351" s="943" t="s">
        <v>1145</v>
      </c>
      <c r="G1351" s="1039">
        <v>0.25</v>
      </c>
      <c r="H1351" s="1040" t="s">
        <v>1145</v>
      </c>
      <c r="I1351" s="943">
        <v>0.5</v>
      </c>
      <c r="J1351" s="971" t="s">
        <v>1145</v>
      </c>
      <c r="K1351" s="941">
        <f t="shared" si="64"/>
        <v>0.25</v>
      </c>
      <c r="L1351" s="943" t="s">
        <v>922</v>
      </c>
      <c r="M1351" s="1041">
        <v>84</v>
      </c>
      <c r="N1351" s="943">
        <f t="shared" si="65"/>
        <v>21</v>
      </c>
      <c r="O1351" s="971" t="s">
        <v>922</v>
      </c>
      <c r="P1351" s="943"/>
      <c r="Q1351" s="944">
        <v>2025</v>
      </c>
      <c r="R1351" s="945" t="s">
        <v>1146</v>
      </c>
      <c r="S1351" s="946">
        <v>10</v>
      </c>
      <c r="T1351" s="943" t="s">
        <v>66</v>
      </c>
      <c r="U1351" s="946">
        <v>3</v>
      </c>
      <c r="V1351" s="943" t="s">
        <v>67</v>
      </c>
      <c r="W1351" s="943" t="s">
        <v>249</v>
      </c>
      <c r="X1351" s="946">
        <v>10</v>
      </c>
      <c r="Y1351" s="943" t="s">
        <v>66</v>
      </c>
      <c r="Z1351" s="946">
        <v>7</v>
      </c>
      <c r="AA1351" s="945" t="s">
        <v>67</v>
      </c>
      <c r="AB1351" s="1042">
        <f t="shared" si="63"/>
        <v>5</v>
      </c>
      <c r="AC1351" s="945" t="s">
        <v>1149</v>
      </c>
      <c r="AD1351" s="1043" t="s">
        <v>1900</v>
      </c>
      <c r="AE1351" s="1044"/>
      <c r="AF1351" s="1045"/>
    </row>
    <row r="1352" spans="2:32" ht="20" customHeight="1">
      <c r="B1352" s="1259"/>
      <c r="C1352" s="1262"/>
      <c r="D1352" s="1038" t="s">
        <v>1164</v>
      </c>
      <c r="E1352" s="941">
        <v>0.9</v>
      </c>
      <c r="F1352" s="943" t="s">
        <v>1145</v>
      </c>
      <c r="G1352" s="1039">
        <v>1.8</v>
      </c>
      <c r="H1352" s="1040" t="s">
        <v>1145</v>
      </c>
      <c r="I1352" s="943">
        <v>0.45</v>
      </c>
      <c r="J1352" s="971" t="s">
        <v>1145</v>
      </c>
      <c r="K1352" s="941">
        <f t="shared" si="64"/>
        <v>0.40500000000000003</v>
      </c>
      <c r="L1352" s="943" t="s">
        <v>922</v>
      </c>
      <c r="M1352" s="1041">
        <v>1</v>
      </c>
      <c r="N1352" s="943">
        <f t="shared" si="65"/>
        <v>0.40500000000000003</v>
      </c>
      <c r="O1352" s="971" t="s">
        <v>922</v>
      </c>
      <c r="P1352" s="943"/>
      <c r="Q1352" s="944">
        <v>2025</v>
      </c>
      <c r="R1352" s="945" t="s">
        <v>1146</v>
      </c>
      <c r="S1352" s="946">
        <v>10</v>
      </c>
      <c r="T1352" s="943" t="s">
        <v>66</v>
      </c>
      <c r="U1352" s="946">
        <v>3</v>
      </c>
      <c r="V1352" s="943" t="s">
        <v>67</v>
      </c>
      <c r="W1352" s="943" t="s">
        <v>249</v>
      </c>
      <c r="X1352" s="946">
        <v>10</v>
      </c>
      <c r="Y1352" s="943" t="s">
        <v>66</v>
      </c>
      <c r="Z1352" s="946">
        <v>7</v>
      </c>
      <c r="AA1352" s="945" t="s">
        <v>67</v>
      </c>
      <c r="AB1352" s="1042">
        <f t="shared" si="63"/>
        <v>5</v>
      </c>
      <c r="AC1352" s="945" t="s">
        <v>1149</v>
      </c>
      <c r="AD1352" s="1043" t="s">
        <v>1900</v>
      </c>
      <c r="AE1352" s="1044"/>
      <c r="AF1352" s="1045"/>
    </row>
    <row r="1353" spans="2:32" ht="20" customHeight="1">
      <c r="B1353" s="1259"/>
      <c r="C1353" s="1262"/>
      <c r="D1353" s="1038" t="s">
        <v>1473</v>
      </c>
      <c r="E1353" s="941">
        <v>0.9</v>
      </c>
      <c r="F1353" s="943" t="s">
        <v>1145</v>
      </c>
      <c r="G1353" s="1039">
        <v>2.1</v>
      </c>
      <c r="H1353" s="1040" t="s">
        <v>1145</v>
      </c>
      <c r="I1353" s="943">
        <v>0.1</v>
      </c>
      <c r="J1353" s="971" t="s">
        <v>1145</v>
      </c>
      <c r="K1353" s="941">
        <f t="shared" si="64"/>
        <v>9.0000000000000011E-2</v>
      </c>
      <c r="L1353" s="943" t="s">
        <v>922</v>
      </c>
      <c r="M1353" s="1041">
        <v>2</v>
      </c>
      <c r="N1353" s="943">
        <f t="shared" si="65"/>
        <v>0.18000000000000002</v>
      </c>
      <c r="O1353" s="971" t="s">
        <v>922</v>
      </c>
      <c r="P1353" s="943"/>
      <c r="Q1353" s="944">
        <v>2025</v>
      </c>
      <c r="R1353" s="945" t="s">
        <v>1146</v>
      </c>
      <c r="S1353" s="946">
        <v>10</v>
      </c>
      <c r="T1353" s="943" t="s">
        <v>66</v>
      </c>
      <c r="U1353" s="946">
        <v>3</v>
      </c>
      <c r="V1353" s="943" t="s">
        <v>67</v>
      </c>
      <c r="W1353" s="943" t="s">
        <v>249</v>
      </c>
      <c r="X1353" s="946">
        <v>10</v>
      </c>
      <c r="Y1353" s="943" t="s">
        <v>66</v>
      </c>
      <c r="Z1353" s="946">
        <v>7</v>
      </c>
      <c r="AA1353" s="945" t="s">
        <v>67</v>
      </c>
      <c r="AB1353" s="1042">
        <f t="shared" si="63"/>
        <v>5</v>
      </c>
      <c r="AC1353" s="945" t="s">
        <v>1149</v>
      </c>
      <c r="AD1353" s="1043" t="s">
        <v>1900</v>
      </c>
      <c r="AE1353" s="1044"/>
      <c r="AF1353" s="1045"/>
    </row>
    <row r="1354" spans="2:32" ht="20" customHeight="1">
      <c r="B1354" s="1259"/>
      <c r="C1354" s="1262"/>
      <c r="D1354" s="1038" t="s">
        <v>1468</v>
      </c>
      <c r="E1354" s="941">
        <v>0.82499999999999996</v>
      </c>
      <c r="F1354" s="943" t="s">
        <v>1145</v>
      </c>
      <c r="G1354" s="1039">
        <v>0.76500000000000001</v>
      </c>
      <c r="H1354" s="1040" t="s">
        <v>1145</v>
      </c>
      <c r="I1354" s="943">
        <v>0.41499999999999998</v>
      </c>
      <c r="J1354" s="971" t="s">
        <v>1145</v>
      </c>
      <c r="K1354" s="941">
        <f t="shared" si="64"/>
        <v>0.34237499999999998</v>
      </c>
      <c r="L1354" s="943" t="s">
        <v>922</v>
      </c>
      <c r="M1354" s="1041">
        <v>2</v>
      </c>
      <c r="N1354" s="943">
        <f t="shared" si="65"/>
        <v>0.68474999999999997</v>
      </c>
      <c r="O1354" s="971" t="s">
        <v>922</v>
      </c>
      <c r="P1354" s="943"/>
      <c r="Q1354" s="944">
        <v>2025</v>
      </c>
      <c r="R1354" s="945" t="s">
        <v>1146</v>
      </c>
      <c r="S1354" s="946">
        <v>10</v>
      </c>
      <c r="T1354" s="943" t="s">
        <v>66</v>
      </c>
      <c r="U1354" s="946">
        <v>3</v>
      </c>
      <c r="V1354" s="943" t="s">
        <v>67</v>
      </c>
      <c r="W1354" s="943" t="s">
        <v>249</v>
      </c>
      <c r="X1354" s="946">
        <v>10</v>
      </c>
      <c r="Y1354" s="943" t="s">
        <v>66</v>
      </c>
      <c r="Z1354" s="946">
        <v>7</v>
      </c>
      <c r="AA1354" s="945" t="s">
        <v>67</v>
      </c>
      <c r="AB1354" s="1042">
        <f t="shared" si="63"/>
        <v>5</v>
      </c>
      <c r="AC1354" s="945" t="s">
        <v>1149</v>
      </c>
      <c r="AD1354" s="1043" t="s">
        <v>1900</v>
      </c>
      <c r="AE1354" s="1044"/>
      <c r="AF1354" s="1045"/>
    </row>
    <row r="1355" spans="2:32" ht="20" customHeight="1">
      <c r="B1355" s="1259"/>
      <c r="C1355" s="1262"/>
      <c r="D1355" s="1038" t="s">
        <v>1454</v>
      </c>
      <c r="E1355" s="941">
        <v>1.8</v>
      </c>
      <c r="F1355" s="943" t="s">
        <v>1145</v>
      </c>
      <c r="G1355" s="1039">
        <v>1.1000000000000001</v>
      </c>
      <c r="H1355" s="1040" t="s">
        <v>1145</v>
      </c>
      <c r="I1355" s="943">
        <v>0.1</v>
      </c>
      <c r="J1355" s="971" t="s">
        <v>1145</v>
      </c>
      <c r="K1355" s="941">
        <f t="shared" si="64"/>
        <v>0.18000000000000002</v>
      </c>
      <c r="L1355" s="943" t="s">
        <v>922</v>
      </c>
      <c r="M1355" s="1041">
        <v>24</v>
      </c>
      <c r="N1355" s="943">
        <f t="shared" si="65"/>
        <v>4.32</v>
      </c>
      <c r="O1355" s="971" t="s">
        <v>922</v>
      </c>
      <c r="P1355" s="943"/>
      <c r="Q1355" s="944">
        <v>2025</v>
      </c>
      <c r="R1355" s="945" t="s">
        <v>1146</v>
      </c>
      <c r="S1355" s="946">
        <v>10</v>
      </c>
      <c r="T1355" s="943" t="s">
        <v>66</v>
      </c>
      <c r="U1355" s="946">
        <v>3</v>
      </c>
      <c r="V1355" s="943" t="s">
        <v>67</v>
      </c>
      <c r="W1355" s="943" t="s">
        <v>249</v>
      </c>
      <c r="X1355" s="946">
        <v>10</v>
      </c>
      <c r="Y1355" s="943" t="s">
        <v>66</v>
      </c>
      <c r="Z1355" s="946">
        <v>7</v>
      </c>
      <c r="AA1355" s="945" t="s">
        <v>67</v>
      </c>
      <c r="AB1355" s="1042">
        <f t="shared" si="63"/>
        <v>5</v>
      </c>
      <c r="AC1355" s="945" t="s">
        <v>1149</v>
      </c>
      <c r="AD1355" s="1043" t="s">
        <v>1900</v>
      </c>
      <c r="AE1355" s="1044"/>
      <c r="AF1355" s="1045"/>
    </row>
    <row r="1356" spans="2:32" ht="20" customHeight="1">
      <c r="B1356" s="1259"/>
      <c r="C1356" s="1262"/>
      <c r="D1356" s="1038" t="s">
        <v>1903</v>
      </c>
      <c r="E1356" s="941">
        <v>1.8</v>
      </c>
      <c r="F1356" s="943" t="s">
        <v>1145</v>
      </c>
      <c r="G1356" s="1039">
        <v>0.1</v>
      </c>
      <c r="H1356" s="1040" t="s">
        <v>1145</v>
      </c>
      <c r="I1356" s="943">
        <v>1.8</v>
      </c>
      <c r="J1356" s="971" t="s">
        <v>1145</v>
      </c>
      <c r="K1356" s="941">
        <f t="shared" si="64"/>
        <v>3.24</v>
      </c>
      <c r="L1356" s="943" t="s">
        <v>922</v>
      </c>
      <c r="M1356" s="1041">
        <v>17</v>
      </c>
      <c r="N1356" s="943">
        <f t="shared" si="65"/>
        <v>55.080000000000005</v>
      </c>
      <c r="O1356" s="971" t="s">
        <v>922</v>
      </c>
      <c r="P1356" s="943"/>
      <c r="Q1356" s="944">
        <v>2025</v>
      </c>
      <c r="R1356" s="945" t="s">
        <v>1146</v>
      </c>
      <c r="S1356" s="946">
        <v>10</v>
      </c>
      <c r="T1356" s="943" t="s">
        <v>66</v>
      </c>
      <c r="U1356" s="946">
        <v>3</v>
      </c>
      <c r="V1356" s="943" t="s">
        <v>67</v>
      </c>
      <c r="W1356" s="943" t="s">
        <v>249</v>
      </c>
      <c r="X1356" s="946">
        <v>10</v>
      </c>
      <c r="Y1356" s="943" t="s">
        <v>66</v>
      </c>
      <c r="Z1356" s="946">
        <v>7</v>
      </c>
      <c r="AA1356" s="945" t="s">
        <v>67</v>
      </c>
      <c r="AB1356" s="1042">
        <f t="shared" si="63"/>
        <v>5</v>
      </c>
      <c r="AC1356" s="945" t="s">
        <v>1149</v>
      </c>
      <c r="AD1356" s="1043" t="s">
        <v>1900</v>
      </c>
      <c r="AE1356" s="1044"/>
      <c r="AF1356" s="1045"/>
    </row>
    <row r="1357" spans="2:32" ht="20" customHeight="1">
      <c r="B1357" s="1259"/>
      <c r="C1357" s="1262"/>
      <c r="D1357" s="1038" t="s">
        <v>1903</v>
      </c>
      <c r="E1357" s="941">
        <v>1.8</v>
      </c>
      <c r="F1357" s="943" t="s">
        <v>1145</v>
      </c>
      <c r="G1357" s="1039">
        <v>0.1</v>
      </c>
      <c r="H1357" s="1040" t="s">
        <v>1145</v>
      </c>
      <c r="I1357" s="943">
        <v>0.9</v>
      </c>
      <c r="J1357" s="971" t="s">
        <v>1145</v>
      </c>
      <c r="K1357" s="941">
        <f t="shared" si="64"/>
        <v>1.62</v>
      </c>
      <c r="L1357" s="943" t="s">
        <v>922</v>
      </c>
      <c r="M1357" s="1041">
        <v>4</v>
      </c>
      <c r="N1357" s="943">
        <f t="shared" si="65"/>
        <v>6.48</v>
      </c>
      <c r="O1357" s="971" t="s">
        <v>922</v>
      </c>
      <c r="P1357" s="943"/>
      <c r="Q1357" s="944">
        <v>2025</v>
      </c>
      <c r="R1357" s="945" t="s">
        <v>1146</v>
      </c>
      <c r="S1357" s="946">
        <v>10</v>
      </c>
      <c r="T1357" s="943" t="s">
        <v>66</v>
      </c>
      <c r="U1357" s="946">
        <v>3</v>
      </c>
      <c r="V1357" s="943" t="s">
        <v>67</v>
      </c>
      <c r="W1357" s="943" t="s">
        <v>249</v>
      </c>
      <c r="X1357" s="946">
        <v>10</v>
      </c>
      <c r="Y1357" s="943" t="s">
        <v>66</v>
      </c>
      <c r="Z1357" s="946">
        <v>7</v>
      </c>
      <c r="AA1357" s="945" t="s">
        <v>67</v>
      </c>
      <c r="AB1357" s="1042">
        <f t="shared" si="63"/>
        <v>5</v>
      </c>
      <c r="AC1357" s="945" t="s">
        <v>1149</v>
      </c>
      <c r="AD1357" s="1043" t="s">
        <v>1900</v>
      </c>
      <c r="AE1357" s="1044"/>
      <c r="AF1357" s="1045"/>
    </row>
    <row r="1358" spans="2:32" ht="20" customHeight="1">
      <c r="B1358" s="1259"/>
      <c r="C1358" s="1262"/>
      <c r="D1358" s="1038" t="s">
        <v>1903</v>
      </c>
      <c r="E1358" s="941">
        <v>5.4</v>
      </c>
      <c r="F1358" s="943" t="s">
        <v>1145</v>
      </c>
      <c r="G1358" s="1039">
        <v>0.1</v>
      </c>
      <c r="H1358" s="1040" t="s">
        <v>1145</v>
      </c>
      <c r="I1358" s="943">
        <v>36</v>
      </c>
      <c r="J1358" s="971" t="s">
        <v>1145</v>
      </c>
      <c r="K1358" s="941">
        <f t="shared" si="64"/>
        <v>194.4</v>
      </c>
      <c r="L1358" s="943" t="s">
        <v>922</v>
      </c>
      <c r="M1358" s="1041">
        <v>1</v>
      </c>
      <c r="N1358" s="943">
        <f t="shared" si="65"/>
        <v>194.4</v>
      </c>
      <c r="O1358" s="971" t="s">
        <v>922</v>
      </c>
      <c r="P1358" s="943"/>
      <c r="Q1358" s="944">
        <v>2025</v>
      </c>
      <c r="R1358" s="945" t="s">
        <v>1146</v>
      </c>
      <c r="S1358" s="946">
        <v>10</v>
      </c>
      <c r="T1358" s="943" t="s">
        <v>66</v>
      </c>
      <c r="U1358" s="946">
        <v>3</v>
      </c>
      <c r="V1358" s="943" t="s">
        <v>67</v>
      </c>
      <c r="W1358" s="943" t="s">
        <v>249</v>
      </c>
      <c r="X1358" s="946">
        <v>10</v>
      </c>
      <c r="Y1358" s="943" t="s">
        <v>66</v>
      </c>
      <c r="Z1358" s="946">
        <v>7</v>
      </c>
      <c r="AA1358" s="945" t="s">
        <v>67</v>
      </c>
      <c r="AB1358" s="1042">
        <f t="shared" si="63"/>
        <v>5</v>
      </c>
      <c r="AC1358" s="945" t="s">
        <v>1149</v>
      </c>
      <c r="AD1358" s="1043" t="s">
        <v>1900</v>
      </c>
      <c r="AE1358" s="1044"/>
      <c r="AF1358" s="1045"/>
    </row>
    <row r="1359" spans="2:32" ht="20" customHeight="1">
      <c r="B1359" s="1259"/>
      <c r="C1359" s="1262"/>
      <c r="D1359" s="1038" t="s">
        <v>1464</v>
      </c>
      <c r="E1359" s="941">
        <v>0.7</v>
      </c>
      <c r="F1359" s="943" t="s">
        <v>1145</v>
      </c>
      <c r="G1359" s="1039">
        <v>0.69</v>
      </c>
      <c r="H1359" s="1040" t="s">
        <v>1145</v>
      </c>
      <c r="I1359" s="943">
        <v>0.6</v>
      </c>
      <c r="J1359" s="971" t="s">
        <v>1145</v>
      </c>
      <c r="K1359" s="941">
        <f t="shared" si="64"/>
        <v>0.42</v>
      </c>
      <c r="L1359" s="943" t="s">
        <v>922</v>
      </c>
      <c r="M1359" s="1041">
        <v>1</v>
      </c>
      <c r="N1359" s="943">
        <f t="shared" si="65"/>
        <v>0.42</v>
      </c>
      <c r="O1359" s="971" t="s">
        <v>922</v>
      </c>
      <c r="P1359" s="943"/>
      <c r="Q1359" s="944">
        <v>2025</v>
      </c>
      <c r="R1359" s="945" t="s">
        <v>1146</v>
      </c>
      <c r="S1359" s="946">
        <v>10</v>
      </c>
      <c r="T1359" s="943" t="s">
        <v>66</v>
      </c>
      <c r="U1359" s="946">
        <v>3</v>
      </c>
      <c r="V1359" s="943" t="s">
        <v>67</v>
      </c>
      <c r="W1359" s="943" t="s">
        <v>249</v>
      </c>
      <c r="X1359" s="946">
        <v>10</v>
      </c>
      <c r="Y1359" s="943" t="s">
        <v>66</v>
      </c>
      <c r="Z1359" s="946">
        <v>7</v>
      </c>
      <c r="AA1359" s="945" t="s">
        <v>67</v>
      </c>
      <c r="AB1359" s="1042">
        <f t="shared" si="63"/>
        <v>5</v>
      </c>
      <c r="AC1359" s="945" t="s">
        <v>1149</v>
      </c>
      <c r="AD1359" s="1043" t="s">
        <v>1900</v>
      </c>
      <c r="AE1359" s="1044"/>
      <c r="AF1359" s="1045"/>
    </row>
    <row r="1360" spans="2:32" ht="20" customHeight="1">
      <c r="B1360" s="1259"/>
      <c r="C1360" s="1262"/>
      <c r="D1360" s="1038" t="s">
        <v>1466</v>
      </c>
      <c r="E1360" s="941">
        <v>0.88</v>
      </c>
      <c r="F1360" s="943" t="s">
        <v>1145</v>
      </c>
      <c r="G1360" s="1039">
        <v>1.25</v>
      </c>
      <c r="H1360" s="1040" t="s">
        <v>1145</v>
      </c>
      <c r="I1360" s="943">
        <v>1.9</v>
      </c>
      <c r="J1360" s="971" t="s">
        <v>1145</v>
      </c>
      <c r="K1360" s="941">
        <f t="shared" si="64"/>
        <v>1.6719999999999999</v>
      </c>
      <c r="L1360" s="943" t="s">
        <v>922</v>
      </c>
      <c r="M1360" s="1041">
        <v>2</v>
      </c>
      <c r="N1360" s="943">
        <f t="shared" si="65"/>
        <v>3.3439999999999999</v>
      </c>
      <c r="O1360" s="971" t="s">
        <v>922</v>
      </c>
      <c r="P1360" s="943"/>
      <c r="Q1360" s="944">
        <v>2025</v>
      </c>
      <c r="R1360" s="945" t="s">
        <v>1146</v>
      </c>
      <c r="S1360" s="946">
        <v>10</v>
      </c>
      <c r="T1360" s="943" t="s">
        <v>66</v>
      </c>
      <c r="U1360" s="946">
        <v>3</v>
      </c>
      <c r="V1360" s="943" t="s">
        <v>67</v>
      </c>
      <c r="W1360" s="943" t="s">
        <v>249</v>
      </c>
      <c r="X1360" s="946">
        <v>10</v>
      </c>
      <c r="Y1360" s="943" t="s">
        <v>66</v>
      </c>
      <c r="Z1360" s="946">
        <v>7</v>
      </c>
      <c r="AA1360" s="945" t="s">
        <v>67</v>
      </c>
      <c r="AB1360" s="1042">
        <f t="shared" si="63"/>
        <v>5</v>
      </c>
      <c r="AC1360" s="945" t="s">
        <v>1149</v>
      </c>
      <c r="AD1360" s="1043" t="s">
        <v>1900</v>
      </c>
      <c r="AE1360" s="1044"/>
      <c r="AF1360" s="1045"/>
    </row>
    <row r="1361" spans="2:32" ht="20" customHeight="1">
      <c r="B1361" s="1259"/>
      <c r="C1361" s="1262"/>
      <c r="D1361" s="1038" t="s">
        <v>1467</v>
      </c>
      <c r="E1361" s="941">
        <v>0.88</v>
      </c>
      <c r="F1361" s="943" t="s">
        <v>1145</v>
      </c>
      <c r="G1361" s="1039">
        <v>1.25</v>
      </c>
      <c r="H1361" s="1040" t="s">
        <v>1145</v>
      </c>
      <c r="I1361" s="943">
        <v>2.0499999999999998</v>
      </c>
      <c r="J1361" s="971" t="s">
        <v>1145</v>
      </c>
      <c r="K1361" s="941">
        <f t="shared" si="64"/>
        <v>1.8039999999999998</v>
      </c>
      <c r="L1361" s="943" t="s">
        <v>922</v>
      </c>
      <c r="M1361" s="1041">
        <v>2</v>
      </c>
      <c r="N1361" s="943">
        <f t="shared" si="65"/>
        <v>3.6079999999999997</v>
      </c>
      <c r="O1361" s="971" t="s">
        <v>922</v>
      </c>
      <c r="P1361" s="943"/>
      <c r="Q1361" s="944">
        <v>2025</v>
      </c>
      <c r="R1361" s="945" t="s">
        <v>1146</v>
      </c>
      <c r="S1361" s="946">
        <v>10</v>
      </c>
      <c r="T1361" s="943" t="s">
        <v>66</v>
      </c>
      <c r="U1361" s="946">
        <v>3</v>
      </c>
      <c r="V1361" s="943" t="s">
        <v>67</v>
      </c>
      <c r="W1361" s="943" t="s">
        <v>249</v>
      </c>
      <c r="X1361" s="946">
        <v>10</v>
      </c>
      <c r="Y1361" s="943" t="s">
        <v>66</v>
      </c>
      <c r="Z1361" s="946">
        <v>7</v>
      </c>
      <c r="AA1361" s="945" t="s">
        <v>67</v>
      </c>
      <c r="AB1361" s="1042">
        <f t="shared" si="63"/>
        <v>5</v>
      </c>
      <c r="AC1361" s="945" t="s">
        <v>1149</v>
      </c>
      <c r="AD1361" s="1043" t="s">
        <v>1900</v>
      </c>
      <c r="AE1361" s="1044"/>
      <c r="AF1361" s="1045"/>
    </row>
    <row r="1362" spans="2:32" ht="20" customHeight="1">
      <c r="B1362" s="1259"/>
      <c r="C1362" s="1262"/>
      <c r="D1362" s="1038" t="s">
        <v>1904</v>
      </c>
      <c r="E1362" s="941">
        <v>1.08</v>
      </c>
      <c r="F1362" s="943" t="s">
        <v>1145</v>
      </c>
      <c r="G1362" s="1039">
        <v>1.6</v>
      </c>
      <c r="H1362" s="1040" t="s">
        <v>1145</v>
      </c>
      <c r="I1362" s="943">
        <v>2.5499999999999998</v>
      </c>
      <c r="J1362" s="971" t="s">
        <v>1145</v>
      </c>
      <c r="K1362" s="941">
        <f t="shared" si="64"/>
        <v>2.754</v>
      </c>
      <c r="L1362" s="943" t="s">
        <v>922</v>
      </c>
      <c r="M1362" s="1041">
        <v>1</v>
      </c>
      <c r="N1362" s="943">
        <f t="shared" si="65"/>
        <v>2.754</v>
      </c>
      <c r="O1362" s="971" t="s">
        <v>922</v>
      </c>
      <c r="P1362" s="943"/>
      <c r="Q1362" s="944">
        <v>2025</v>
      </c>
      <c r="R1362" s="945" t="s">
        <v>1146</v>
      </c>
      <c r="S1362" s="946">
        <v>10</v>
      </c>
      <c r="T1362" s="943" t="s">
        <v>66</v>
      </c>
      <c r="U1362" s="946">
        <v>3</v>
      </c>
      <c r="V1362" s="943" t="s">
        <v>67</v>
      </c>
      <c r="W1362" s="943" t="s">
        <v>249</v>
      </c>
      <c r="X1362" s="946">
        <v>10</v>
      </c>
      <c r="Y1362" s="943" t="s">
        <v>66</v>
      </c>
      <c r="Z1362" s="946">
        <v>7</v>
      </c>
      <c r="AA1362" s="945" t="s">
        <v>67</v>
      </c>
      <c r="AB1362" s="1042">
        <f t="shared" si="63"/>
        <v>5</v>
      </c>
      <c r="AC1362" s="945" t="s">
        <v>1149</v>
      </c>
      <c r="AD1362" s="1043" t="s">
        <v>1900</v>
      </c>
      <c r="AE1362" s="1044"/>
      <c r="AF1362" s="1045"/>
    </row>
    <row r="1363" spans="2:32" ht="20" customHeight="1">
      <c r="B1363" s="1259"/>
      <c r="C1363" s="1262"/>
      <c r="D1363" s="1038" t="s">
        <v>1452</v>
      </c>
      <c r="E1363" s="941">
        <v>0.9</v>
      </c>
      <c r="F1363" s="943" t="s">
        <v>1145</v>
      </c>
      <c r="G1363" s="1039">
        <v>7.0000000000000007E-2</v>
      </c>
      <c r="H1363" s="1040" t="s">
        <v>1145</v>
      </c>
      <c r="I1363" s="943">
        <v>7.0000000000000007E-2</v>
      </c>
      <c r="J1363" s="971" t="s">
        <v>1145</v>
      </c>
      <c r="K1363" s="941">
        <f t="shared" si="64"/>
        <v>6.3000000000000014E-2</v>
      </c>
      <c r="L1363" s="943" t="s">
        <v>922</v>
      </c>
      <c r="M1363" s="1041">
        <v>22</v>
      </c>
      <c r="N1363" s="943">
        <f t="shared" si="65"/>
        <v>1.3860000000000003</v>
      </c>
      <c r="O1363" s="971" t="s">
        <v>922</v>
      </c>
      <c r="P1363" s="943"/>
      <c r="Q1363" s="944">
        <v>2025</v>
      </c>
      <c r="R1363" s="945" t="s">
        <v>1146</v>
      </c>
      <c r="S1363" s="946">
        <v>10</v>
      </c>
      <c r="T1363" s="943" t="s">
        <v>66</v>
      </c>
      <c r="U1363" s="946">
        <v>3</v>
      </c>
      <c r="V1363" s="943" t="s">
        <v>67</v>
      </c>
      <c r="W1363" s="943" t="s">
        <v>249</v>
      </c>
      <c r="X1363" s="946">
        <v>10</v>
      </c>
      <c r="Y1363" s="943" t="s">
        <v>66</v>
      </c>
      <c r="Z1363" s="946">
        <v>7</v>
      </c>
      <c r="AA1363" s="945" t="s">
        <v>67</v>
      </c>
      <c r="AB1363" s="1042">
        <f t="shared" si="63"/>
        <v>5</v>
      </c>
      <c r="AC1363" s="945" t="s">
        <v>1149</v>
      </c>
      <c r="AD1363" s="1043" t="s">
        <v>1900</v>
      </c>
      <c r="AE1363" s="1044"/>
      <c r="AF1363" s="1045"/>
    </row>
    <row r="1364" spans="2:32" ht="20" customHeight="1">
      <c r="B1364" s="1259"/>
      <c r="C1364" s="1262"/>
      <c r="D1364" s="1038" t="s">
        <v>470</v>
      </c>
      <c r="E1364" s="941">
        <v>0.9</v>
      </c>
      <c r="F1364" s="943" t="s">
        <v>1145</v>
      </c>
      <c r="G1364" s="1039">
        <v>1.8</v>
      </c>
      <c r="H1364" s="1040" t="s">
        <v>1145</v>
      </c>
      <c r="I1364" s="943">
        <v>0.1</v>
      </c>
      <c r="J1364" s="971" t="s">
        <v>1145</v>
      </c>
      <c r="K1364" s="941">
        <f t="shared" si="64"/>
        <v>9.0000000000000011E-2</v>
      </c>
      <c r="L1364" s="943" t="s">
        <v>922</v>
      </c>
      <c r="M1364" s="1041">
        <v>2</v>
      </c>
      <c r="N1364" s="943">
        <f t="shared" si="65"/>
        <v>0.18000000000000002</v>
      </c>
      <c r="O1364" s="971" t="s">
        <v>922</v>
      </c>
      <c r="P1364" s="943"/>
      <c r="Q1364" s="944">
        <v>2025</v>
      </c>
      <c r="R1364" s="945" t="s">
        <v>1146</v>
      </c>
      <c r="S1364" s="946">
        <v>10</v>
      </c>
      <c r="T1364" s="943" t="s">
        <v>66</v>
      </c>
      <c r="U1364" s="946">
        <v>3</v>
      </c>
      <c r="V1364" s="943" t="s">
        <v>67</v>
      </c>
      <c r="W1364" s="943" t="s">
        <v>249</v>
      </c>
      <c r="X1364" s="946">
        <v>10</v>
      </c>
      <c r="Y1364" s="943" t="s">
        <v>66</v>
      </c>
      <c r="Z1364" s="946">
        <v>7</v>
      </c>
      <c r="AA1364" s="945" t="s">
        <v>67</v>
      </c>
      <c r="AB1364" s="1042">
        <f t="shared" si="63"/>
        <v>5</v>
      </c>
      <c r="AC1364" s="945" t="s">
        <v>1149</v>
      </c>
      <c r="AD1364" s="1043" t="s">
        <v>1900</v>
      </c>
      <c r="AE1364" s="1044"/>
      <c r="AF1364" s="1045"/>
    </row>
    <row r="1365" spans="2:32" ht="20" customHeight="1">
      <c r="B1365" s="1259"/>
      <c r="C1365" s="1262"/>
      <c r="D1365" s="1038" t="s">
        <v>1478</v>
      </c>
      <c r="E1365" s="941">
        <v>0.45</v>
      </c>
      <c r="F1365" s="943" t="s">
        <v>1145</v>
      </c>
      <c r="G1365" s="1039">
        <v>1.8</v>
      </c>
      <c r="H1365" s="1040" t="s">
        <v>1145</v>
      </c>
      <c r="I1365" s="943">
        <v>0.3</v>
      </c>
      <c r="J1365" s="971" t="s">
        <v>1145</v>
      </c>
      <c r="K1365" s="941">
        <f t="shared" si="64"/>
        <v>0.13500000000000001</v>
      </c>
      <c r="L1365" s="943" t="s">
        <v>922</v>
      </c>
      <c r="M1365" s="1041">
        <v>17</v>
      </c>
      <c r="N1365" s="943">
        <f t="shared" si="65"/>
        <v>2.2949999999999999</v>
      </c>
      <c r="O1365" s="971" t="s">
        <v>922</v>
      </c>
      <c r="P1365" s="943" t="s">
        <v>1817</v>
      </c>
      <c r="Q1365" s="944">
        <v>2025</v>
      </c>
      <c r="R1365" s="945" t="s">
        <v>1146</v>
      </c>
      <c r="S1365" s="946">
        <v>10</v>
      </c>
      <c r="T1365" s="943" t="s">
        <v>66</v>
      </c>
      <c r="U1365" s="946">
        <v>3</v>
      </c>
      <c r="V1365" s="943" t="s">
        <v>67</v>
      </c>
      <c r="W1365" s="943" t="s">
        <v>249</v>
      </c>
      <c r="X1365" s="946">
        <v>10</v>
      </c>
      <c r="Y1365" s="943" t="s">
        <v>66</v>
      </c>
      <c r="Z1365" s="946">
        <v>7</v>
      </c>
      <c r="AA1365" s="945" t="s">
        <v>67</v>
      </c>
      <c r="AB1365" s="1042">
        <f t="shared" si="63"/>
        <v>5</v>
      </c>
      <c r="AC1365" s="945" t="s">
        <v>1149</v>
      </c>
      <c r="AD1365" s="1043" t="s">
        <v>1900</v>
      </c>
      <c r="AE1365" s="1044"/>
      <c r="AF1365" s="1045"/>
    </row>
    <row r="1366" spans="2:32" ht="20" customHeight="1">
      <c r="B1366" s="1259"/>
      <c r="C1366" s="1262"/>
      <c r="D1366" s="1038" t="s">
        <v>1181</v>
      </c>
      <c r="E1366" s="941">
        <v>0.6</v>
      </c>
      <c r="F1366" s="943" t="s">
        <v>1145</v>
      </c>
      <c r="G1366" s="1039">
        <v>0.9</v>
      </c>
      <c r="H1366" s="1040" t="s">
        <v>1145</v>
      </c>
      <c r="I1366" s="943">
        <v>0.5</v>
      </c>
      <c r="J1366" s="971" t="s">
        <v>1145</v>
      </c>
      <c r="K1366" s="941">
        <f t="shared" si="64"/>
        <v>0.3</v>
      </c>
      <c r="L1366" s="943" t="s">
        <v>922</v>
      </c>
      <c r="M1366" s="1041">
        <v>1</v>
      </c>
      <c r="N1366" s="943">
        <f t="shared" si="65"/>
        <v>0.3</v>
      </c>
      <c r="O1366" s="971" t="s">
        <v>922</v>
      </c>
      <c r="P1366" s="943" t="s">
        <v>1293</v>
      </c>
      <c r="Q1366" s="944">
        <v>2025</v>
      </c>
      <c r="R1366" s="945" t="s">
        <v>1146</v>
      </c>
      <c r="S1366" s="946">
        <v>10</v>
      </c>
      <c r="T1366" s="943" t="s">
        <v>66</v>
      </c>
      <c r="U1366" s="946">
        <v>3</v>
      </c>
      <c r="V1366" s="943" t="s">
        <v>67</v>
      </c>
      <c r="W1366" s="943" t="s">
        <v>249</v>
      </c>
      <c r="X1366" s="946">
        <v>10</v>
      </c>
      <c r="Y1366" s="943" t="s">
        <v>66</v>
      </c>
      <c r="Z1366" s="946">
        <v>7</v>
      </c>
      <c r="AA1366" s="945" t="s">
        <v>67</v>
      </c>
      <c r="AB1366" s="1042">
        <f t="shared" si="63"/>
        <v>5</v>
      </c>
      <c r="AC1366" s="945" t="s">
        <v>1149</v>
      </c>
      <c r="AD1366" s="1043" t="s">
        <v>235</v>
      </c>
      <c r="AE1366" s="1044"/>
      <c r="AF1366" s="1045"/>
    </row>
    <row r="1367" spans="2:32" ht="20" customHeight="1">
      <c r="B1367" s="1259"/>
      <c r="C1367" s="1262"/>
      <c r="D1367" s="1038" t="s">
        <v>1182</v>
      </c>
      <c r="E1367" s="941">
        <v>1</v>
      </c>
      <c r="F1367" s="943" t="s">
        <v>1145</v>
      </c>
      <c r="G1367" s="1039"/>
      <c r="H1367" s="1040" t="s">
        <v>1145</v>
      </c>
      <c r="I1367" s="943">
        <v>0.5</v>
      </c>
      <c r="J1367" s="971" t="s">
        <v>1145</v>
      </c>
      <c r="K1367" s="941">
        <f t="shared" si="64"/>
        <v>0.5</v>
      </c>
      <c r="L1367" s="943" t="s">
        <v>922</v>
      </c>
      <c r="M1367" s="1041">
        <v>1</v>
      </c>
      <c r="N1367" s="943">
        <f t="shared" si="65"/>
        <v>0.5</v>
      </c>
      <c r="O1367" s="971" t="s">
        <v>922</v>
      </c>
      <c r="P1367" s="943" t="s">
        <v>1817</v>
      </c>
      <c r="Q1367" s="944">
        <v>2025</v>
      </c>
      <c r="R1367" s="945" t="s">
        <v>1146</v>
      </c>
      <c r="S1367" s="946">
        <v>10</v>
      </c>
      <c r="T1367" s="943" t="s">
        <v>66</v>
      </c>
      <c r="U1367" s="946">
        <v>3</v>
      </c>
      <c r="V1367" s="943" t="s">
        <v>67</v>
      </c>
      <c r="W1367" s="943" t="s">
        <v>249</v>
      </c>
      <c r="X1367" s="946">
        <v>10</v>
      </c>
      <c r="Y1367" s="943" t="s">
        <v>66</v>
      </c>
      <c r="Z1367" s="946">
        <v>7</v>
      </c>
      <c r="AA1367" s="945" t="s">
        <v>67</v>
      </c>
      <c r="AB1367" s="1042">
        <f t="shared" si="63"/>
        <v>5</v>
      </c>
      <c r="AC1367" s="945" t="s">
        <v>1149</v>
      </c>
      <c r="AD1367" s="1043" t="s">
        <v>235</v>
      </c>
      <c r="AE1367" s="1044"/>
      <c r="AF1367" s="1045"/>
    </row>
    <row r="1368" spans="2:32" ht="20" customHeight="1">
      <c r="B1368" s="1259"/>
      <c r="C1368" s="1262"/>
      <c r="D1368" s="1038" t="s">
        <v>1347</v>
      </c>
      <c r="E1368" s="941">
        <v>3</v>
      </c>
      <c r="F1368" s="943" t="s">
        <v>1145</v>
      </c>
      <c r="G1368" s="1039"/>
      <c r="H1368" s="1040" t="s">
        <v>1145</v>
      </c>
      <c r="I1368" s="943">
        <v>0.1</v>
      </c>
      <c r="J1368" s="971" t="s">
        <v>1145</v>
      </c>
      <c r="K1368" s="941">
        <f t="shared" si="64"/>
        <v>0.30000000000000004</v>
      </c>
      <c r="L1368" s="943" t="s">
        <v>922</v>
      </c>
      <c r="M1368" s="1041">
        <v>1</v>
      </c>
      <c r="N1368" s="943">
        <f t="shared" si="65"/>
        <v>0.30000000000000004</v>
      </c>
      <c r="O1368" s="971" t="s">
        <v>922</v>
      </c>
      <c r="P1368" s="943"/>
      <c r="Q1368" s="944">
        <v>2025</v>
      </c>
      <c r="R1368" s="945" t="s">
        <v>1146</v>
      </c>
      <c r="S1368" s="946">
        <v>10</v>
      </c>
      <c r="T1368" s="943" t="s">
        <v>66</v>
      </c>
      <c r="U1368" s="946">
        <v>3</v>
      </c>
      <c r="V1368" s="943" t="s">
        <v>67</v>
      </c>
      <c r="W1368" s="943" t="s">
        <v>249</v>
      </c>
      <c r="X1368" s="946">
        <v>10</v>
      </c>
      <c r="Y1368" s="943" t="s">
        <v>66</v>
      </c>
      <c r="Z1368" s="946">
        <v>7</v>
      </c>
      <c r="AA1368" s="945" t="s">
        <v>67</v>
      </c>
      <c r="AB1368" s="1042">
        <f t="shared" si="63"/>
        <v>5</v>
      </c>
      <c r="AC1368" s="945" t="s">
        <v>1149</v>
      </c>
      <c r="AD1368" s="1043" t="s">
        <v>235</v>
      </c>
      <c r="AE1368" s="1044"/>
      <c r="AF1368" s="1045"/>
    </row>
    <row r="1369" spans="2:32" ht="20" customHeight="1">
      <c r="B1369" s="1259"/>
      <c r="C1369" s="1262"/>
      <c r="D1369" s="1038" t="s">
        <v>1478</v>
      </c>
      <c r="E1369" s="941">
        <v>0.45</v>
      </c>
      <c r="F1369" s="943" t="s">
        <v>1145</v>
      </c>
      <c r="G1369" s="1039">
        <v>1.8</v>
      </c>
      <c r="H1369" s="1040" t="s">
        <v>1145</v>
      </c>
      <c r="I1369" s="943">
        <v>0.3</v>
      </c>
      <c r="J1369" s="971" t="s">
        <v>1145</v>
      </c>
      <c r="K1369" s="941">
        <f t="shared" si="64"/>
        <v>0.13500000000000001</v>
      </c>
      <c r="L1369" s="943" t="s">
        <v>922</v>
      </c>
      <c r="M1369" s="1041">
        <v>1</v>
      </c>
      <c r="N1369" s="943">
        <f t="shared" si="65"/>
        <v>0.13500000000000001</v>
      </c>
      <c r="O1369" s="971" t="s">
        <v>922</v>
      </c>
      <c r="P1369" s="943" t="s">
        <v>1817</v>
      </c>
      <c r="Q1369" s="944">
        <v>2025</v>
      </c>
      <c r="R1369" s="945" t="s">
        <v>1146</v>
      </c>
      <c r="S1369" s="946">
        <v>10</v>
      </c>
      <c r="T1369" s="943" t="s">
        <v>66</v>
      </c>
      <c r="U1369" s="946">
        <v>3</v>
      </c>
      <c r="V1369" s="943" t="s">
        <v>67</v>
      </c>
      <c r="W1369" s="943" t="s">
        <v>249</v>
      </c>
      <c r="X1369" s="946">
        <v>10</v>
      </c>
      <c r="Y1369" s="943" t="s">
        <v>66</v>
      </c>
      <c r="Z1369" s="946">
        <v>4</v>
      </c>
      <c r="AA1369" s="945" t="s">
        <v>67</v>
      </c>
      <c r="AB1369" s="1042">
        <f t="shared" si="63"/>
        <v>2</v>
      </c>
      <c r="AC1369" s="945" t="s">
        <v>1185</v>
      </c>
      <c r="AD1369" s="1043" t="s">
        <v>1007</v>
      </c>
      <c r="AE1369" s="1044"/>
      <c r="AF1369" s="1045"/>
    </row>
    <row r="1370" spans="2:32" ht="20" customHeight="1">
      <c r="B1370" s="1259"/>
      <c r="C1370" s="1262"/>
      <c r="D1370" s="1038" t="s">
        <v>1481</v>
      </c>
      <c r="E1370" s="941">
        <v>3.6</v>
      </c>
      <c r="F1370" s="943" t="s">
        <v>1145</v>
      </c>
      <c r="G1370" s="1039">
        <v>3.08</v>
      </c>
      <c r="H1370" s="1040" t="s">
        <v>1145</v>
      </c>
      <c r="I1370" s="943">
        <v>5.4</v>
      </c>
      <c r="J1370" s="971" t="s">
        <v>1145</v>
      </c>
      <c r="K1370" s="941">
        <f t="shared" si="64"/>
        <v>19.440000000000001</v>
      </c>
      <c r="L1370" s="943" t="s">
        <v>922</v>
      </c>
      <c r="M1370" s="1041">
        <v>13</v>
      </c>
      <c r="N1370" s="943">
        <f t="shared" si="65"/>
        <v>252.72000000000003</v>
      </c>
      <c r="O1370" s="971" t="s">
        <v>922</v>
      </c>
      <c r="P1370" s="943"/>
      <c r="Q1370" s="944">
        <v>2025</v>
      </c>
      <c r="R1370" s="945" t="s">
        <v>1146</v>
      </c>
      <c r="S1370" s="946">
        <v>10</v>
      </c>
      <c r="T1370" s="943" t="s">
        <v>1147</v>
      </c>
      <c r="U1370" s="946">
        <v>3</v>
      </c>
      <c r="V1370" s="943" t="s">
        <v>1148</v>
      </c>
      <c r="W1370" s="943" t="s">
        <v>249</v>
      </c>
      <c r="X1370" s="946">
        <v>10</v>
      </c>
      <c r="Y1370" s="943" t="s">
        <v>1147</v>
      </c>
      <c r="Z1370" s="946">
        <v>7</v>
      </c>
      <c r="AA1370" s="945" t="s">
        <v>67</v>
      </c>
      <c r="AB1370" s="1042">
        <f t="shared" si="63"/>
        <v>5</v>
      </c>
      <c r="AC1370" s="945" t="s">
        <v>1185</v>
      </c>
      <c r="AD1370" s="1043" t="s">
        <v>1905</v>
      </c>
      <c r="AE1370" s="1044"/>
      <c r="AF1370" s="1045"/>
    </row>
    <row r="1371" spans="2:32" ht="20" customHeight="1">
      <c r="B1371" s="1259"/>
      <c r="C1371" s="1262"/>
      <c r="D1371" s="1038" t="s">
        <v>1485</v>
      </c>
      <c r="E1371" s="941">
        <v>5.3</v>
      </c>
      <c r="F1371" s="943" t="s">
        <v>1145</v>
      </c>
      <c r="G1371" s="1039">
        <v>3.59</v>
      </c>
      <c r="H1371" s="1040" t="s">
        <v>1145</v>
      </c>
      <c r="I1371" s="943">
        <v>8.8699999999999992</v>
      </c>
      <c r="J1371" s="971" t="s">
        <v>1145</v>
      </c>
      <c r="K1371" s="941">
        <f t="shared" si="64"/>
        <v>47.010999999999996</v>
      </c>
      <c r="L1371" s="943" t="s">
        <v>922</v>
      </c>
      <c r="M1371" s="1041">
        <v>1</v>
      </c>
      <c r="N1371" s="943">
        <f t="shared" si="65"/>
        <v>47.010999999999996</v>
      </c>
      <c r="O1371" s="971" t="s">
        <v>922</v>
      </c>
      <c r="P1371" s="943"/>
      <c r="Q1371" s="944">
        <v>2025</v>
      </c>
      <c r="R1371" s="945" t="s">
        <v>1146</v>
      </c>
      <c r="S1371" s="946">
        <v>10</v>
      </c>
      <c r="T1371" s="943" t="s">
        <v>1147</v>
      </c>
      <c r="U1371" s="946">
        <v>3</v>
      </c>
      <c r="V1371" s="943" t="s">
        <v>1148</v>
      </c>
      <c r="W1371" s="943" t="s">
        <v>249</v>
      </c>
      <c r="X1371" s="946">
        <v>10</v>
      </c>
      <c r="Y1371" s="943" t="s">
        <v>1147</v>
      </c>
      <c r="Z1371" s="946">
        <v>7</v>
      </c>
      <c r="AA1371" s="945" t="s">
        <v>67</v>
      </c>
      <c r="AB1371" s="1042">
        <f t="shared" si="63"/>
        <v>5</v>
      </c>
      <c r="AC1371" s="945" t="s">
        <v>1185</v>
      </c>
      <c r="AD1371" s="1043" t="s">
        <v>1905</v>
      </c>
      <c r="AE1371" s="1044"/>
      <c r="AF1371" s="1045"/>
    </row>
    <row r="1372" spans="2:32" ht="20" customHeight="1">
      <c r="B1372" s="1259"/>
      <c r="C1372" s="1262"/>
      <c r="D1372" s="1038" t="s">
        <v>1458</v>
      </c>
      <c r="E1372" s="941">
        <v>0.5</v>
      </c>
      <c r="F1372" s="943" t="s">
        <v>1145</v>
      </c>
      <c r="G1372" s="1039">
        <v>0.25</v>
      </c>
      <c r="H1372" s="1040" t="s">
        <v>1145</v>
      </c>
      <c r="I1372" s="943">
        <v>0.5</v>
      </c>
      <c r="J1372" s="971" t="s">
        <v>1145</v>
      </c>
      <c r="K1372" s="941">
        <f t="shared" si="64"/>
        <v>0.25</v>
      </c>
      <c r="L1372" s="943" t="s">
        <v>922</v>
      </c>
      <c r="M1372" s="1041">
        <v>86</v>
      </c>
      <c r="N1372" s="943">
        <f t="shared" si="65"/>
        <v>21.5</v>
      </c>
      <c r="O1372" s="971" t="s">
        <v>922</v>
      </c>
      <c r="P1372" s="943"/>
      <c r="Q1372" s="944">
        <v>2025</v>
      </c>
      <c r="R1372" s="945" t="s">
        <v>1146</v>
      </c>
      <c r="S1372" s="946">
        <v>10</v>
      </c>
      <c r="T1372" s="943" t="s">
        <v>1147</v>
      </c>
      <c r="U1372" s="946">
        <v>3</v>
      </c>
      <c r="V1372" s="943" t="s">
        <v>1148</v>
      </c>
      <c r="W1372" s="943" t="s">
        <v>249</v>
      </c>
      <c r="X1372" s="946">
        <v>10</v>
      </c>
      <c r="Y1372" s="943" t="s">
        <v>1147</v>
      </c>
      <c r="Z1372" s="946">
        <v>7</v>
      </c>
      <c r="AA1372" s="945" t="s">
        <v>67</v>
      </c>
      <c r="AB1372" s="1042">
        <f t="shared" si="63"/>
        <v>5</v>
      </c>
      <c r="AC1372" s="945" t="s">
        <v>1185</v>
      </c>
      <c r="AD1372" s="1043" t="s">
        <v>1905</v>
      </c>
      <c r="AE1372" s="1044"/>
      <c r="AF1372" s="1045"/>
    </row>
    <row r="1373" spans="2:32" ht="20" customHeight="1">
      <c r="B1373" s="1259"/>
      <c r="C1373" s="1262"/>
      <c r="D1373" s="1038" t="s">
        <v>1461</v>
      </c>
      <c r="E1373" s="941">
        <v>3.6</v>
      </c>
      <c r="F1373" s="943" t="s">
        <v>1145</v>
      </c>
      <c r="G1373" s="1039">
        <v>2</v>
      </c>
      <c r="H1373" s="1040" t="s">
        <v>1145</v>
      </c>
      <c r="I1373" s="943">
        <v>0.01</v>
      </c>
      <c r="J1373" s="971" t="s">
        <v>1145</v>
      </c>
      <c r="K1373" s="941">
        <f t="shared" si="64"/>
        <v>3.6000000000000004E-2</v>
      </c>
      <c r="L1373" s="943" t="s">
        <v>922</v>
      </c>
      <c r="M1373" s="1041">
        <v>26</v>
      </c>
      <c r="N1373" s="943">
        <f t="shared" si="65"/>
        <v>0.93600000000000017</v>
      </c>
      <c r="O1373" s="971" t="s">
        <v>922</v>
      </c>
      <c r="P1373" s="943"/>
      <c r="Q1373" s="944">
        <v>2025</v>
      </c>
      <c r="R1373" s="945" t="s">
        <v>1146</v>
      </c>
      <c r="S1373" s="946">
        <v>10</v>
      </c>
      <c r="T1373" s="943" t="s">
        <v>1147</v>
      </c>
      <c r="U1373" s="946">
        <v>3</v>
      </c>
      <c r="V1373" s="943" t="s">
        <v>1148</v>
      </c>
      <c r="W1373" s="943" t="s">
        <v>249</v>
      </c>
      <c r="X1373" s="946">
        <v>10</v>
      </c>
      <c r="Y1373" s="943" t="s">
        <v>1147</v>
      </c>
      <c r="Z1373" s="946">
        <v>7</v>
      </c>
      <c r="AA1373" s="945" t="s">
        <v>67</v>
      </c>
      <c r="AB1373" s="1042">
        <f t="shared" si="63"/>
        <v>5</v>
      </c>
      <c r="AC1373" s="945" t="s">
        <v>1185</v>
      </c>
      <c r="AD1373" s="1043" t="s">
        <v>1905</v>
      </c>
      <c r="AE1373" s="1044"/>
      <c r="AF1373" s="1045"/>
    </row>
    <row r="1374" spans="2:32" ht="20" customHeight="1">
      <c r="B1374" s="1259"/>
      <c r="C1374" s="1262"/>
      <c r="D1374" s="1038" t="s">
        <v>1462</v>
      </c>
      <c r="E1374" s="941">
        <v>5.4</v>
      </c>
      <c r="F1374" s="943" t="s">
        <v>1145</v>
      </c>
      <c r="G1374" s="1039">
        <v>2</v>
      </c>
      <c r="H1374" s="1040" t="s">
        <v>1145</v>
      </c>
      <c r="I1374" s="943">
        <v>0.01</v>
      </c>
      <c r="J1374" s="971" t="s">
        <v>1145</v>
      </c>
      <c r="K1374" s="941">
        <f t="shared" si="64"/>
        <v>5.4000000000000006E-2</v>
      </c>
      <c r="L1374" s="943" t="s">
        <v>922</v>
      </c>
      <c r="M1374" s="1041">
        <v>28</v>
      </c>
      <c r="N1374" s="943">
        <f t="shared" si="65"/>
        <v>1.5120000000000002</v>
      </c>
      <c r="O1374" s="971" t="s">
        <v>922</v>
      </c>
      <c r="P1374" s="943"/>
      <c r="Q1374" s="944">
        <v>2025</v>
      </c>
      <c r="R1374" s="945" t="s">
        <v>1146</v>
      </c>
      <c r="S1374" s="946">
        <v>10</v>
      </c>
      <c r="T1374" s="943" t="s">
        <v>1147</v>
      </c>
      <c r="U1374" s="946">
        <v>3</v>
      </c>
      <c r="V1374" s="943" t="s">
        <v>1148</v>
      </c>
      <c r="W1374" s="943" t="s">
        <v>249</v>
      </c>
      <c r="X1374" s="946">
        <v>10</v>
      </c>
      <c r="Y1374" s="943" t="s">
        <v>1147</v>
      </c>
      <c r="Z1374" s="946">
        <v>7</v>
      </c>
      <c r="AA1374" s="945" t="s">
        <v>67</v>
      </c>
      <c r="AB1374" s="1042">
        <f t="shared" si="63"/>
        <v>5</v>
      </c>
      <c r="AC1374" s="945" t="s">
        <v>1185</v>
      </c>
      <c r="AD1374" s="1043" t="s">
        <v>1905</v>
      </c>
      <c r="AE1374" s="1044"/>
      <c r="AF1374" s="1045"/>
    </row>
    <row r="1375" spans="2:32" ht="20" customHeight="1">
      <c r="B1375" s="1259"/>
      <c r="C1375" s="1262"/>
      <c r="D1375" s="1038" t="s">
        <v>1463</v>
      </c>
      <c r="E1375" s="941">
        <v>8.8699999999999992</v>
      </c>
      <c r="F1375" s="943" t="s">
        <v>1145</v>
      </c>
      <c r="G1375" s="1039">
        <v>2</v>
      </c>
      <c r="H1375" s="1040" t="s">
        <v>1145</v>
      </c>
      <c r="I1375" s="943">
        <v>0.01</v>
      </c>
      <c r="J1375" s="971" t="s">
        <v>1145</v>
      </c>
      <c r="K1375" s="941">
        <f t="shared" si="64"/>
        <v>8.8699999999999987E-2</v>
      </c>
      <c r="L1375" s="943" t="s">
        <v>922</v>
      </c>
      <c r="M1375" s="1041">
        <v>2</v>
      </c>
      <c r="N1375" s="943">
        <f t="shared" si="65"/>
        <v>0.17739999999999997</v>
      </c>
      <c r="O1375" s="971" t="s">
        <v>922</v>
      </c>
      <c r="P1375" s="943"/>
      <c r="Q1375" s="944">
        <v>2025</v>
      </c>
      <c r="R1375" s="945" t="s">
        <v>1146</v>
      </c>
      <c r="S1375" s="946">
        <v>10</v>
      </c>
      <c r="T1375" s="943" t="s">
        <v>1147</v>
      </c>
      <c r="U1375" s="946">
        <v>3</v>
      </c>
      <c r="V1375" s="943" t="s">
        <v>1148</v>
      </c>
      <c r="W1375" s="943" t="s">
        <v>249</v>
      </c>
      <c r="X1375" s="946">
        <v>10</v>
      </c>
      <c r="Y1375" s="943" t="s">
        <v>1147</v>
      </c>
      <c r="Z1375" s="946">
        <v>7</v>
      </c>
      <c r="AA1375" s="945" t="s">
        <v>67</v>
      </c>
      <c r="AB1375" s="1042">
        <f t="shared" si="63"/>
        <v>5</v>
      </c>
      <c r="AC1375" s="945" t="s">
        <v>1185</v>
      </c>
      <c r="AD1375" s="1043" t="s">
        <v>1905</v>
      </c>
      <c r="AE1375" s="1044"/>
      <c r="AF1375" s="1045"/>
    </row>
    <row r="1376" spans="2:32" ht="20" customHeight="1">
      <c r="B1376" s="1259"/>
      <c r="C1376" s="1262"/>
      <c r="D1376" s="1038" t="s">
        <v>1452</v>
      </c>
      <c r="E1376" s="941">
        <v>0.9</v>
      </c>
      <c r="F1376" s="943" t="s">
        <v>1145</v>
      </c>
      <c r="G1376" s="1039">
        <v>7.0000000000000007E-2</v>
      </c>
      <c r="H1376" s="1040" t="s">
        <v>1145</v>
      </c>
      <c r="I1376" s="943">
        <v>7.0000000000000007E-2</v>
      </c>
      <c r="J1376" s="971" t="s">
        <v>1145</v>
      </c>
      <c r="K1376" s="941">
        <f t="shared" si="64"/>
        <v>6.3000000000000014E-2</v>
      </c>
      <c r="L1376" s="943" t="s">
        <v>922</v>
      </c>
      <c r="M1376" s="1041">
        <v>30</v>
      </c>
      <c r="N1376" s="943">
        <f t="shared" si="65"/>
        <v>1.8900000000000003</v>
      </c>
      <c r="O1376" s="971" t="s">
        <v>922</v>
      </c>
      <c r="P1376" s="943"/>
      <c r="Q1376" s="944">
        <v>2025</v>
      </c>
      <c r="R1376" s="945" t="s">
        <v>1146</v>
      </c>
      <c r="S1376" s="946">
        <v>10</v>
      </c>
      <c r="T1376" s="943" t="s">
        <v>1147</v>
      </c>
      <c r="U1376" s="946">
        <v>3</v>
      </c>
      <c r="V1376" s="943" t="s">
        <v>1148</v>
      </c>
      <c r="W1376" s="943" t="s">
        <v>249</v>
      </c>
      <c r="X1376" s="946">
        <v>10</v>
      </c>
      <c r="Y1376" s="943" t="s">
        <v>1147</v>
      </c>
      <c r="Z1376" s="946">
        <v>7</v>
      </c>
      <c r="AA1376" s="945" t="s">
        <v>67</v>
      </c>
      <c r="AB1376" s="1042">
        <f t="shared" si="63"/>
        <v>5</v>
      </c>
      <c r="AC1376" s="945" t="s">
        <v>1185</v>
      </c>
      <c r="AD1376" s="1043" t="s">
        <v>1905</v>
      </c>
      <c r="AE1376" s="1044"/>
      <c r="AF1376" s="1045"/>
    </row>
    <row r="1377" spans="2:32" ht="20" customHeight="1">
      <c r="B1377" s="1259"/>
      <c r="C1377" s="1262"/>
      <c r="D1377" s="1038" t="s">
        <v>1451</v>
      </c>
      <c r="E1377" s="941">
        <v>0.3</v>
      </c>
      <c r="F1377" s="943" t="s">
        <v>1145</v>
      </c>
      <c r="G1377" s="1039">
        <v>0.36</v>
      </c>
      <c r="H1377" s="1040" t="s">
        <v>1145</v>
      </c>
      <c r="I1377" s="943">
        <v>0.24</v>
      </c>
      <c r="J1377" s="971" t="s">
        <v>1145</v>
      </c>
      <c r="K1377" s="941">
        <f t="shared" si="64"/>
        <v>7.1999999999999995E-2</v>
      </c>
      <c r="L1377" s="943" t="s">
        <v>922</v>
      </c>
      <c r="M1377" s="1041">
        <v>14</v>
      </c>
      <c r="N1377" s="943">
        <f t="shared" si="65"/>
        <v>1.008</v>
      </c>
      <c r="O1377" s="971" t="s">
        <v>922</v>
      </c>
      <c r="P1377" s="943"/>
      <c r="Q1377" s="944">
        <v>2025</v>
      </c>
      <c r="R1377" s="945" t="s">
        <v>1146</v>
      </c>
      <c r="S1377" s="946">
        <v>10</v>
      </c>
      <c r="T1377" s="943" t="s">
        <v>1147</v>
      </c>
      <c r="U1377" s="946">
        <v>3</v>
      </c>
      <c r="V1377" s="943" t="s">
        <v>1148</v>
      </c>
      <c r="W1377" s="943" t="s">
        <v>249</v>
      </c>
      <c r="X1377" s="946">
        <v>10</v>
      </c>
      <c r="Y1377" s="943" t="s">
        <v>1147</v>
      </c>
      <c r="Z1377" s="946">
        <v>7</v>
      </c>
      <c r="AA1377" s="945" t="s">
        <v>67</v>
      </c>
      <c r="AB1377" s="1042">
        <f t="shared" si="63"/>
        <v>5</v>
      </c>
      <c r="AC1377" s="945" t="s">
        <v>1185</v>
      </c>
      <c r="AD1377" s="1043" t="s">
        <v>1905</v>
      </c>
      <c r="AE1377" s="1044"/>
      <c r="AF1377" s="1045"/>
    </row>
    <row r="1378" spans="2:32" ht="20" customHeight="1">
      <c r="B1378" s="1259"/>
      <c r="C1378" s="1262"/>
      <c r="D1378" s="1038" t="s">
        <v>1464</v>
      </c>
      <c r="E1378" s="941">
        <v>0.7</v>
      </c>
      <c r="F1378" s="943" t="s">
        <v>1145</v>
      </c>
      <c r="G1378" s="1039">
        <v>0.69</v>
      </c>
      <c r="H1378" s="1040" t="s">
        <v>1145</v>
      </c>
      <c r="I1378" s="943">
        <v>0.6</v>
      </c>
      <c r="J1378" s="971" t="s">
        <v>1145</v>
      </c>
      <c r="K1378" s="941">
        <f t="shared" si="64"/>
        <v>0.42</v>
      </c>
      <c r="L1378" s="943" t="s">
        <v>922</v>
      </c>
      <c r="M1378" s="1041">
        <v>9</v>
      </c>
      <c r="N1378" s="943">
        <f t="shared" si="65"/>
        <v>3.78</v>
      </c>
      <c r="O1378" s="971" t="s">
        <v>922</v>
      </c>
      <c r="P1378" s="943"/>
      <c r="Q1378" s="944">
        <v>2025</v>
      </c>
      <c r="R1378" s="945" t="s">
        <v>1146</v>
      </c>
      <c r="S1378" s="946">
        <v>10</v>
      </c>
      <c r="T1378" s="943" t="s">
        <v>1147</v>
      </c>
      <c r="U1378" s="946">
        <v>3</v>
      </c>
      <c r="V1378" s="943" t="s">
        <v>1148</v>
      </c>
      <c r="W1378" s="943" t="s">
        <v>249</v>
      </c>
      <c r="X1378" s="946">
        <v>10</v>
      </c>
      <c r="Y1378" s="943" t="s">
        <v>1147</v>
      </c>
      <c r="Z1378" s="946">
        <v>7</v>
      </c>
      <c r="AA1378" s="945" t="s">
        <v>67</v>
      </c>
      <c r="AB1378" s="1042">
        <f t="shared" si="63"/>
        <v>5</v>
      </c>
      <c r="AC1378" s="945" t="s">
        <v>1185</v>
      </c>
      <c r="AD1378" s="1043" t="s">
        <v>1905</v>
      </c>
      <c r="AE1378" s="1044"/>
      <c r="AF1378" s="1045"/>
    </row>
    <row r="1379" spans="2:32" ht="20" customHeight="1">
      <c r="B1379" s="1259"/>
      <c r="C1379" s="1262"/>
      <c r="D1379" s="1038" t="s">
        <v>1486</v>
      </c>
      <c r="E1379" s="941">
        <v>0.41</v>
      </c>
      <c r="F1379" s="943" t="s">
        <v>1145</v>
      </c>
      <c r="G1379" s="1039">
        <v>0.42</v>
      </c>
      <c r="H1379" s="1040" t="s">
        <v>1145</v>
      </c>
      <c r="I1379" s="943">
        <v>0.65</v>
      </c>
      <c r="J1379" s="971" t="s">
        <v>1145</v>
      </c>
      <c r="K1379" s="941">
        <f t="shared" si="64"/>
        <v>0.26650000000000001</v>
      </c>
      <c r="L1379" s="943" t="s">
        <v>922</v>
      </c>
      <c r="M1379" s="1041">
        <v>10</v>
      </c>
      <c r="N1379" s="943">
        <f t="shared" si="65"/>
        <v>2.665</v>
      </c>
      <c r="O1379" s="971" t="s">
        <v>922</v>
      </c>
      <c r="P1379" s="943"/>
      <c r="Q1379" s="944">
        <v>2025</v>
      </c>
      <c r="R1379" s="945" t="s">
        <v>1146</v>
      </c>
      <c r="S1379" s="946">
        <v>10</v>
      </c>
      <c r="T1379" s="943" t="s">
        <v>1147</v>
      </c>
      <c r="U1379" s="946">
        <v>3</v>
      </c>
      <c r="V1379" s="943" t="s">
        <v>1148</v>
      </c>
      <c r="W1379" s="943" t="s">
        <v>249</v>
      </c>
      <c r="X1379" s="946">
        <v>10</v>
      </c>
      <c r="Y1379" s="943" t="s">
        <v>1147</v>
      </c>
      <c r="Z1379" s="946">
        <v>7</v>
      </c>
      <c r="AA1379" s="945" t="s">
        <v>67</v>
      </c>
      <c r="AB1379" s="1042">
        <f t="shared" si="63"/>
        <v>5</v>
      </c>
      <c r="AC1379" s="945" t="s">
        <v>1185</v>
      </c>
      <c r="AD1379" s="1043" t="s">
        <v>1905</v>
      </c>
      <c r="AE1379" s="1044"/>
      <c r="AF1379" s="1045"/>
    </row>
    <row r="1380" spans="2:32" ht="20" customHeight="1">
      <c r="B1380" s="1259"/>
      <c r="C1380" s="1262"/>
      <c r="D1380" s="1038" t="s">
        <v>1237</v>
      </c>
      <c r="E1380" s="941">
        <v>1</v>
      </c>
      <c r="F1380" s="943" t="s">
        <v>1145</v>
      </c>
      <c r="G1380" s="1039">
        <v>0.82</v>
      </c>
      <c r="H1380" s="1040" t="s">
        <v>1145</v>
      </c>
      <c r="I1380" s="943">
        <v>0.62</v>
      </c>
      <c r="J1380" s="971" t="s">
        <v>1145</v>
      </c>
      <c r="K1380" s="941">
        <f t="shared" si="64"/>
        <v>0.62</v>
      </c>
      <c r="L1380" s="943" t="s">
        <v>922</v>
      </c>
      <c r="M1380" s="1041">
        <v>1</v>
      </c>
      <c r="N1380" s="943">
        <f t="shared" si="65"/>
        <v>0.62</v>
      </c>
      <c r="O1380" s="971" t="s">
        <v>922</v>
      </c>
      <c r="P1380" s="943"/>
      <c r="Q1380" s="944">
        <v>2025</v>
      </c>
      <c r="R1380" s="945" t="s">
        <v>1146</v>
      </c>
      <c r="S1380" s="946">
        <v>10</v>
      </c>
      <c r="T1380" s="943" t="s">
        <v>1147</v>
      </c>
      <c r="U1380" s="946">
        <v>3</v>
      </c>
      <c r="V1380" s="943" t="s">
        <v>1148</v>
      </c>
      <c r="W1380" s="943" t="s">
        <v>249</v>
      </c>
      <c r="X1380" s="946">
        <v>10</v>
      </c>
      <c r="Y1380" s="943" t="s">
        <v>1147</v>
      </c>
      <c r="Z1380" s="946">
        <v>7</v>
      </c>
      <c r="AA1380" s="945" t="s">
        <v>67</v>
      </c>
      <c r="AB1380" s="1042">
        <f t="shared" si="63"/>
        <v>5</v>
      </c>
      <c r="AC1380" s="945" t="s">
        <v>1185</v>
      </c>
      <c r="AD1380" s="1043" t="s">
        <v>1905</v>
      </c>
      <c r="AE1380" s="1044"/>
      <c r="AF1380" s="1045"/>
    </row>
    <row r="1381" spans="2:32" ht="20" customHeight="1">
      <c r="B1381" s="1259"/>
      <c r="C1381" s="1262"/>
      <c r="D1381" s="1038" t="s">
        <v>1478</v>
      </c>
      <c r="E1381" s="941">
        <v>0.45</v>
      </c>
      <c r="F1381" s="943" t="s">
        <v>1145</v>
      </c>
      <c r="G1381" s="1039">
        <v>1.8</v>
      </c>
      <c r="H1381" s="1040" t="s">
        <v>1145</v>
      </c>
      <c r="I1381" s="943">
        <v>0.3</v>
      </c>
      <c r="J1381" s="971" t="s">
        <v>1145</v>
      </c>
      <c r="K1381" s="941">
        <f t="shared" si="64"/>
        <v>0.13500000000000001</v>
      </c>
      <c r="L1381" s="943" t="s">
        <v>922</v>
      </c>
      <c r="M1381" s="1041">
        <v>5</v>
      </c>
      <c r="N1381" s="943">
        <f t="shared" si="65"/>
        <v>0.67500000000000004</v>
      </c>
      <c r="O1381" s="971" t="s">
        <v>922</v>
      </c>
      <c r="P1381" s="943" t="s">
        <v>1817</v>
      </c>
      <c r="Q1381" s="944">
        <v>2025</v>
      </c>
      <c r="R1381" s="945" t="s">
        <v>1146</v>
      </c>
      <c r="S1381" s="946">
        <v>10</v>
      </c>
      <c r="T1381" s="943" t="s">
        <v>1147</v>
      </c>
      <c r="U1381" s="946">
        <v>3</v>
      </c>
      <c r="V1381" s="943" t="s">
        <v>1148</v>
      </c>
      <c r="W1381" s="943" t="s">
        <v>249</v>
      </c>
      <c r="X1381" s="946">
        <v>10</v>
      </c>
      <c r="Y1381" s="943" t="s">
        <v>1147</v>
      </c>
      <c r="Z1381" s="946">
        <v>7</v>
      </c>
      <c r="AA1381" s="945" t="s">
        <v>67</v>
      </c>
      <c r="AB1381" s="1042">
        <f t="shared" si="63"/>
        <v>5</v>
      </c>
      <c r="AC1381" s="945" t="s">
        <v>1185</v>
      </c>
      <c r="AD1381" s="1043" t="s">
        <v>1905</v>
      </c>
      <c r="AE1381" s="1044"/>
      <c r="AF1381" s="1045"/>
    </row>
    <row r="1382" spans="2:32" ht="20" customHeight="1">
      <c r="B1382" s="1259"/>
      <c r="C1382" s="1262"/>
      <c r="D1382" s="1038" t="s">
        <v>1299</v>
      </c>
      <c r="E1382" s="941">
        <v>0.5</v>
      </c>
      <c r="F1382" s="943" t="s">
        <v>1145</v>
      </c>
      <c r="G1382" s="1039">
        <v>3</v>
      </c>
      <c r="H1382" s="1040" t="s">
        <v>1145</v>
      </c>
      <c r="I1382" s="943">
        <v>0.5</v>
      </c>
      <c r="J1382" s="971" t="s">
        <v>1145</v>
      </c>
      <c r="K1382" s="941">
        <f t="shared" si="64"/>
        <v>0.25</v>
      </c>
      <c r="L1382" s="943" t="s">
        <v>922</v>
      </c>
      <c r="M1382" s="1041">
        <v>22</v>
      </c>
      <c r="N1382" s="943">
        <f t="shared" si="65"/>
        <v>5.5</v>
      </c>
      <c r="O1382" s="971" t="s">
        <v>922</v>
      </c>
      <c r="P1382" s="943"/>
      <c r="Q1382" s="944">
        <v>2025</v>
      </c>
      <c r="R1382" s="945" t="s">
        <v>1146</v>
      </c>
      <c r="S1382" s="946">
        <v>10</v>
      </c>
      <c r="T1382" s="943" t="s">
        <v>1147</v>
      </c>
      <c r="U1382" s="946">
        <v>3</v>
      </c>
      <c r="V1382" s="943" t="s">
        <v>1148</v>
      </c>
      <c r="W1382" s="943" t="s">
        <v>249</v>
      </c>
      <c r="X1382" s="946">
        <v>10</v>
      </c>
      <c r="Y1382" s="943" t="s">
        <v>1147</v>
      </c>
      <c r="Z1382" s="946">
        <v>7</v>
      </c>
      <c r="AA1382" s="945" t="s">
        <v>67</v>
      </c>
      <c r="AB1382" s="1042">
        <f t="shared" si="63"/>
        <v>5</v>
      </c>
      <c r="AC1382" s="945" t="s">
        <v>1185</v>
      </c>
      <c r="AD1382" s="1043" t="s">
        <v>1905</v>
      </c>
      <c r="AE1382" s="1044"/>
      <c r="AF1382" s="1045"/>
    </row>
    <row r="1383" spans="2:32" ht="20" customHeight="1">
      <c r="B1383" s="1259"/>
      <c r="C1383" s="1262"/>
      <c r="D1383" s="1038" t="s">
        <v>1368</v>
      </c>
      <c r="E1383" s="941">
        <v>1.4</v>
      </c>
      <c r="F1383" s="943" t="s">
        <v>1145</v>
      </c>
      <c r="G1383" s="1039">
        <v>2</v>
      </c>
      <c r="H1383" s="1040" t="s">
        <v>1145</v>
      </c>
      <c r="I1383" s="943">
        <v>0.5</v>
      </c>
      <c r="J1383" s="971" t="s">
        <v>1145</v>
      </c>
      <c r="K1383" s="941">
        <f t="shared" si="64"/>
        <v>0.7</v>
      </c>
      <c r="L1383" s="943" t="s">
        <v>922</v>
      </c>
      <c r="M1383" s="1041">
        <v>2</v>
      </c>
      <c r="N1383" s="943">
        <f t="shared" si="65"/>
        <v>1.4</v>
      </c>
      <c r="O1383" s="971" t="s">
        <v>922</v>
      </c>
      <c r="P1383" s="943"/>
      <c r="Q1383" s="944">
        <v>2025</v>
      </c>
      <c r="R1383" s="945" t="s">
        <v>1146</v>
      </c>
      <c r="S1383" s="946">
        <v>10</v>
      </c>
      <c r="T1383" s="943" t="s">
        <v>66</v>
      </c>
      <c r="U1383" s="946">
        <v>3</v>
      </c>
      <c r="V1383" s="943" t="s">
        <v>67</v>
      </c>
      <c r="W1383" s="943" t="s">
        <v>249</v>
      </c>
      <c r="X1383" s="946">
        <v>10</v>
      </c>
      <c r="Y1383" s="943" t="s">
        <v>66</v>
      </c>
      <c r="Z1383" s="946">
        <v>7</v>
      </c>
      <c r="AA1383" s="945" t="s">
        <v>67</v>
      </c>
      <c r="AB1383" s="1042">
        <f t="shared" si="63"/>
        <v>5</v>
      </c>
      <c r="AC1383" s="945" t="s">
        <v>1185</v>
      </c>
      <c r="AD1383" s="1043" t="s">
        <v>1905</v>
      </c>
      <c r="AE1383" s="1044"/>
      <c r="AF1383" s="1045"/>
    </row>
    <row r="1384" spans="2:32" ht="20" customHeight="1">
      <c r="B1384" s="1259"/>
      <c r="C1384" s="1262"/>
      <c r="D1384" s="1038" t="s">
        <v>1155</v>
      </c>
      <c r="E1384" s="941">
        <v>0.9</v>
      </c>
      <c r="F1384" s="943" t="s">
        <v>1145</v>
      </c>
      <c r="G1384" s="1039">
        <v>2.1</v>
      </c>
      <c r="H1384" s="1040" t="s">
        <v>1145</v>
      </c>
      <c r="I1384" s="943">
        <v>0.1</v>
      </c>
      <c r="J1384" s="971" t="s">
        <v>1145</v>
      </c>
      <c r="K1384" s="941">
        <f t="shared" si="64"/>
        <v>9.0000000000000011E-2</v>
      </c>
      <c r="L1384" s="943" t="s">
        <v>922</v>
      </c>
      <c r="M1384" s="1041">
        <v>18</v>
      </c>
      <c r="N1384" s="943">
        <f t="shared" si="65"/>
        <v>1.62</v>
      </c>
      <c r="O1384" s="971" t="s">
        <v>922</v>
      </c>
      <c r="P1384" s="943"/>
      <c r="Q1384" s="944">
        <v>2025</v>
      </c>
      <c r="R1384" s="945" t="s">
        <v>1146</v>
      </c>
      <c r="S1384" s="946">
        <v>10</v>
      </c>
      <c r="T1384" s="943" t="s">
        <v>66</v>
      </c>
      <c r="U1384" s="946">
        <v>3</v>
      </c>
      <c r="V1384" s="943" t="s">
        <v>67</v>
      </c>
      <c r="W1384" s="943" t="s">
        <v>249</v>
      </c>
      <c r="X1384" s="946">
        <v>10</v>
      </c>
      <c r="Y1384" s="943" t="s">
        <v>66</v>
      </c>
      <c r="Z1384" s="946">
        <v>7</v>
      </c>
      <c r="AA1384" s="945" t="s">
        <v>67</v>
      </c>
      <c r="AB1384" s="1042">
        <f t="shared" si="63"/>
        <v>5</v>
      </c>
      <c r="AC1384" s="945" t="s">
        <v>1185</v>
      </c>
      <c r="AD1384" s="1043" t="s">
        <v>1906</v>
      </c>
      <c r="AE1384" s="1044"/>
      <c r="AF1384" s="1045"/>
    </row>
    <row r="1385" spans="2:32" ht="20" customHeight="1">
      <c r="B1385" s="1259"/>
      <c r="C1385" s="1262"/>
      <c r="D1385" s="1038" t="s">
        <v>1907</v>
      </c>
      <c r="E1385" s="941">
        <v>0.45</v>
      </c>
      <c r="F1385" s="943" t="s">
        <v>1145</v>
      </c>
      <c r="G1385" s="1039">
        <v>1.52</v>
      </c>
      <c r="H1385" s="1040" t="s">
        <v>1145</v>
      </c>
      <c r="I1385" s="943">
        <v>0.45</v>
      </c>
      <c r="J1385" s="971" t="s">
        <v>1145</v>
      </c>
      <c r="K1385" s="941">
        <f t="shared" si="64"/>
        <v>0.20250000000000001</v>
      </c>
      <c r="L1385" s="943" t="s">
        <v>922</v>
      </c>
      <c r="M1385" s="1041">
        <v>1</v>
      </c>
      <c r="N1385" s="943">
        <f t="shared" si="65"/>
        <v>0.20250000000000001</v>
      </c>
      <c r="O1385" s="971" t="s">
        <v>922</v>
      </c>
      <c r="P1385" s="943"/>
      <c r="Q1385" s="944">
        <v>2025</v>
      </c>
      <c r="R1385" s="945" t="s">
        <v>1146</v>
      </c>
      <c r="S1385" s="946">
        <v>10</v>
      </c>
      <c r="T1385" s="943" t="s">
        <v>66</v>
      </c>
      <c r="U1385" s="946">
        <v>3</v>
      </c>
      <c r="V1385" s="943" t="s">
        <v>67</v>
      </c>
      <c r="W1385" s="943" t="s">
        <v>249</v>
      </c>
      <c r="X1385" s="946">
        <v>10</v>
      </c>
      <c r="Y1385" s="943" t="s">
        <v>66</v>
      </c>
      <c r="Z1385" s="946">
        <v>7</v>
      </c>
      <c r="AA1385" s="945" t="s">
        <v>67</v>
      </c>
      <c r="AB1385" s="1042">
        <f t="shared" si="63"/>
        <v>5</v>
      </c>
      <c r="AC1385" s="945" t="s">
        <v>1185</v>
      </c>
      <c r="AD1385" s="1043" t="s">
        <v>1906</v>
      </c>
      <c r="AE1385" s="1044"/>
      <c r="AF1385" s="1045"/>
    </row>
    <row r="1386" spans="2:32" ht="20" customHeight="1">
      <c r="B1386" s="1259"/>
      <c r="C1386" s="1262"/>
      <c r="D1386" s="1038" t="s">
        <v>1368</v>
      </c>
      <c r="E1386" s="941">
        <v>1.4</v>
      </c>
      <c r="F1386" s="943" t="s">
        <v>1145</v>
      </c>
      <c r="G1386" s="1039">
        <v>2</v>
      </c>
      <c r="H1386" s="1040" t="s">
        <v>1145</v>
      </c>
      <c r="I1386" s="943">
        <v>0.5</v>
      </c>
      <c r="J1386" s="971" t="s">
        <v>1145</v>
      </c>
      <c r="K1386" s="941">
        <f t="shared" si="64"/>
        <v>0.7</v>
      </c>
      <c r="L1386" s="943" t="s">
        <v>922</v>
      </c>
      <c r="M1386" s="1041">
        <v>3</v>
      </c>
      <c r="N1386" s="943">
        <f t="shared" si="65"/>
        <v>2.0999999999999996</v>
      </c>
      <c r="O1386" s="971" t="s">
        <v>922</v>
      </c>
      <c r="P1386" s="943"/>
      <c r="Q1386" s="944">
        <v>2025</v>
      </c>
      <c r="R1386" s="945" t="s">
        <v>1146</v>
      </c>
      <c r="S1386" s="946">
        <v>10</v>
      </c>
      <c r="T1386" s="943" t="s">
        <v>66</v>
      </c>
      <c r="U1386" s="946">
        <v>3</v>
      </c>
      <c r="V1386" s="943" t="s">
        <v>67</v>
      </c>
      <c r="W1386" s="943" t="s">
        <v>249</v>
      </c>
      <c r="X1386" s="946">
        <v>10</v>
      </c>
      <c r="Y1386" s="943" t="s">
        <v>66</v>
      </c>
      <c r="Z1386" s="946">
        <v>7</v>
      </c>
      <c r="AA1386" s="945" t="s">
        <v>67</v>
      </c>
      <c r="AB1386" s="1042">
        <f t="shared" si="63"/>
        <v>5</v>
      </c>
      <c r="AC1386" s="945" t="s">
        <v>1185</v>
      </c>
      <c r="AD1386" s="1043" t="s">
        <v>1906</v>
      </c>
      <c r="AE1386" s="1044"/>
      <c r="AF1386" s="1045"/>
    </row>
    <row r="1387" spans="2:32" ht="20" customHeight="1">
      <c r="B1387" s="1259"/>
      <c r="C1387" s="1262"/>
      <c r="D1387" s="1038" t="s">
        <v>1478</v>
      </c>
      <c r="E1387" s="941">
        <v>0.45</v>
      </c>
      <c r="F1387" s="943" t="s">
        <v>1145</v>
      </c>
      <c r="G1387" s="1039">
        <v>1.8</v>
      </c>
      <c r="H1387" s="1040" t="s">
        <v>1145</v>
      </c>
      <c r="I1387" s="943">
        <v>0.3</v>
      </c>
      <c r="J1387" s="971" t="s">
        <v>1145</v>
      </c>
      <c r="K1387" s="941">
        <f t="shared" si="64"/>
        <v>0.13500000000000001</v>
      </c>
      <c r="L1387" s="943" t="s">
        <v>922</v>
      </c>
      <c r="M1387" s="1041">
        <v>3</v>
      </c>
      <c r="N1387" s="943">
        <f t="shared" si="65"/>
        <v>0.40500000000000003</v>
      </c>
      <c r="O1387" s="971" t="s">
        <v>922</v>
      </c>
      <c r="P1387" s="943" t="s">
        <v>1817</v>
      </c>
      <c r="Q1387" s="944">
        <v>2025</v>
      </c>
      <c r="R1387" s="945" t="s">
        <v>1146</v>
      </c>
      <c r="S1387" s="946">
        <v>10</v>
      </c>
      <c r="T1387" s="943" t="s">
        <v>66</v>
      </c>
      <c r="U1387" s="946">
        <v>3</v>
      </c>
      <c r="V1387" s="943" t="s">
        <v>67</v>
      </c>
      <c r="W1387" s="943" t="s">
        <v>249</v>
      </c>
      <c r="X1387" s="946">
        <v>10</v>
      </c>
      <c r="Y1387" s="943" t="s">
        <v>66</v>
      </c>
      <c r="Z1387" s="946">
        <v>7</v>
      </c>
      <c r="AA1387" s="945" t="s">
        <v>67</v>
      </c>
      <c r="AB1387" s="1042">
        <f t="shared" si="63"/>
        <v>5</v>
      </c>
      <c r="AC1387" s="945" t="s">
        <v>1185</v>
      </c>
      <c r="AD1387" s="1043" t="s">
        <v>1906</v>
      </c>
      <c r="AE1387" s="1044"/>
      <c r="AF1387" s="1045"/>
    </row>
    <row r="1388" spans="2:32" ht="20" customHeight="1">
      <c r="B1388" s="1259"/>
      <c r="C1388" s="1262"/>
      <c r="D1388" s="1038" t="s">
        <v>1478</v>
      </c>
      <c r="E1388" s="941">
        <v>0.45</v>
      </c>
      <c r="F1388" s="943" t="s">
        <v>1145</v>
      </c>
      <c r="G1388" s="1039">
        <v>1.8</v>
      </c>
      <c r="H1388" s="1040" t="s">
        <v>1145</v>
      </c>
      <c r="I1388" s="943">
        <v>0.3</v>
      </c>
      <c r="J1388" s="971" t="s">
        <v>1145</v>
      </c>
      <c r="K1388" s="941">
        <f t="shared" si="64"/>
        <v>0.13500000000000001</v>
      </c>
      <c r="L1388" s="943" t="s">
        <v>922</v>
      </c>
      <c r="M1388" s="1041">
        <v>3</v>
      </c>
      <c r="N1388" s="943">
        <f t="shared" si="65"/>
        <v>0.40500000000000003</v>
      </c>
      <c r="O1388" s="971" t="s">
        <v>922</v>
      </c>
      <c r="P1388" s="943" t="s">
        <v>1817</v>
      </c>
      <c r="Q1388" s="944">
        <v>2025</v>
      </c>
      <c r="R1388" s="945" t="s">
        <v>1146</v>
      </c>
      <c r="S1388" s="946">
        <v>10</v>
      </c>
      <c r="T1388" s="943" t="s">
        <v>1147</v>
      </c>
      <c r="U1388" s="946">
        <v>3</v>
      </c>
      <c r="V1388" s="943" t="s">
        <v>1148</v>
      </c>
      <c r="W1388" s="943" t="s">
        <v>249</v>
      </c>
      <c r="X1388" s="946">
        <v>10</v>
      </c>
      <c r="Y1388" s="943" t="s">
        <v>1147</v>
      </c>
      <c r="Z1388" s="946">
        <v>7</v>
      </c>
      <c r="AA1388" s="945" t="s">
        <v>67</v>
      </c>
      <c r="AB1388" s="1042">
        <f t="shared" si="63"/>
        <v>5</v>
      </c>
      <c r="AC1388" s="945" t="s">
        <v>1185</v>
      </c>
      <c r="AD1388" s="1043" t="s">
        <v>1082</v>
      </c>
      <c r="AE1388" s="1044"/>
      <c r="AF1388" s="1045"/>
    </row>
    <row r="1389" spans="2:32" ht="20" customHeight="1">
      <c r="B1389" s="1259"/>
      <c r="C1389" s="1262"/>
      <c r="D1389" s="1038" t="s">
        <v>1478</v>
      </c>
      <c r="E1389" s="941">
        <v>0.45</v>
      </c>
      <c r="F1389" s="943" t="s">
        <v>1145</v>
      </c>
      <c r="G1389" s="1039">
        <v>1.8</v>
      </c>
      <c r="H1389" s="1040" t="s">
        <v>1145</v>
      </c>
      <c r="I1389" s="943">
        <v>0.3</v>
      </c>
      <c r="J1389" s="971" t="s">
        <v>1145</v>
      </c>
      <c r="K1389" s="941">
        <f t="shared" si="64"/>
        <v>0.13500000000000001</v>
      </c>
      <c r="L1389" s="943" t="s">
        <v>922</v>
      </c>
      <c r="M1389" s="1041">
        <v>1</v>
      </c>
      <c r="N1389" s="943">
        <f t="shared" si="65"/>
        <v>0.13500000000000001</v>
      </c>
      <c r="O1389" s="971" t="s">
        <v>922</v>
      </c>
      <c r="P1389" s="943" t="s">
        <v>1817</v>
      </c>
      <c r="Q1389" s="944">
        <v>2025</v>
      </c>
      <c r="R1389" s="945" t="s">
        <v>1146</v>
      </c>
      <c r="S1389" s="946">
        <v>10</v>
      </c>
      <c r="T1389" s="943" t="s">
        <v>1147</v>
      </c>
      <c r="U1389" s="946">
        <v>4</v>
      </c>
      <c r="V1389" s="943" t="s">
        <v>1148</v>
      </c>
      <c r="W1389" s="943" t="s">
        <v>249</v>
      </c>
      <c r="X1389" s="946">
        <v>10</v>
      </c>
      <c r="Y1389" s="943" t="s">
        <v>1147</v>
      </c>
      <c r="Z1389" s="946">
        <v>7</v>
      </c>
      <c r="AA1389" s="945" t="s">
        <v>67</v>
      </c>
      <c r="AB1389" s="1042">
        <f t="shared" si="63"/>
        <v>4</v>
      </c>
      <c r="AC1389" s="945" t="s">
        <v>1185</v>
      </c>
      <c r="AD1389" s="1043" t="s">
        <v>1908</v>
      </c>
      <c r="AE1389" s="1044"/>
      <c r="AF1389" s="1045"/>
    </row>
    <row r="1390" spans="2:32" ht="20" customHeight="1">
      <c r="B1390" s="1259"/>
      <c r="C1390" s="1262"/>
      <c r="D1390" s="1038" t="s">
        <v>1909</v>
      </c>
      <c r="E1390" s="941">
        <v>3.6</v>
      </c>
      <c r="F1390" s="943" t="s">
        <v>1145</v>
      </c>
      <c r="G1390" s="1039">
        <v>3.08</v>
      </c>
      <c r="H1390" s="1040" t="s">
        <v>1145</v>
      </c>
      <c r="I1390" s="943">
        <v>5.4</v>
      </c>
      <c r="J1390" s="971" t="s">
        <v>1145</v>
      </c>
      <c r="K1390" s="941">
        <f t="shared" si="64"/>
        <v>19.440000000000001</v>
      </c>
      <c r="L1390" s="943" t="s">
        <v>922</v>
      </c>
      <c r="M1390" s="1041">
        <v>5</v>
      </c>
      <c r="N1390" s="943">
        <f t="shared" si="65"/>
        <v>97.2</v>
      </c>
      <c r="O1390" s="971" t="s">
        <v>922</v>
      </c>
      <c r="P1390" s="943"/>
      <c r="Q1390" s="944">
        <v>2025</v>
      </c>
      <c r="R1390" s="945" t="s">
        <v>1146</v>
      </c>
      <c r="S1390" s="946">
        <v>10</v>
      </c>
      <c r="T1390" s="943" t="s">
        <v>66</v>
      </c>
      <c r="U1390" s="946">
        <v>3</v>
      </c>
      <c r="V1390" s="943" t="s">
        <v>67</v>
      </c>
      <c r="W1390" s="943" t="s">
        <v>249</v>
      </c>
      <c r="X1390" s="946">
        <v>10</v>
      </c>
      <c r="Y1390" s="943" t="s">
        <v>66</v>
      </c>
      <c r="Z1390" s="946">
        <v>7</v>
      </c>
      <c r="AA1390" s="945" t="s">
        <v>67</v>
      </c>
      <c r="AB1390" s="1042">
        <f t="shared" si="63"/>
        <v>5</v>
      </c>
      <c r="AC1390" s="945" t="s">
        <v>1348</v>
      </c>
      <c r="AD1390" s="1043" t="s">
        <v>1910</v>
      </c>
      <c r="AE1390" s="1044" t="s">
        <v>1483</v>
      </c>
      <c r="AF1390" s="1045" t="s">
        <v>1911</v>
      </c>
    </row>
    <row r="1391" spans="2:32" ht="20" customHeight="1">
      <c r="B1391" s="1259"/>
      <c r="C1391" s="1262"/>
      <c r="D1391" s="1038" t="s">
        <v>1902</v>
      </c>
      <c r="E1391" s="941">
        <v>0.5</v>
      </c>
      <c r="F1391" s="943" t="s">
        <v>1145</v>
      </c>
      <c r="G1391" s="1039">
        <v>0.25</v>
      </c>
      <c r="H1391" s="1040" t="s">
        <v>1145</v>
      </c>
      <c r="I1391" s="943">
        <v>0.5</v>
      </c>
      <c r="J1391" s="971" t="s">
        <v>1145</v>
      </c>
      <c r="K1391" s="941">
        <f t="shared" si="64"/>
        <v>0.25</v>
      </c>
      <c r="L1391" s="943" t="s">
        <v>922</v>
      </c>
      <c r="M1391" s="1041">
        <v>22</v>
      </c>
      <c r="N1391" s="943">
        <f t="shared" si="65"/>
        <v>5.5</v>
      </c>
      <c r="O1391" s="971" t="s">
        <v>922</v>
      </c>
      <c r="P1391" s="943"/>
      <c r="Q1391" s="944">
        <v>2025</v>
      </c>
      <c r="R1391" s="945" t="s">
        <v>1146</v>
      </c>
      <c r="S1391" s="946">
        <v>10</v>
      </c>
      <c r="T1391" s="943" t="s">
        <v>66</v>
      </c>
      <c r="U1391" s="946">
        <v>3</v>
      </c>
      <c r="V1391" s="943" t="s">
        <v>67</v>
      </c>
      <c r="W1391" s="943" t="s">
        <v>249</v>
      </c>
      <c r="X1391" s="946">
        <v>10</v>
      </c>
      <c r="Y1391" s="943" t="s">
        <v>66</v>
      </c>
      <c r="Z1391" s="946">
        <v>7</v>
      </c>
      <c r="AA1391" s="945" t="s">
        <v>67</v>
      </c>
      <c r="AB1391" s="1042">
        <f t="shared" si="63"/>
        <v>5</v>
      </c>
      <c r="AC1391" s="945" t="s">
        <v>1348</v>
      </c>
      <c r="AD1391" s="1043" t="s">
        <v>1910</v>
      </c>
      <c r="AE1391" s="1044" t="s">
        <v>1483</v>
      </c>
      <c r="AF1391" s="1045" t="s">
        <v>1912</v>
      </c>
    </row>
    <row r="1392" spans="2:32" ht="20" customHeight="1">
      <c r="B1392" s="1259"/>
      <c r="C1392" s="1262"/>
      <c r="D1392" s="1038" t="s">
        <v>1913</v>
      </c>
      <c r="E1392" s="941">
        <v>5.4</v>
      </c>
      <c r="F1392" s="943" t="s">
        <v>1145</v>
      </c>
      <c r="G1392" s="1039">
        <v>2</v>
      </c>
      <c r="H1392" s="1040" t="s">
        <v>1145</v>
      </c>
      <c r="I1392" s="943">
        <v>0.01</v>
      </c>
      <c r="J1392" s="971" t="s">
        <v>1145</v>
      </c>
      <c r="K1392" s="941">
        <f t="shared" si="64"/>
        <v>5.4000000000000006E-2</v>
      </c>
      <c r="L1392" s="943" t="s">
        <v>922</v>
      </c>
      <c r="M1392" s="1041">
        <v>10</v>
      </c>
      <c r="N1392" s="943">
        <f t="shared" si="65"/>
        <v>0.54</v>
      </c>
      <c r="O1392" s="971" t="s">
        <v>922</v>
      </c>
      <c r="P1392" s="943"/>
      <c r="Q1392" s="944">
        <v>2025</v>
      </c>
      <c r="R1392" s="945" t="s">
        <v>1146</v>
      </c>
      <c r="S1392" s="946">
        <v>10</v>
      </c>
      <c r="T1392" s="943" t="s">
        <v>66</v>
      </c>
      <c r="U1392" s="946">
        <v>3</v>
      </c>
      <c r="V1392" s="943" t="s">
        <v>67</v>
      </c>
      <c r="W1392" s="943" t="s">
        <v>249</v>
      </c>
      <c r="X1392" s="946">
        <v>10</v>
      </c>
      <c r="Y1392" s="943" t="s">
        <v>66</v>
      </c>
      <c r="Z1392" s="946">
        <v>7</v>
      </c>
      <c r="AA1392" s="945" t="s">
        <v>67</v>
      </c>
      <c r="AB1392" s="1042">
        <f t="shared" si="63"/>
        <v>5</v>
      </c>
      <c r="AC1392" s="945" t="s">
        <v>1348</v>
      </c>
      <c r="AD1392" s="1043" t="s">
        <v>1910</v>
      </c>
      <c r="AE1392" s="1044" t="s">
        <v>1483</v>
      </c>
      <c r="AF1392" s="1045" t="s">
        <v>1911</v>
      </c>
    </row>
    <row r="1393" spans="2:32" ht="20" customHeight="1">
      <c r="B1393" s="1259"/>
      <c r="C1393" s="1262"/>
      <c r="D1393" s="1038" t="s">
        <v>1914</v>
      </c>
      <c r="E1393" s="941">
        <v>3.6</v>
      </c>
      <c r="F1393" s="943" t="s">
        <v>1145</v>
      </c>
      <c r="G1393" s="1039">
        <v>2</v>
      </c>
      <c r="H1393" s="1040" t="s">
        <v>1145</v>
      </c>
      <c r="I1393" s="943">
        <v>0.01</v>
      </c>
      <c r="J1393" s="971" t="s">
        <v>1145</v>
      </c>
      <c r="K1393" s="941">
        <f t="shared" si="64"/>
        <v>3.6000000000000004E-2</v>
      </c>
      <c r="L1393" s="943" t="s">
        <v>922</v>
      </c>
      <c r="M1393" s="1041">
        <v>1</v>
      </c>
      <c r="N1393" s="943">
        <f t="shared" si="65"/>
        <v>3.6000000000000004E-2</v>
      </c>
      <c r="O1393" s="971" t="s">
        <v>922</v>
      </c>
      <c r="P1393" s="943"/>
      <c r="Q1393" s="944">
        <v>2025</v>
      </c>
      <c r="R1393" s="945" t="s">
        <v>1146</v>
      </c>
      <c r="S1393" s="946">
        <v>10</v>
      </c>
      <c r="T1393" s="943" t="s">
        <v>66</v>
      </c>
      <c r="U1393" s="946">
        <v>3</v>
      </c>
      <c r="V1393" s="943" t="s">
        <v>67</v>
      </c>
      <c r="W1393" s="943" t="s">
        <v>249</v>
      </c>
      <c r="X1393" s="946">
        <v>10</v>
      </c>
      <c r="Y1393" s="943" t="s">
        <v>66</v>
      </c>
      <c r="Z1393" s="946">
        <v>7</v>
      </c>
      <c r="AA1393" s="945" t="s">
        <v>67</v>
      </c>
      <c r="AB1393" s="1042">
        <f t="shared" si="63"/>
        <v>5</v>
      </c>
      <c r="AC1393" s="945" t="s">
        <v>1348</v>
      </c>
      <c r="AD1393" s="1043" t="s">
        <v>1910</v>
      </c>
      <c r="AE1393" s="1044" t="s">
        <v>1483</v>
      </c>
      <c r="AF1393" s="1045" t="s">
        <v>1912</v>
      </c>
    </row>
    <row r="1394" spans="2:32" ht="20" customHeight="1">
      <c r="B1394" s="1259"/>
      <c r="C1394" s="1262"/>
      <c r="D1394" s="1038" t="s">
        <v>1903</v>
      </c>
      <c r="E1394" s="941">
        <v>1.8</v>
      </c>
      <c r="F1394" s="943" t="s">
        <v>1145</v>
      </c>
      <c r="G1394" s="1039">
        <v>0.1</v>
      </c>
      <c r="H1394" s="1040" t="s">
        <v>1145</v>
      </c>
      <c r="I1394" s="943">
        <v>1.8</v>
      </c>
      <c r="J1394" s="971" t="s">
        <v>1145</v>
      </c>
      <c r="K1394" s="941">
        <f t="shared" si="64"/>
        <v>3.24</v>
      </c>
      <c r="L1394" s="943" t="s">
        <v>922</v>
      </c>
      <c r="M1394" s="1041">
        <v>23</v>
      </c>
      <c r="N1394" s="943">
        <f t="shared" si="65"/>
        <v>74.52000000000001</v>
      </c>
      <c r="O1394" s="971" t="s">
        <v>922</v>
      </c>
      <c r="P1394" s="943"/>
      <c r="Q1394" s="944">
        <v>2025</v>
      </c>
      <c r="R1394" s="945" t="s">
        <v>1146</v>
      </c>
      <c r="S1394" s="946">
        <v>10</v>
      </c>
      <c r="T1394" s="943" t="s">
        <v>66</v>
      </c>
      <c r="U1394" s="946">
        <v>3</v>
      </c>
      <c r="V1394" s="943" t="s">
        <v>67</v>
      </c>
      <c r="W1394" s="943" t="s">
        <v>249</v>
      </c>
      <c r="X1394" s="946">
        <v>10</v>
      </c>
      <c r="Y1394" s="943" t="s">
        <v>66</v>
      </c>
      <c r="Z1394" s="946">
        <v>7</v>
      </c>
      <c r="AA1394" s="945" t="s">
        <v>67</v>
      </c>
      <c r="AB1394" s="1042">
        <f t="shared" si="63"/>
        <v>5</v>
      </c>
      <c r="AC1394" s="945" t="s">
        <v>1348</v>
      </c>
      <c r="AD1394" s="1043" t="s">
        <v>1910</v>
      </c>
      <c r="AE1394" s="1044" t="s">
        <v>1483</v>
      </c>
      <c r="AF1394" s="1045" t="s">
        <v>1911</v>
      </c>
    </row>
    <row r="1395" spans="2:32" ht="20" customHeight="1">
      <c r="B1395" s="1259"/>
      <c r="C1395" s="1262"/>
      <c r="D1395" s="1038" t="s">
        <v>1903</v>
      </c>
      <c r="E1395" s="941">
        <v>1.8</v>
      </c>
      <c r="F1395" s="943" t="s">
        <v>1145</v>
      </c>
      <c r="G1395" s="1039">
        <v>0.1</v>
      </c>
      <c r="H1395" s="1040" t="s">
        <v>1145</v>
      </c>
      <c r="I1395" s="943">
        <v>0.9</v>
      </c>
      <c r="J1395" s="971" t="s">
        <v>1145</v>
      </c>
      <c r="K1395" s="941">
        <f t="shared" si="64"/>
        <v>1.62</v>
      </c>
      <c r="L1395" s="943" t="s">
        <v>922</v>
      </c>
      <c r="M1395" s="1041">
        <v>1</v>
      </c>
      <c r="N1395" s="943">
        <f t="shared" si="65"/>
        <v>1.62</v>
      </c>
      <c r="O1395" s="971" t="s">
        <v>922</v>
      </c>
      <c r="P1395" s="943"/>
      <c r="Q1395" s="944">
        <v>2025</v>
      </c>
      <c r="R1395" s="945" t="s">
        <v>1146</v>
      </c>
      <c r="S1395" s="946">
        <v>10</v>
      </c>
      <c r="T1395" s="943" t="s">
        <v>66</v>
      </c>
      <c r="U1395" s="946">
        <v>3</v>
      </c>
      <c r="V1395" s="943" t="s">
        <v>67</v>
      </c>
      <c r="W1395" s="943" t="s">
        <v>249</v>
      </c>
      <c r="X1395" s="946">
        <v>10</v>
      </c>
      <c r="Y1395" s="943" t="s">
        <v>66</v>
      </c>
      <c r="Z1395" s="946">
        <v>7</v>
      </c>
      <c r="AA1395" s="945" t="s">
        <v>67</v>
      </c>
      <c r="AB1395" s="1042">
        <f t="shared" si="63"/>
        <v>5</v>
      </c>
      <c r="AC1395" s="945" t="s">
        <v>1348</v>
      </c>
      <c r="AD1395" s="1043" t="s">
        <v>1910</v>
      </c>
      <c r="AE1395" s="1044" t="s">
        <v>1483</v>
      </c>
      <c r="AF1395" s="1045" t="s">
        <v>1912</v>
      </c>
    </row>
    <row r="1396" spans="2:32" ht="20" customHeight="1">
      <c r="B1396" s="1259"/>
      <c r="C1396" s="1262"/>
      <c r="D1396" s="1038" t="s">
        <v>1452</v>
      </c>
      <c r="E1396" s="941">
        <v>0.9</v>
      </c>
      <c r="F1396" s="943" t="s">
        <v>1145</v>
      </c>
      <c r="G1396" s="1039">
        <v>7.0000000000000007E-2</v>
      </c>
      <c r="H1396" s="1040" t="s">
        <v>1145</v>
      </c>
      <c r="I1396" s="943">
        <v>7.0000000000000007E-2</v>
      </c>
      <c r="J1396" s="971" t="s">
        <v>1145</v>
      </c>
      <c r="K1396" s="941">
        <f t="shared" si="64"/>
        <v>6.3000000000000014E-2</v>
      </c>
      <c r="L1396" s="943" t="s">
        <v>922</v>
      </c>
      <c r="M1396" s="1041">
        <v>10</v>
      </c>
      <c r="N1396" s="943">
        <f t="shared" si="65"/>
        <v>0.63000000000000012</v>
      </c>
      <c r="O1396" s="971" t="s">
        <v>922</v>
      </c>
      <c r="P1396" s="943"/>
      <c r="Q1396" s="944">
        <v>2025</v>
      </c>
      <c r="R1396" s="945" t="s">
        <v>1146</v>
      </c>
      <c r="S1396" s="946">
        <v>10</v>
      </c>
      <c r="T1396" s="943" t="s">
        <v>1147</v>
      </c>
      <c r="U1396" s="946">
        <v>3</v>
      </c>
      <c r="V1396" s="943" t="s">
        <v>1148</v>
      </c>
      <c r="W1396" s="943" t="s">
        <v>249</v>
      </c>
      <c r="X1396" s="946">
        <v>10</v>
      </c>
      <c r="Y1396" s="943" t="s">
        <v>1147</v>
      </c>
      <c r="Z1396" s="946">
        <v>7</v>
      </c>
      <c r="AA1396" s="945" t="s">
        <v>67</v>
      </c>
      <c r="AB1396" s="1042">
        <f t="shared" si="63"/>
        <v>5</v>
      </c>
      <c r="AC1396" s="945" t="s">
        <v>1348</v>
      </c>
      <c r="AD1396" s="1043" t="s">
        <v>1910</v>
      </c>
      <c r="AE1396" s="1044" t="s">
        <v>1483</v>
      </c>
      <c r="AF1396" s="1045" t="s">
        <v>1911</v>
      </c>
    </row>
    <row r="1397" spans="2:32" ht="20" customHeight="1">
      <c r="B1397" s="1259"/>
      <c r="C1397" s="1262"/>
      <c r="D1397" s="1038" t="s">
        <v>1451</v>
      </c>
      <c r="E1397" s="941">
        <v>0.3</v>
      </c>
      <c r="F1397" s="943" t="s">
        <v>1145</v>
      </c>
      <c r="G1397" s="1039">
        <v>0.36</v>
      </c>
      <c r="H1397" s="1040" t="s">
        <v>1145</v>
      </c>
      <c r="I1397" s="943">
        <v>0.24</v>
      </c>
      <c r="J1397" s="971" t="s">
        <v>1145</v>
      </c>
      <c r="K1397" s="941">
        <f t="shared" si="64"/>
        <v>7.1999999999999995E-2</v>
      </c>
      <c r="L1397" s="943" t="s">
        <v>922</v>
      </c>
      <c r="M1397" s="1041">
        <v>1</v>
      </c>
      <c r="N1397" s="943">
        <f t="shared" si="65"/>
        <v>7.1999999999999995E-2</v>
      </c>
      <c r="O1397" s="971" t="s">
        <v>922</v>
      </c>
      <c r="P1397" s="943"/>
      <c r="Q1397" s="944">
        <v>2025</v>
      </c>
      <c r="R1397" s="945" t="s">
        <v>1146</v>
      </c>
      <c r="S1397" s="946">
        <v>10</v>
      </c>
      <c r="T1397" s="943" t="s">
        <v>1147</v>
      </c>
      <c r="U1397" s="946">
        <v>3</v>
      </c>
      <c r="V1397" s="943" t="s">
        <v>1148</v>
      </c>
      <c r="W1397" s="943" t="s">
        <v>249</v>
      </c>
      <c r="X1397" s="946">
        <v>10</v>
      </c>
      <c r="Y1397" s="943" t="s">
        <v>1147</v>
      </c>
      <c r="Z1397" s="946">
        <v>7</v>
      </c>
      <c r="AA1397" s="945" t="s">
        <v>67</v>
      </c>
      <c r="AB1397" s="1042">
        <f t="shared" si="63"/>
        <v>5</v>
      </c>
      <c r="AC1397" s="945" t="s">
        <v>1348</v>
      </c>
      <c r="AD1397" s="1043" t="s">
        <v>1910</v>
      </c>
      <c r="AE1397" s="1044" t="s">
        <v>1483</v>
      </c>
      <c r="AF1397" s="1045" t="s">
        <v>1912</v>
      </c>
    </row>
    <row r="1398" spans="2:32" ht="20" customHeight="1">
      <c r="B1398" s="1259"/>
      <c r="C1398" s="1262"/>
      <c r="D1398" s="1038" t="s">
        <v>1465</v>
      </c>
      <c r="E1398" s="941">
        <v>0.7</v>
      </c>
      <c r="F1398" s="943" t="s">
        <v>1145</v>
      </c>
      <c r="G1398" s="1039">
        <v>0.95</v>
      </c>
      <c r="H1398" s="1040" t="s">
        <v>1145</v>
      </c>
      <c r="I1398" s="943">
        <v>1.54</v>
      </c>
      <c r="J1398" s="971" t="s">
        <v>1145</v>
      </c>
      <c r="K1398" s="941">
        <f t="shared" si="64"/>
        <v>1.0779999999999998</v>
      </c>
      <c r="L1398" s="943" t="s">
        <v>922</v>
      </c>
      <c r="M1398" s="1041">
        <v>1</v>
      </c>
      <c r="N1398" s="943">
        <f t="shared" si="65"/>
        <v>1.0779999999999998</v>
      </c>
      <c r="O1398" s="971" t="s">
        <v>922</v>
      </c>
      <c r="P1398" s="943"/>
      <c r="Q1398" s="944">
        <v>2025</v>
      </c>
      <c r="R1398" s="945" t="s">
        <v>1146</v>
      </c>
      <c r="S1398" s="946">
        <v>10</v>
      </c>
      <c r="T1398" s="943" t="s">
        <v>1147</v>
      </c>
      <c r="U1398" s="946">
        <v>3</v>
      </c>
      <c r="V1398" s="943" t="s">
        <v>1148</v>
      </c>
      <c r="W1398" s="943" t="s">
        <v>249</v>
      </c>
      <c r="X1398" s="946">
        <v>10</v>
      </c>
      <c r="Y1398" s="943" t="s">
        <v>1147</v>
      </c>
      <c r="Z1398" s="946">
        <v>7</v>
      </c>
      <c r="AA1398" s="945" t="s">
        <v>67</v>
      </c>
      <c r="AB1398" s="1042">
        <f t="shared" ref="AB1398:AB1461" si="66">_xlfn.DAYS(DATE(2024,X1398,Z1398),DATE(2024,S1398,U1398))+1</f>
        <v>5</v>
      </c>
      <c r="AC1398" s="945" t="s">
        <v>1348</v>
      </c>
      <c r="AD1398" s="1043" t="s">
        <v>1910</v>
      </c>
      <c r="AE1398" s="1044" t="s">
        <v>1483</v>
      </c>
      <c r="AF1398" s="1045" t="s">
        <v>1911</v>
      </c>
    </row>
    <row r="1399" spans="2:32" ht="20" customHeight="1" thickBot="1">
      <c r="B1399" s="1260"/>
      <c r="C1399" s="1263"/>
      <c r="D1399" s="1047" t="s">
        <v>1182</v>
      </c>
      <c r="E1399" s="963">
        <v>1</v>
      </c>
      <c r="F1399" s="966" t="s">
        <v>1145</v>
      </c>
      <c r="G1399" s="1048"/>
      <c r="H1399" s="1049" t="s">
        <v>1145</v>
      </c>
      <c r="I1399" s="966">
        <v>0.5</v>
      </c>
      <c r="J1399" s="965" t="s">
        <v>1145</v>
      </c>
      <c r="K1399" s="963">
        <f t="shared" si="64"/>
        <v>0.5</v>
      </c>
      <c r="L1399" s="966" t="s">
        <v>922</v>
      </c>
      <c r="M1399" s="1050">
        <v>2</v>
      </c>
      <c r="N1399" s="966">
        <f t="shared" si="65"/>
        <v>1</v>
      </c>
      <c r="O1399" s="965" t="s">
        <v>922</v>
      </c>
      <c r="P1399" s="966" t="s">
        <v>1817</v>
      </c>
      <c r="Q1399" s="967">
        <v>2025</v>
      </c>
      <c r="R1399" s="968" t="s">
        <v>1146</v>
      </c>
      <c r="S1399" s="969">
        <v>10</v>
      </c>
      <c r="T1399" s="966" t="s">
        <v>66</v>
      </c>
      <c r="U1399" s="969">
        <v>3</v>
      </c>
      <c r="V1399" s="966" t="s">
        <v>67</v>
      </c>
      <c r="W1399" s="966" t="s">
        <v>249</v>
      </c>
      <c r="X1399" s="969">
        <v>10</v>
      </c>
      <c r="Y1399" s="966" t="s">
        <v>66</v>
      </c>
      <c r="Z1399" s="969">
        <v>7</v>
      </c>
      <c r="AA1399" s="968" t="s">
        <v>67</v>
      </c>
      <c r="AB1399" s="1051">
        <f t="shared" si="66"/>
        <v>5</v>
      </c>
      <c r="AC1399" s="968" t="s">
        <v>1348</v>
      </c>
      <c r="AD1399" s="1053" t="s">
        <v>1487</v>
      </c>
      <c r="AE1399" s="1054" t="s">
        <v>1915</v>
      </c>
      <c r="AF1399" s="1055" t="s">
        <v>1916</v>
      </c>
    </row>
    <row r="1400" spans="2:32" ht="35" customHeight="1">
      <c r="B1400" s="1264">
        <v>14</v>
      </c>
      <c r="C1400" s="1265" t="s">
        <v>1118</v>
      </c>
      <c r="D1400" s="1056" t="s">
        <v>1164</v>
      </c>
      <c r="E1400" s="902">
        <v>0.9</v>
      </c>
      <c r="F1400" s="905" t="s">
        <v>1145</v>
      </c>
      <c r="G1400" s="1057">
        <v>1.8</v>
      </c>
      <c r="H1400" s="1058" t="s">
        <v>1145</v>
      </c>
      <c r="I1400" s="905">
        <v>0.45</v>
      </c>
      <c r="J1400" s="904" t="s">
        <v>1145</v>
      </c>
      <c r="K1400" s="902">
        <f t="shared" si="64"/>
        <v>0.40500000000000003</v>
      </c>
      <c r="L1400" s="905" t="s">
        <v>922</v>
      </c>
      <c r="M1400" s="1059">
        <v>1</v>
      </c>
      <c r="N1400" s="905">
        <f t="shared" si="65"/>
        <v>0.40500000000000003</v>
      </c>
      <c r="O1400" s="904" t="s">
        <v>922</v>
      </c>
      <c r="P1400" s="905"/>
      <c r="Q1400" s="906">
        <v>2025</v>
      </c>
      <c r="R1400" s="907" t="s">
        <v>925</v>
      </c>
      <c r="S1400" s="908">
        <v>9</v>
      </c>
      <c r="T1400" s="905" t="s">
        <v>1147</v>
      </c>
      <c r="U1400" s="908">
        <v>28</v>
      </c>
      <c r="V1400" s="905" t="s">
        <v>1148</v>
      </c>
      <c r="W1400" s="905" t="s">
        <v>249</v>
      </c>
      <c r="X1400" s="908">
        <v>10</v>
      </c>
      <c r="Y1400" s="905" t="s">
        <v>1147</v>
      </c>
      <c r="Z1400" s="908">
        <v>2</v>
      </c>
      <c r="AA1400" s="907" t="s">
        <v>917</v>
      </c>
      <c r="AB1400" s="1060">
        <f t="shared" si="66"/>
        <v>5</v>
      </c>
      <c r="AC1400" s="907" t="s">
        <v>1149</v>
      </c>
      <c r="AD1400" s="1067" t="s">
        <v>1917</v>
      </c>
      <c r="AE1400" s="1063"/>
      <c r="AF1400" s="1064"/>
    </row>
    <row r="1401" spans="2:32" ht="35" customHeight="1">
      <c r="B1401" s="1259"/>
      <c r="C1401" s="1262"/>
      <c r="D1401" s="1038" t="s">
        <v>470</v>
      </c>
      <c r="E1401" s="941"/>
      <c r="F1401" s="943" t="s">
        <v>1145</v>
      </c>
      <c r="G1401" s="1039"/>
      <c r="H1401" s="1040" t="s">
        <v>1145</v>
      </c>
      <c r="I1401" s="943"/>
      <c r="J1401" s="971" t="s">
        <v>1145</v>
      </c>
      <c r="K1401" s="941">
        <f t="shared" si="64"/>
        <v>0</v>
      </c>
      <c r="L1401" s="943" t="s">
        <v>922</v>
      </c>
      <c r="M1401" s="1041">
        <v>2</v>
      </c>
      <c r="N1401" s="943">
        <f t="shared" si="65"/>
        <v>0</v>
      </c>
      <c r="O1401" s="971" t="s">
        <v>922</v>
      </c>
      <c r="P1401" s="943"/>
      <c r="Q1401" s="944">
        <v>2025</v>
      </c>
      <c r="R1401" s="945" t="s">
        <v>925</v>
      </c>
      <c r="S1401" s="946">
        <v>9</v>
      </c>
      <c r="T1401" s="943" t="s">
        <v>1147</v>
      </c>
      <c r="U1401" s="946">
        <v>28</v>
      </c>
      <c r="V1401" s="943" t="s">
        <v>1148</v>
      </c>
      <c r="W1401" s="943" t="s">
        <v>249</v>
      </c>
      <c r="X1401" s="946">
        <v>10</v>
      </c>
      <c r="Y1401" s="943" t="s">
        <v>1147</v>
      </c>
      <c r="Z1401" s="946">
        <v>2</v>
      </c>
      <c r="AA1401" s="945" t="s">
        <v>917</v>
      </c>
      <c r="AB1401" s="1042">
        <f t="shared" si="66"/>
        <v>5</v>
      </c>
      <c r="AC1401" s="945" t="s">
        <v>1149</v>
      </c>
      <c r="AD1401" s="1069" t="s">
        <v>1917</v>
      </c>
      <c r="AE1401" s="1044"/>
      <c r="AF1401" s="1045"/>
    </row>
    <row r="1402" spans="2:32" ht="35" customHeight="1">
      <c r="B1402" s="1259"/>
      <c r="C1402" s="1262"/>
      <c r="D1402" s="1038" t="s">
        <v>1164</v>
      </c>
      <c r="E1402" s="941">
        <v>0.9</v>
      </c>
      <c r="F1402" s="943" t="s">
        <v>1145</v>
      </c>
      <c r="G1402" s="1039">
        <v>1.8</v>
      </c>
      <c r="H1402" s="1040" t="s">
        <v>1145</v>
      </c>
      <c r="I1402" s="943">
        <v>0.45</v>
      </c>
      <c r="J1402" s="971" t="s">
        <v>1145</v>
      </c>
      <c r="K1402" s="941">
        <f t="shared" si="64"/>
        <v>0.40500000000000003</v>
      </c>
      <c r="L1402" s="943" t="s">
        <v>922</v>
      </c>
      <c r="M1402" s="1041">
        <v>1</v>
      </c>
      <c r="N1402" s="943">
        <f t="shared" si="65"/>
        <v>0.40500000000000003</v>
      </c>
      <c r="O1402" s="971" t="s">
        <v>922</v>
      </c>
      <c r="P1402" s="943"/>
      <c r="Q1402" s="944">
        <v>2025</v>
      </c>
      <c r="R1402" s="945" t="s">
        <v>925</v>
      </c>
      <c r="S1402" s="946">
        <v>9</v>
      </c>
      <c r="T1402" s="943" t="s">
        <v>1147</v>
      </c>
      <c r="U1402" s="946">
        <v>28</v>
      </c>
      <c r="V1402" s="943" t="s">
        <v>1148</v>
      </c>
      <c r="W1402" s="943" t="s">
        <v>249</v>
      </c>
      <c r="X1402" s="946">
        <v>10</v>
      </c>
      <c r="Y1402" s="943" t="s">
        <v>1147</v>
      </c>
      <c r="Z1402" s="946">
        <v>2</v>
      </c>
      <c r="AA1402" s="945" t="s">
        <v>917</v>
      </c>
      <c r="AB1402" s="1042">
        <f t="shared" si="66"/>
        <v>5</v>
      </c>
      <c r="AC1402" s="945" t="s">
        <v>1149</v>
      </c>
      <c r="AD1402" s="1069" t="s">
        <v>1918</v>
      </c>
      <c r="AE1402" s="1044"/>
      <c r="AF1402" s="1045"/>
    </row>
    <row r="1403" spans="2:32" ht="35" customHeight="1">
      <c r="B1403" s="1259"/>
      <c r="C1403" s="1262"/>
      <c r="D1403" s="1038" t="s">
        <v>1204</v>
      </c>
      <c r="E1403" s="941">
        <v>1.8</v>
      </c>
      <c r="F1403" s="943" t="s">
        <v>1145</v>
      </c>
      <c r="G1403" s="1039">
        <v>2</v>
      </c>
      <c r="H1403" s="1040" t="s">
        <v>1145</v>
      </c>
      <c r="I1403" s="943"/>
      <c r="J1403" s="971" t="s">
        <v>1145</v>
      </c>
      <c r="K1403" s="941">
        <f t="shared" si="64"/>
        <v>0</v>
      </c>
      <c r="L1403" s="943" t="s">
        <v>922</v>
      </c>
      <c r="M1403" s="1041">
        <v>3</v>
      </c>
      <c r="N1403" s="943">
        <f t="shared" si="65"/>
        <v>0</v>
      </c>
      <c r="O1403" s="971" t="s">
        <v>922</v>
      </c>
      <c r="P1403" s="943"/>
      <c r="Q1403" s="944">
        <v>2025</v>
      </c>
      <c r="R1403" s="945" t="s">
        <v>925</v>
      </c>
      <c r="S1403" s="946">
        <v>9</v>
      </c>
      <c r="T1403" s="943" t="s">
        <v>1147</v>
      </c>
      <c r="U1403" s="946">
        <v>28</v>
      </c>
      <c r="V1403" s="943" t="s">
        <v>1148</v>
      </c>
      <c r="W1403" s="943" t="s">
        <v>249</v>
      </c>
      <c r="X1403" s="946">
        <v>10</v>
      </c>
      <c r="Y1403" s="943" t="s">
        <v>1147</v>
      </c>
      <c r="Z1403" s="946">
        <v>2</v>
      </c>
      <c r="AA1403" s="945" t="s">
        <v>917</v>
      </c>
      <c r="AB1403" s="1042">
        <f t="shared" si="66"/>
        <v>5</v>
      </c>
      <c r="AC1403" s="945" t="s">
        <v>1149</v>
      </c>
      <c r="AD1403" s="1069" t="s">
        <v>1919</v>
      </c>
      <c r="AE1403" s="1044"/>
      <c r="AF1403" s="1045"/>
    </row>
    <row r="1404" spans="2:32" ht="35" customHeight="1">
      <c r="B1404" s="1259"/>
      <c r="C1404" s="1262"/>
      <c r="D1404" s="1038" t="s">
        <v>470</v>
      </c>
      <c r="E1404" s="941"/>
      <c r="F1404" s="943" t="s">
        <v>1145</v>
      </c>
      <c r="G1404" s="1039"/>
      <c r="H1404" s="1040" t="s">
        <v>1145</v>
      </c>
      <c r="I1404" s="943"/>
      <c r="J1404" s="971" t="s">
        <v>1145</v>
      </c>
      <c r="K1404" s="941">
        <f t="shared" si="64"/>
        <v>0</v>
      </c>
      <c r="L1404" s="943" t="s">
        <v>922</v>
      </c>
      <c r="M1404" s="1041">
        <v>1</v>
      </c>
      <c r="N1404" s="943">
        <f t="shared" si="65"/>
        <v>0</v>
      </c>
      <c r="O1404" s="971" t="s">
        <v>922</v>
      </c>
      <c r="P1404" s="943"/>
      <c r="Q1404" s="944">
        <v>2025</v>
      </c>
      <c r="R1404" s="945" t="s">
        <v>925</v>
      </c>
      <c r="S1404" s="946">
        <v>9</v>
      </c>
      <c r="T1404" s="943" t="s">
        <v>1147</v>
      </c>
      <c r="U1404" s="946">
        <v>28</v>
      </c>
      <c r="V1404" s="943" t="s">
        <v>1148</v>
      </c>
      <c r="W1404" s="943" t="s">
        <v>249</v>
      </c>
      <c r="X1404" s="946">
        <v>10</v>
      </c>
      <c r="Y1404" s="943" t="s">
        <v>1147</v>
      </c>
      <c r="Z1404" s="946">
        <v>2</v>
      </c>
      <c r="AA1404" s="945" t="s">
        <v>917</v>
      </c>
      <c r="AB1404" s="1042">
        <f t="shared" si="66"/>
        <v>5</v>
      </c>
      <c r="AC1404" s="945" t="s">
        <v>1149</v>
      </c>
      <c r="AD1404" s="1069" t="s">
        <v>1920</v>
      </c>
      <c r="AE1404" s="1044"/>
      <c r="AF1404" s="1045"/>
    </row>
    <row r="1405" spans="2:32" ht="35" customHeight="1">
      <c r="B1405" s="1259"/>
      <c r="C1405" s="1262"/>
      <c r="D1405" s="1038" t="s">
        <v>470</v>
      </c>
      <c r="E1405" s="941"/>
      <c r="F1405" s="943" t="s">
        <v>1145</v>
      </c>
      <c r="G1405" s="1039"/>
      <c r="H1405" s="1040" t="s">
        <v>1145</v>
      </c>
      <c r="I1405" s="943"/>
      <c r="J1405" s="971" t="s">
        <v>1145</v>
      </c>
      <c r="K1405" s="941">
        <f t="shared" si="64"/>
        <v>0</v>
      </c>
      <c r="L1405" s="943" t="s">
        <v>922</v>
      </c>
      <c r="M1405" s="1041">
        <v>1</v>
      </c>
      <c r="N1405" s="943">
        <f t="shared" si="65"/>
        <v>0</v>
      </c>
      <c r="O1405" s="971" t="s">
        <v>922</v>
      </c>
      <c r="P1405" s="943"/>
      <c r="Q1405" s="944">
        <v>2025</v>
      </c>
      <c r="R1405" s="945" t="s">
        <v>925</v>
      </c>
      <c r="S1405" s="946">
        <v>9</v>
      </c>
      <c r="T1405" s="943" t="s">
        <v>1147</v>
      </c>
      <c r="U1405" s="946">
        <v>28</v>
      </c>
      <c r="V1405" s="943" t="s">
        <v>1148</v>
      </c>
      <c r="W1405" s="943" t="s">
        <v>249</v>
      </c>
      <c r="X1405" s="946">
        <v>10</v>
      </c>
      <c r="Y1405" s="943" t="s">
        <v>1147</v>
      </c>
      <c r="Z1405" s="946">
        <v>2</v>
      </c>
      <c r="AA1405" s="945" t="s">
        <v>917</v>
      </c>
      <c r="AB1405" s="1042">
        <f t="shared" si="66"/>
        <v>5</v>
      </c>
      <c r="AC1405" s="945" t="s">
        <v>1149</v>
      </c>
      <c r="AD1405" s="1069" t="s">
        <v>1921</v>
      </c>
      <c r="AE1405" s="1044"/>
      <c r="AF1405" s="1045"/>
    </row>
    <row r="1406" spans="2:32" ht="35" customHeight="1">
      <c r="B1406" s="1259"/>
      <c r="C1406" s="1262"/>
      <c r="D1406" s="1038" t="s">
        <v>1922</v>
      </c>
      <c r="E1406" s="941">
        <v>5.4</v>
      </c>
      <c r="F1406" s="943" t="s">
        <v>1145</v>
      </c>
      <c r="G1406" s="1039">
        <v>3.08</v>
      </c>
      <c r="H1406" s="1040" t="s">
        <v>1145</v>
      </c>
      <c r="I1406" s="943">
        <v>3.6</v>
      </c>
      <c r="J1406" s="971" t="s">
        <v>1145</v>
      </c>
      <c r="K1406" s="941">
        <f t="shared" si="64"/>
        <v>19.440000000000001</v>
      </c>
      <c r="L1406" s="943" t="s">
        <v>922</v>
      </c>
      <c r="M1406" s="1041">
        <v>1</v>
      </c>
      <c r="N1406" s="943">
        <f t="shared" si="65"/>
        <v>19.440000000000001</v>
      </c>
      <c r="O1406" s="971" t="s">
        <v>922</v>
      </c>
      <c r="P1406" s="943"/>
      <c r="Q1406" s="944">
        <v>2025</v>
      </c>
      <c r="R1406" s="945" t="s">
        <v>925</v>
      </c>
      <c r="S1406" s="946">
        <v>9</v>
      </c>
      <c r="T1406" s="943" t="s">
        <v>1147</v>
      </c>
      <c r="U1406" s="946">
        <v>28</v>
      </c>
      <c r="V1406" s="943" t="s">
        <v>1148</v>
      </c>
      <c r="W1406" s="943" t="s">
        <v>249</v>
      </c>
      <c r="X1406" s="946">
        <v>10</v>
      </c>
      <c r="Y1406" s="943" t="s">
        <v>1147</v>
      </c>
      <c r="Z1406" s="946">
        <v>2</v>
      </c>
      <c r="AA1406" s="945" t="s">
        <v>917</v>
      </c>
      <c r="AB1406" s="1042">
        <f t="shared" si="66"/>
        <v>5</v>
      </c>
      <c r="AC1406" s="945" t="s">
        <v>1149</v>
      </c>
      <c r="AD1406" s="1069" t="s">
        <v>1923</v>
      </c>
      <c r="AE1406" s="1044"/>
      <c r="AF1406" s="1045"/>
    </row>
    <row r="1407" spans="2:32" ht="35" customHeight="1">
      <c r="B1407" s="1259"/>
      <c r="C1407" s="1262"/>
      <c r="D1407" s="1038" t="s">
        <v>1164</v>
      </c>
      <c r="E1407" s="941">
        <v>0.9</v>
      </c>
      <c r="F1407" s="943" t="s">
        <v>1145</v>
      </c>
      <c r="G1407" s="1039">
        <v>1.8</v>
      </c>
      <c r="H1407" s="1040" t="s">
        <v>1145</v>
      </c>
      <c r="I1407" s="943">
        <v>0.45</v>
      </c>
      <c r="J1407" s="971" t="s">
        <v>1145</v>
      </c>
      <c r="K1407" s="941">
        <f t="shared" si="64"/>
        <v>0.40500000000000003</v>
      </c>
      <c r="L1407" s="943" t="s">
        <v>922</v>
      </c>
      <c r="M1407" s="1041">
        <v>1</v>
      </c>
      <c r="N1407" s="943">
        <f t="shared" si="65"/>
        <v>0.40500000000000003</v>
      </c>
      <c r="O1407" s="971" t="s">
        <v>922</v>
      </c>
      <c r="P1407" s="943"/>
      <c r="Q1407" s="944">
        <v>2025</v>
      </c>
      <c r="R1407" s="945" t="s">
        <v>925</v>
      </c>
      <c r="S1407" s="946">
        <v>9</v>
      </c>
      <c r="T1407" s="943" t="s">
        <v>1147</v>
      </c>
      <c r="U1407" s="946">
        <v>28</v>
      </c>
      <c r="V1407" s="943" t="s">
        <v>1148</v>
      </c>
      <c r="W1407" s="943" t="s">
        <v>249</v>
      </c>
      <c r="X1407" s="946">
        <v>10</v>
      </c>
      <c r="Y1407" s="943" t="s">
        <v>1147</v>
      </c>
      <c r="Z1407" s="946">
        <v>2</v>
      </c>
      <c r="AA1407" s="945" t="s">
        <v>917</v>
      </c>
      <c r="AB1407" s="1042">
        <f t="shared" si="66"/>
        <v>5</v>
      </c>
      <c r="AC1407" s="945" t="s">
        <v>1149</v>
      </c>
      <c r="AD1407" s="1069" t="s">
        <v>1923</v>
      </c>
      <c r="AE1407" s="1044"/>
      <c r="AF1407" s="1045"/>
    </row>
    <row r="1408" spans="2:32" ht="35" customHeight="1">
      <c r="B1408" s="1259"/>
      <c r="C1408" s="1262"/>
      <c r="D1408" s="1038" t="s">
        <v>1922</v>
      </c>
      <c r="E1408" s="941">
        <v>5.4</v>
      </c>
      <c r="F1408" s="943" t="s">
        <v>1145</v>
      </c>
      <c r="G1408" s="1039">
        <v>3.08</v>
      </c>
      <c r="H1408" s="1040" t="s">
        <v>1145</v>
      </c>
      <c r="I1408" s="943">
        <v>3.6</v>
      </c>
      <c r="J1408" s="971" t="s">
        <v>1145</v>
      </c>
      <c r="K1408" s="941">
        <f t="shared" si="64"/>
        <v>19.440000000000001</v>
      </c>
      <c r="L1408" s="943" t="s">
        <v>922</v>
      </c>
      <c r="M1408" s="1041">
        <v>1</v>
      </c>
      <c r="N1408" s="943">
        <f t="shared" si="65"/>
        <v>19.440000000000001</v>
      </c>
      <c r="O1408" s="971" t="s">
        <v>922</v>
      </c>
      <c r="P1408" s="943"/>
      <c r="Q1408" s="944">
        <v>2025</v>
      </c>
      <c r="R1408" s="945" t="s">
        <v>925</v>
      </c>
      <c r="S1408" s="946">
        <v>9</v>
      </c>
      <c r="T1408" s="943" t="s">
        <v>1147</v>
      </c>
      <c r="U1408" s="946">
        <v>28</v>
      </c>
      <c r="V1408" s="943" t="s">
        <v>1148</v>
      </c>
      <c r="W1408" s="943" t="s">
        <v>249</v>
      </c>
      <c r="X1408" s="946">
        <v>10</v>
      </c>
      <c r="Y1408" s="943" t="s">
        <v>1147</v>
      </c>
      <c r="Z1408" s="946">
        <v>2</v>
      </c>
      <c r="AA1408" s="945" t="s">
        <v>917</v>
      </c>
      <c r="AB1408" s="1042">
        <f t="shared" si="66"/>
        <v>5</v>
      </c>
      <c r="AC1408" s="945" t="s">
        <v>1149</v>
      </c>
      <c r="AD1408" s="1069" t="s">
        <v>1924</v>
      </c>
      <c r="AE1408" s="1044"/>
      <c r="AF1408" s="1045"/>
    </row>
    <row r="1409" spans="2:32" ht="35" customHeight="1">
      <c r="B1409" s="1259"/>
      <c r="C1409" s="1262"/>
      <c r="D1409" s="1038" t="s">
        <v>470</v>
      </c>
      <c r="E1409" s="941">
        <v>1.8</v>
      </c>
      <c r="F1409" s="943" t="s">
        <v>1145</v>
      </c>
      <c r="G1409" s="1039"/>
      <c r="H1409" s="1040" t="s">
        <v>1145</v>
      </c>
      <c r="I1409" s="943">
        <v>0.1</v>
      </c>
      <c r="J1409" s="971" t="s">
        <v>1145</v>
      </c>
      <c r="K1409" s="941">
        <f t="shared" si="64"/>
        <v>0.18000000000000002</v>
      </c>
      <c r="L1409" s="943" t="s">
        <v>922</v>
      </c>
      <c r="M1409" s="1041">
        <v>1</v>
      </c>
      <c r="N1409" s="943">
        <f t="shared" si="65"/>
        <v>0.18000000000000002</v>
      </c>
      <c r="O1409" s="971" t="s">
        <v>922</v>
      </c>
      <c r="P1409" s="943"/>
      <c r="Q1409" s="944">
        <v>2025</v>
      </c>
      <c r="R1409" s="945" t="s">
        <v>925</v>
      </c>
      <c r="S1409" s="946">
        <v>9</v>
      </c>
      <c r="T1409" s="943" t="s">
        <v>1147</v>
      </c>
      <c r="U1409" s="946">
        <v>28</v>
      </c>
      <c r="V1409" s="943" t="s">
        <v>1148</v>
      </c>
      <c r="W1409" s="943" t="s">
        <v>249</v>
      </c>
      <c r="X1409" s="946">
        <v>10</v>
      </c>
      <c r="Y1409" s="943" t="s">
        <v>1147</v>
      </c>
      <c r="Z1409" s="946">
        <v>2</v>
      </c>
      <c r="AA1409" s="945" t="s">
        <v>917</v>
      </c>
      <c r="AB1409" s="1042">
        <f t="shared" si="66"/>
        <v>5</v>
      </c>
      <c r="AC1409" s="945" t="s">
        <v>1149</v>
      </c>
      <c r="AD1409" s="1069" t="s">
        <v>1924</v>
      </c>
      <c r="AE1409" s="1044"/>
      <c r="AF1409" s="1045"/>
    </row>
    <row r="1410" spans="2:32" ht="35" customHeight="1">
      <c r="B1410" s="1259"/>
      <c r="C1410" s="1262"/>
      <c r="D1410" s="1038" t="s">
        <v>1922</v>
      </c>
      <c r="E1410" s="941">
        <v>5.4</v>
      </c>
      <c r="F1410" s="943" t="s">
        <v>1145</v>
      </c>
      <c r="G1410" s="1039">
        <v>3.08</v>
      </c>
      <c r="H1410" s="1040" t="s">
        <v>1145</v>
      </c>
      <c r="I1410" s="943">
        <v>3.6</v>
      </c>
      <c r="J1410" s="971" t="s">
        <v>1145</v>
      </c>
      <c r="K1410" s="941">
        <f t="shared" si="64"/>
        <v>19.440000000000001</v>
      </c>
      <c r="L1410" s="943" t="s">
        <v>922</v>
      </c>
      <c r="M1410" s="1041">
        <v>2</v>
      </c>
      <c r="N1410" s="943">
        <f t="shared" si="65"/>
        <v>38.880000000000003</v>
      </c>
      <c r="O1410" s="971" t="s">
        <v>922</v>
      </c>
      <c r="P1410" s="943"/>
      <c r="Q1410" s="944">
        <v>2025</v>
      </c>
      <c r="R1410" s="945" t="s">
        <v>925</v>
      </c>
      <c r="S1410" s="946">
        <v>9</v>
      </c>
      <c r="T1410" s="943" t="s">
        <v>1147</v>
      </c>
      <c r="U1410" s="946">
        <v>28</v>
      </c>
      <c r="V1410" s="943" t="s">
        <v>1148</v>
      </c>
      <c r="W1410" s="943" t="s">
        <v>249</v>
      </c>
      <c r="X1410" s="946">
        <v>10</v>
      </c>
      <c r="Y1410" s="943" t="s">
        <v>1147</v>
      </c>
      <c r="Z1410" s="946">
        <v>2</v>
      </c>
      <c r="AA1410" s="945" t="s">
        <v>917</v>
      </c>
      <c r="AB1410" s="1042">
        <f t="shared" si="66"/>
        <v>5</v>
      </c>
      <c r="AC1410" s="945" t="s">
        <v>1149</v>
      </c>
      <c r="AD1410" s="1069" t="s">
        <v>1925</v>
      </c>
      <c r="AE1410" s="1044"/>
      <c r="AF1410" s="1045"/>
    </row>
    <row r="1411" spans="2:32" ht="35" customHeight="1">
      <c r="B1411" s="1259"/>
      <c r="C1411" s="1262"/>
      <c r="D1411" s="1038" t="s">
        <v>1164</v>
      </c>
      <c r="E1411" s="941">
        <v>0.9</v>
      </c>
      <c r="F1411" s="943" t="s">
        <v>1145</v>
      </c>
      <c r="G1411" s="1039">
        <v>1.8</v>
      </c>
      <c r="H1411" s="1040" t="s">
        <v>1145</v>
      </c>
      <c r="I1411" s="943">
        <v>0.45</v>
      </c>
      <c r="J1411" s="971" t="s">
        <v>1145</v>
      </c>
      <c r="K1411" s="941">
        <f t="shared" si="64"/>
        <v>0.40500000000000003</v>
      </c>
      <c r="L1411" s="943" t="s">
        <v>922</v>
      </c>
      <c r="M1411" s="1041">
        <v>4</v>
      </c>
      <c r="N1411" s="943">
        <f t="shared" si="65"/>
        <v>1.62</v>
      </c>
      <c r="O1411" s="971" t="s">
        <v>922</v>
      </c>
      <c r="P1411" s="943"/>
      <c r="Q1411" s="944">
        <v>2025</v>
      </c>
      <c r="R1411" s="945" t="s">
        <v>925</v>
      </c>
      <c r="S1411" s="946">
        <v>9</v>
      </c>
      <c r="T1411" s="943" t="s">
        <v>1147</v>
      </c>
      <c r="U1411" s="946">
        <v>28</v>
      </c>
      <c r="V1411" s="943" t="s">
        <v>1148</v>
      </c>
      <c r="W1411" s="943" t="s">
        <v>249</v>
      </c>
      <c r="X1411" s="946">
        <v>10</v>
      </c>
      <c r="Y1411" s="943" t="s">
        <v>1147</v>
      </c>
      <c r="Z1411" s="946">
        <v>2</v>
      </c>
      <c r="AA1411" s="945" t="s">
        <v>917</v>
      </c>
      <c r="AB1411" s="1042">
        <f t="shared" si="66"/>
        <v>5</v>
      </c>
      <c r="AC1411" s="945" t="s">
        <v>1149</v>
      </c>
      <c r="AD1411" s="1069" t="s">
        <v>1925</v>
      </c>
      <c r="AE1411" s="1044"/>
      <c r="AF1411" s="1045"/>
    </row>
    <row r="1412" spans="2:32" ht="35" customHeight="1">
      <c r="B1412" s="1259"/>
      <c r="C1412" s="1262"/>
      <c r="D1412" s="1038" t="s">
        <v>1922</v>
      </c>
      <c r="E1412" s="941">
        <v>5.4</v>
      </c>
      <c r="F1412" s="943" t="s">
        <v>1145</v>
      </c>
      <c r="G1412" s="1039">
        <v>3.08</v>
      </c>
      <c r="H1412" s="1040" t="s">
        <v>1145</v>
      </c>
      <c r="I1412" s="943">
        <v>3.6</v>
      </c>
      <c r="J1412" s="971" t="s">
        <v>1145</v>
      </c>
      <c r="K1412" s="941">
        <f t="shared" si="64"/>
        <v>19.440000000000001</v>
      </c>
      <c r="L1412" s="943" t="s">
        <v>922</v>
      </c>
      <c r="M1412" s="1041">
        <v>2</v>
      </c>
      <c r="N1412" s="943">
        <f t="shared" si="65"/>
        <v>38.880000000000003</v>
      </c>
      <c r="O1412" s="971" t="s">
        <v>922</v>
      </c>
      <c r="P1412" s="943"/>
      <c r="Q1412" s="944">
        <v>2025</v>
      </c>
      <c r="R1412" s="945" t="s">
        <v>925</v>
      </c>
      <c r="S1412" s="946">
        <v>9</v>
      </c>
      <c r="T1412" s="943" t="s">
        <v>1147</v>
      </c>
      <c r="U1412" s="946">
        <v>28</v>
      </c>
      <c r="V1412" s="943" t="s">
        <v>1148</v>
      </c>
      <c r="W1412" s="943" t="s">
        <v>249</v>
      </c>
      <c r="X1412" s="946">
        <v>10</v>
      </c>
      <c r="Y1412" s="943" t="s">
        <v>1147</v>
      </c>
      <c r="Z1412" s="946">
        <v>2</v>
      </c>
      <c r="AA1412" s="945" t="s">
        <v>917</v>
      </c>
      <c r="AB1412" s="1042">
        <f t="shared" si="66"/>
        <v>5</v>
      </c>
      <c r="AC1412" s="945" t="s">
        <v>1149</v>
      </c>
      <c r="AD1412" s="1069" t="s">
        <v>1926</v>
      </c>
      <c r="AE1412" s="1044"/>
      <c r="AF1412" s="1045"/>
    </row>
    <row r="1413" spans="2:32" ht="35" customHeight="1">
      <c r="B1413" s="1259"/>
      <c r="C1413" s="1262"/>
      <c r="D1413" s="1038" t="s">
        <v>1164</v>
      </c>
      <c r="E1413" s="941">
        <v>0.9</v>
      </c>
      <c r="F1413" s="943" t="s">
        <v>1145</v>
      </c>
      <c r="G1413" s="1039">
        <v>1.8</v>
      </c>
      <c r="H1413" s="1040" t="s">
        <v>1145</v>
      </c>
      <c r="I1413" s="943">
        <v>0.45</v>
      </c>
      <c r="J1413" s="971" t="s">
        <v>1145</v>
      </c>
      <c r="K1413" s="941">
        <f t="shared" si="64"/>
        <v>0.40500000000000003</v>
      </c>
      <c r="L1413" s="943" t="s">
        <v>922</v>
      </c>
      <c r="M1413" s="1041">
        <v>2</v>
      </c>
      <c r="N1413" s="943">
        <f t="shared" si="65"/>
        <v>0.81</v>
      </c>
      <c r="O1413" s="971" t="s">
        <v>922</v>
      </c>
      <c r="P1413" s="943"/>
      <c r="Q1413" s="944">
        <v>2025</v>
      </c>
      <c r="R1413" s="945" t="s">
        <v>925</v>
      </c>
      <c r="S1413" s="946">
        <v>9</v>
      </c>
      <c r="T1413" s="943" t="s">
        <v>1147</v>
      </c>
      <c r="U1413" s="946">
        <v>28</v>
      </c>
      <c r="V1413" s="943" t="s">
        <v>1148</v>
      </c>
      <c r="W1413" s="943" t="s">
        <v>249</v>
      </c>
      <c r="X1413" s="946">
        <v>10</v>
      </c>
      <c r="Y1413" s="943" t="s">
        <v>1147</v>
      </c>
      <c r="Z1413" s="946">
        <v>2</v>
      </c>
      <c r="AA1413" s="945" t="s">
        <v>917</v>
      </c>
      <c r="AB1413" s="1042">
        <f t="shared" si="66"/>
        <v>5</v>
      </c>
      <c r="AC1413" s="945" t="s">
        <v>1149</v>
      </c>
      <c r="AD1413" s="1069" t="s">
        <v>1926</v>
      </c>
      <c r="AE1413" s="1044"/>
      <c r="AF1413" s="1045"/>
    </row>
    <row r="1414" spans="2:32" ht="35" customHeight="1">
      <c r="B1414" s="1259"/>
      <c r="C1414" s="1262"/>
      <c r="D1414" s="1038" t="s">
        <v>1922</v>
      </c>
      <c r="E1414" s="941">
        <v>5.4</v>
      </c>
      <c r="F1414" s="943" t="s">
        <v>1145</v>
      </c>
      <c r="G1414" s="1039">
        <v>3.08</v>
      </c>
      <c r="H1414" s="1040" t="s">
        <v>1145</v>
      </c>
      <c r="I1414" s="943">
        <v>3.6</v>
      </c>
      <c r="J1414" s="971" t="s">
        <v>1145</v>
      </c>
      <c r="K1414" s="941">
        <f t="shared" ref="K1414:K1480" si="67">E1414*I1414</f>
        <v>19.440000000000001</v>
      </c>
      <c r="L1414" s="943" t="s">
        <v>922</v>
      </c>
      <c r="M1414" s="1041">
        <v>1</v>
      </c>
      <c r="N1414" s="943">
        <f t="shared" ref="N1414:N1480" si="68">K1414*M1414</f>
        <v>19.440000000000001</v>
      </c>
      <c r="O1414" s="971" t="s">
        <v>922</v>
      </c>
      <c r="P1414" s="943"/>
      <c r="Q1414" s="944">
        <v>2025</v>
      </c>
      <c r="R1414" s="945" t="s">
        <v>925</v>
      </c>
      <c r="S1414" s="946">
        <v>9</v>
      </c>
      <c r="T1414" s="943" t="s">
        <v>1147</v>
      </c>
      <c r="U1414" s="946">
        <v>28</v>
      </c>
      <c r="V1414" s="943" t="s">
        <v>1148</v>
      </c>
      <c r="W1414" s="943" t="s">
        <v>249</v>
      </c>
      <c r="X1414" s="946">
        <v>10</v>
      </c>
      <c r="Y1414" s="943" t="s">
        <v>1147</v>
      </c>
      <c r="Z1414" s="946">
        <v>2</v>
      </c>
      <c r="AA1414" s="945" t="s">
        <v>917</v>
      </c>
      <c r="AB1414" s="1042">
        <f t="shared" si="66"/>
        <v>5</v>
      </c>
      <c r="AC1414" s="945" t="s">
        <v>1149</v>
      </c>
      <c r="AD1414" s="1069" t="s">
        <v>1927</v>
      </c>
      <c r="AE1414" s="1044"/>
      <c r="AF1414" s="1045"/>
    </row>
    <row r="1415" spans="2:32" ht="35" customHeight="1">
      <c r="B1415" s="1259"/>
      <c r="C1415" s="1262"/>
      <c r="D1415" s="1038" t="s">
        <v>1164</v>
      </c>
      <c r="E1415" s="941">
        <v>0.9</v>
      </c>
      <c r="F1415" s="943" t="s">
        <v>1145</v>
      </c>
      <c r="G1415" s="1039">
        <v>1.8</v>
      </c>
      <c r="H1415" s="1040" t="s">
        <v>1145</v>
      </c>
      <c r="I1415" s="943">
        <v>0.45</v>
      </c>
      <c r="J1415" s="971" t="s">
        <v>1145</v>
      </c>
      <c r="K1415" s="941">
        <f t="shared" si="67"/>
        <v>0.40500000000000003</v>
      </c>
      <c r="L1415" s="943" t="s">
        <v>922</v>
      </c>
      <c r="M1415" s="1041">
        <v>1</v>
      </c>
      <c r="N1415" s="943">
        <f t="shared" si="68"/>
        <v>0.40500000000000003</v>
      </c>
      <c r="O1415" s="971" t="s">
        <v>922</v>
      </c>
      <c r="P1415" s="943"/>
      <c r="Q1415" s="944">
        <v>2025</v>
      </c>
      <c r="R1415" s="945" t="s">
        <v>925</v>
      </c>
      <c r="S1415" s="946">
        <v>9</v>
      </c>
      <c r="T1415" s="943" t="s">
        <v>1147</v>
      </c>
      <c r="U1415" s="946">
        <v>28</v>
      </c>
      <c r="V1415" s="943" t="s">
        <v>1148</v>
      </c>
      <c r="W1415" s="943" t="s">
        <v>249</v>
      </c>
      <c r="X1415" s="946">
        <v>10</v>
      </c>
      <c r="Y1415" s="943" t="s">
        <v>1147</v>
      </c>
      <c r="Z1415" s="946">
        <v>2</v>
      </c>
      <c r="AA1415" s="945" t="s">
        <v>917</v>
      </c>
      <c r="AB1415" s="1042">
        <f t="shared" si="66"/>
        <v>5</v>
      </c>
      <c r="AC1415" s="945" t="s">
        <v>1149</v>
      </c>
      <c r="AD1415" s="1069" t="s">
        <v>1927</v>
      </c>
      <c r="AE1415" s="1044"/>
      <c r="AF1415" s="1045"/>
    </row>
    <row r="1416" spans="2:32" ht="35" customHeight="1">
      <c r="B1416" s="1259"/>
      <c r="C1416" s="1262"/>
      <c r="D1416" s="1038" t="s">
        <v>1922</v>
      </c>
      <c r="E1416" s="941">
        <v>5.4</v>
      </c>
      <c r="F1416" s="943" t="s">
        <v>1145</v>
      </c>
      <c r="G1416" s="1039">
        <v>3.08</v>
      </c>
      <c r="H1416" s="1040" t="s">
        <v>1145</v>
      </c>
      <c r="I1416" s="943">
        <v>3.6</v>
      </c>
      <c r="J1416" s="971" t="s">
        <v>1145</v>
      </c>
      <c r="K1416" s="941">
        <f t="shared" si="67"/>
        <v>19.440000000000001</v>
      </c>
      <c r="L1416" s="943" t="s">
        <v>922</v>
      </c>
      <c r="M1416" s="1041">
        <v>1</v>
      </c>
      <c r="N1416" s="943">
        <f t="shared" si="68"/>
        <v>19.440000000000001</v>
      </c>
      <c r="O1416" s="971" t="s">
        <v>922</v>
      </c>
      <c r="P1416" s="943"/>
      <c r="Q1416" s="944">
        <v>2025</v>
      </c>
      <c r="R1416" s="945" t="s">
        <v>925</v>
      </c>
      <c r="S1416" s="946">
        <v>9</v>
      </c>
      <c r="T1416" s="943" t="s">
        <v>1147</v>
      </c>
      <c r="U1416" s="946">
        <v>28</v>
      </c>
      <c r="V1416" s="943" t="s">
        <v>1148</v>
      </c>
      <c r="W1416" s="943" t="s">
        <v>249</v>
      </c>
      <c r="X1416" s="946">
        <v>10</v>
      </c>
      <c r="Y1416" s="943" t="s">
        <v>1147</v>
      </c>
      <c r="Z1416" s="946">
        <v>2</v>
      </c>
      <c r="AA1416" s="945" t="s">
        <v>917</v>
      </c>
      <c r="AB1416" s="1042">
        <f t="shared" si="66"/>
        <v>5</v>
      </c>
      <c r="AC1416" s="945" t="s">
        <v>1149</v>
      </c>
      <c r="AD1416" s="1069" t="s">
        <v>1928</v>
      </c>
      <c r="AE1416" s="1044"/>
      <c r="AF1416" s="1045"/>
    </row>
    <row r="1417" spans="2:32" ht="35" customHeight="1">
      <c r="B1417" s="1259"/>
      <c r="C1417" s="1262"/>
      <c r="D1417" s="1038" t="s">
        <v>470</v>
      </c>
      <c r="E1417" s="941">
        <v>1.8</v>
      </c>
      <c r="F1417" s="943" t="s">
        <v>1145</v>
      </c>
      <c r="G1417" s="1039"/>
      <c r="H1417" s="1040" t="s">
        <v>1145</v>
      </c>
      <c r="I1417" s="943">
        <v>0.1</v>
      </c>
      <c r="J1417" s="971" t="s">
        <v>1145</v>
      </c>
      <c r="K1417" s="941">
        <f t="shared" si="67"/>
        <v>0.18000000000000002</v>
      </c>
      <c r="L1417" s="943" t="s">
        <v>922</v>
      </c>
      <c r="M1417" s="1041">
        <v>1</v>
      </c>
      <c r="N1417" s="943">
        <f t="shared" si="68"/>
        <v>0.18000000000000002</v>
      </c>
      <c r="O1417" s="971" t="s">
        <v>922</v>
      </c>
      <c r="P1417" s="943"/>
      <c r="Q1417" s="944">
        <v>2025</v>
      </c>
      <c r="R1417" s="945" t="s">
        <v>925</v>
      </c>
      <c r="S1417" s="946">
        <v>9</v>
      </c>
      <c r="T1417" s="943" t="s">
        <v>1147</v>
      </c>
      <c r="U1417" s="946">
        <v>28</v>
      </c>
      <c r="V1417" s="943" t="s">
        <v>1148</v>
      </c>
      <c r="W1417" s="943" t="s">
        <v>249</v>
      </c>
      <c r="X1417" s="946">
        <v>10</v>
      </c>
      <c r="Y1417" s="943" t="s">
        <v>1147</v>
      </c>
      <c r="Z1417" s="946">
        <v>2</v>
      </c>
      <c r="AA1417" s="945" t="s">
        <v>917</v>
      </c>
      <c r="AB1417" s="1042">
        <f t="shared" si="66"/>
        <v>5</v>
      </c>
      <c r="AC1417" s="945" t="s">
        <v>1149</v>
      </c>
      <c r="AD1417" s="1069" t="s">
        <v>1928</v>
      </c>
      <c r="AE1417" s="1044"/>
      <c r="AF1417" s="1045"/>
    </row>
    <row r="1418" spans="2:32" ht="35" customHeight="1">
      <c r="B1418" s="1259"/>
      <c r="C1418" s="1262"/>
      <c r="D1418" s="1038" t="s">
        <v>1164</v>
      </c>
      <c r="E1418" s="941">
        <v>0.9</v>
      </c>
      <c r="F1418" s="943" t="s">
        <v>1145</v>
      </c>
      <c r="G1418" s="1039">
        <v>1.8</v>
      </c>
      <c r="H1418" s="1040" t="s">
        <v>1145</v>
      </c>
      <c r="I1418" s="943">
        <v>0.45</v>
      </c>
      <c r="J1418" s="971" t="s">
        <v>1145</v>
      </c>
      <c r="K1418" s="941">
        <f t="shared" si="67"/>
        <v>0.40500000000000003</v>
      </c>
      <c r="L1418" s="943" t="s">
        <v>922</v>
      </c>
      <c r="M1418" s="1041">
        <v>1</v>
      </c>
      <c r="N1418" s="943">
        <f t="shared" si="68"/>
        <v>0.40500000000000003</v>
      </c>
      <c r="O1418" s="971" t="s">
        <v>922</v>
      </c>
      <c r="P1418" s="943"/>
      <c r="Q1418" s="944">
        <v>2025</v>
      </c>
      <c r="R1418" s="945" t="s">
        <v>925</v>
      </c>
      <c r="S1418" s="946">
        <v>9</v>
      </c>
      <c r="T1418" s="943" t="s">
        <v>1147</v>
      </c>
      <c r="U1418" s="946">
        <v>28</v>
      </c>
      <c r="V1418" s="943" t="s">
        <v>1148</v>
      </c>
      <c r="W1418" s="943" t="s">
        <v>249</v>
      </c>
      <c r="X1418" s="946">
        <v>10</v>
      </c>
      <c r="Y1418" s="943" t="s">
        <v>1147</v>
      </c>
      <c r="Z1418" s="946">
        <v>2</v>
      </c>
      <c r="AA1418" s="945" t="s">
        <v>917</v>
      </c>
      <c r="AB1418" s="1042">
        <f t="shared" si="66"/>
        <v>5</v>
      </c>
      <c r="AC1418" s="945" t="s">
        <v>1149</v>
      </c>
      <c r="AD1418" s="1069" t="s">
        <v>1928</v>
      </c>
      <c r="AE1418" s="1044"/>
      <c r="AF1418" s="1045"/>
    </row>
    <row r="1419" spans="2:32" ht="35" customHeight="1">
      <c r="B1419" s="1259"/>
      <c r="C1419" s="1262"/>
      <c r="D1419" s="1038" t="s">
        <v>1929</v>
      </c>
      <c r="E1419" s="941">
        <v>12</v>
      </c>
      <c r="F1419" s="943" t="s">
        <v>1145</v>
      </c>
      <c r="G1419" s="1039">
        <v>3.7810000000000001</v>
      </c>
      <c r="H1419" s="1040" t="s">
        <v>1145</v>
      </c>
      <c r="I1419" s="943">
        <v>8</v>
      </c>
      <c r="J1419" s="971" t="s">
        <v>1145</v>
      </c>
      <c r="K1419" s="941">
        <f t="shared" si="67"/>
        <v>96</v>
      </c>
      <c r="L1419" s="943" t="s">
        <v>922</v>
      </c>
      <c r="M1419" s="1041">
        <v>1</v>
      </c>
      <c r="N1419" s="943">
        <f t="shared" si="68"/>
        <v>96</v>
      </c>
      <c r="O1419" s="971" t="s">
        <v>922</v>
      </c>
      <c r="P1419" s="943"/>
      <c r="Q1419" s="944">
        <v>2025</v>
      </c>
      <c r="R1419" s="945" t="s">
        <v>925</v>
      </c>
      <c r="S1419" s="946">
        <v>9</v>
      </c>
      <c r="T1419" s="943" t="s">
        <v>1147</v>
      </c>
      <c r="U1419" s="946">
        <v>28</v>
      </c>
      <c r="V1419" s="943" t="s">
        <v>1148</v>
      </c>
      <c r="W1419" s="943" t="s">
        <v>249</v>
      </c>
      <c r="X1419" s="946">
        <v>10</v>
      </c>
      <c r="Y1419" s="943" t="s">
        <v>1147</v>
      </c>
      <c r="Z1419" s="946">
        <v>2</v>
      </c>
      <c r="AA1419" s="945" t="s">
        <v>917</v>
      </c>
      <c r="AB1419" s="1042">
        <f t="shared" si="66"/>
        <v>5</v>
      </c>
      <c r="AC1419" s="945" t="s">
        <v>1149</v>
      </c>
      <c r="AD1419" s="1069" t="s">
        <v>1930</v>
      </c>
      <c r="AE1419" s="1044"/>
      <c r="AF1419" s="1045"/>
    </row>
    <row r="1420" spans="2:32" ht="35" customHeight="1">
      <c r="B1420" s="1259"/>
      <c r="C1420" s="1262"/>
      <c r="D1420" s="1038" t="s">
        <v>1922</v>
      </c>
      <c r="E1420" s="941">
        <v>5.4</v>
      </c>
      <c r="F1420" s="943" t="s">
        <v>1145</v>
      </c>
      <c r="G1420" s="1039">
        <v>3.08</v>
      </c>
      <c r="H1420" s="1040" t="s">
        <v>1145</v>
      </c>
      <c r="I1420" s="943">
        <v>3.6</v>
      </c>
      <c r="J1420" s="971" t="s">
        <v>1145</v>
      </c>
      <c r="K1420" s="941">
        <f t="shared" si="67"/>
        <v>19.440000000000001</v>
      </c>
      <c r="L1420" s="943" t="s">
        <v>922</v>
      </c>
      <c r="M1420" s="1041">
        <v>9</v>
      </c>
      <c r="N1420" s="943">
        <f t="shared" si="68"/>
        <v>174.96</v>
      </c>
      <c r="O1420" s="971" t="s">
        <v>922</v>
      </c>
      <c r="P1420" s="943"/>
      <c r="Q1420" s="944">
        <v>2025</v>
      </c>
      <c r="R1420" s="945" t="s">
        <v>925</v>
      </c>
      <c r="S1420" s="946">
        <v>9</v>
      </c>
      <c r="T1420" s="943" t="s">
        <v>1147</v>
      </c>
      <c r="U1420" s="946">
        <v>28</v>
      </c>
      <c r="V1420" s="943" t="s">
        <v>1148</v>
      </c>
      <c r="W1420" s="943" t="s">
        <v>249</v>
      </c>
      <c r="X1420" s="946">
        <v>10</v>
      </c>
      <c r="Y1420" s="943" t="s">
        <v>1147</v>
      </c>
      <c r="Z1420" s="946">
        <v>2</v>
      </c>
      <c r="AA1420" s="945" t="s">
        <v>917</v>
      </c>
      <c r="AB1420" s="1042">
        <f t="shared" si="66"/>
        <v>5</v>
      </c>
      <c r="AC1420" s="945" t="s">
        <v>1149</v>
      </c>
      <c r="AD1420" s="1069" t="s">
        <v>1931</v>
      </c>
      <c r="AE1420" s="1044"/>
      <c r="AF1420" s="1045"/>
    </row>
    <row r="1421" spans="2:32" ht="35" customHeight="1">
      <c r="B1421" s="1259"/>
      <c r="C1421" s="1262"/>
      <c r="D1421" s="1038" t="s">
        <v>1922</v>
      </c>
      <c r="E1421" s="941">
        <v>5.4</v>
      </c>
      <c r="F1421" s="943" t="s">
        <v>1145</v>
      </c>
      <c r="G1421" s="1039">
        <v>3.08</v>
      </c>
      <c r="H1421" s="1040" t="s">
        <v>1145</v>
      </c>
      <c r="I1421" s="943">
        <v>3.6</v>
      </c>
      <c r="J1421" s="971" t="s">
        <v>1145</v>
      </c>
      <c r="K1421" s="941">
        <f t="shared" si="67"/>
        <v>19.440000000000001</v>
      </c>
      <c r="L1421" s="943" t="s">
        <v>922</v>
      </c>
      <c r="M1421" s="1041">
        <v>1</v>
      </c>
      <c r="N1421" s="943">
        <f t="shared" si="68"/>
        <v>19.440000000000001</v>
      </c>
      <c r="O1421" s="971" t="s">
        <v>922</v>
      </c>
      <c r="P1421" s="943"/>
      <c r="Q1421" s="944">
        <v>2025</v>
      </c>
      <c r="R1421" s="945" t="s">
        <v>925</v>
      </c>
      <c r="S1421" s="946">
        <v>9</v>
      </c>
      <c r="T1421" s="943" t="s">
        <v>1147</v>
      </c>
      <c r="U1421" s="946">
        <v>28</v>
      </c>
      <c r="V1421" s="943" t="s">
        <v>1148</v>
      </c>
      <c r="W1421" s="943" t="s">
        <v>249</v>
      </c>
      <c r="X1421" s="946">
        <v>10</v>
      </c>
      <c r="Y1421" s="943" t="s">
        <v>1147</v>
      </c>
      <c r="Z1421" s="946">
        <v>2</v>
      </c>
      <c r="AA1421" s="945" t="s">
        <v>917</v>
      </c>
      <c r="AB1421" s="1042">
        <f t="shared" si="66"/>
        <v>5</v>
      </c>
      <c r="AC1421" s="945" t="s">
        <v>1149</v>
      </c>
      <c r="AD1421" s="1069" t="s">
        <v>1932</v>
      </c>
      <c r="AE1421" s="1044"/>
      <c r="AF1421" s="1045"/>
    </row>
    <row r="1422" spans="2:32" ht="35" customHeight="1">
      <c r="B1422" s="1259"/>
      <c r="C1422" s="1262"/>
      <c r="D1422" s="1038" t="s">
        <v>1933</v>
      </c>
      <c r="E1422" s="941">
        <v>3.6</v>
      </c>
      <c r="F1422" s="943" t="s">
        <v>1145</v>
      </c>
      <c r="G1422" s="1039">
        <v>2.79</v>
      </c>
      <c r="H1422" s="1040" t="s">
        <v>1145</v>
      </c>
      <c r="I1422" s="943">
        <v>2.7</v>
      </c>
      <c r="J1422" s="971" t="s">
        <v>1145</v>
      </c>
      <c r="K1422" s="941">
        <f t="shared" si="67"/>
        <v>9.7200000000000006</v>
      </c>
      <c r="L1422" s="943" t="s">
        <v>922</v>
      </c>
      <c r="M1422" s="1041">
        <v>1</v>
      </c>
      <c r="N1422" s="943">
        <f t="shared" si="68"/>
        <v>9.7200000000000006</v>
      </c>
      <c r="O1422" s="971" t="s">
        <v>922</v>
      </c>
      <c r="P1422" s="943"/>
      <c r="Q1422" s="944">
        <v>2025</v>
      </c>
      <c r="R1422" s="945" t="s">
        <v>925</v>
      </c>
      <c r="S1422" s="946">
        <v>9</v>
      </c>
      <c r="T1422" s="943" t="s">
        <v>1147</v>
      </c>
      <c r="U1422" s="946">
        <v>28</v>
      </c>
      <c r="V1422" s="943" t="s">
        <v>1148</v>
      </c>
      <c r="W1422" s="943" t="s">
        <v>249</v>
      </c>
      <c r="X1422" s="946">
        <v>10</v>
      </c>
      <c r="Y1422" s="943" t="s">
        <v>1147</v>
      </c>
      <c r="Z1422" s="946">
        <v>2</v>
      </c>
      <c r="AA1422" s="945" t="s">
        <v>917</v>
      </c>
      <c r="AB1422" s="1042">
        <f t="shared" si="66"/>
        <v>5</v>
      </c>
      <c r="AC1422" s="945" t="s">
        <v>1149</v>
      </c>
      <c r="AD1422" s="1069" t="s">
        <v>1934</v>
      </c>
      <c r="AE1422" s="1044"/>
      <c r="AF1422" s="1045"/>
    </row>
    <row r="1423" spans="2:32" ht="35" customHeight="1">
      <c r="B1423" s="1259"/>
      <c r="C1423" s="1262"/>
      <c r="D1423" s="1038" t="s">
        <v>1933</v>
      </c>
      <c r="E1423" s="941">
        <v>3.6</v>
      </c>
      <c r="F1423" s="943" t="s">
        <v>1145</v>
      </c>
      <c r="G1423" s="1039">
        <v>2.79</v>
      </c>
      <c r="H1423" s="1040" t="s">
        <v>1145</v>
      </c>
      <c r="I1423" s="943">
        <v>2.7</v>
      </c>
      <c r="J1423" s="971" t="s">
        <v>1145</v>
      </c>
      <c r="K1423" s="941">
        <f t="shared" si="67"/>
        <v>9.7200000000000006</v>
      </c>
      <c r="L1423" s="943" t="s">
        <v>922</v>
      </c>
      <c r="M1423" s="1041">
        <v>2</v>
      </c>
      <c r="N1423" s="943">
        <f t="shared" si="68"/>
        <v>19.440000000000001</v>
      </c>
      <c r="O1423" s="971" t="s">
        <v>922</v>
      </c>
      <c r="P1423" s="943"/>
      <c r="Q1423" s="944">
        <v>2025</v>
      </c>
      <c r="R1423" s="945" t="s">
        <v>925</v>
      </c>
      <c r="S1423" s="946">
        <v>9</v>
      </c>
      <c r="T1423" s="943" t="s">
        <v>1147</v>
      </c>
      <c r="U1423" s="946">
        <v>28</v>
      </c>
      <c r="V1423" s="943" t="s">
        <v>1148</v>
      </c>
      <c r="W1423" s="943" t="s">
        <v>249</v>
      </c>
      <c r="X1423" s="946">
        <v>10</v>
      </c>
      <c r="Y1423" s="943" t="s">
        <v>1147</v>
      </c>
      <c r="Z1423" s="946">
        <v>2</v>
      </c>
      <c r="AA1423" s="945" t="s">
        <v>917</v>
      </c>
      <c r="AB1423" s="1042">
        <f t="shared" si="66"/>
        <v>5</v>
      </c>
      <c r="AC1423" s="945" t="s">
        <v>1149</v>
      </c>
      <c r="AD1423" s="1069" t="s">
        <v>1935</v>
      </c>
      <c r="AE1423" s="1044"/>
      <c r="AF1423" s="1045"/>
    </row>
    <row r="1424" spans="2:32" ht="35" customHeight="1">
      <c r="B1424" s="1259"/>
      <c r="C1424" s="1262"/>
      <c r="D1424" s="1038" t="s">
        <v>1936</v>
      </c>
      <c r="E1424" s="941">
        <v>0.45</v>
      </c>
      <c r="F1424" s="943" t="s">
        <v>1145</v>
      </c>
      <c r="G1424" s="1039">
        <v>1.8</v>
      </c>
      <c r="H1424" s="1040" t="s">
        <v>1145</v>
      </c>
      <c r="I1424" s="943">
        <v>0.1</v>
      </c>
      <c r="J1424" s="971" t="s">
        <v>1145</v>
      </c>
      <c r="K1424" s="941">
        <f t="shared" si="67"/>
        <v>4.5000000000000005E-2</v>
      </c>
      <c r="L1424" s="943" t="s">
        <v>922</v>
      </c>
      <c r="M1424" s="1041">
        <v>1</v>
      </c>
      <c r="N1424" s="943">
        <f t="shared" si="68"/>
        <v>4.5000000000000005E-2</v>
      </c>
      <c r="O1424" s="971" t="s">
        <v>922</v>
      </c>
      <c r="P1424" s="943" t="s">
        <v>1394</v>
      </c>
      <c r="Q1424" s="944">
        <v>2025</v>
      </c>
      <c r="R1424" s="945" t="s">
        <v>925</v>
      </c>
      <c r="S1424" s="946">
        <v>9</v>
      </c>
      <c r="T1424" s="943" t="s">
        <v>1147</v>
      </c>
      <c r="U1424" s="946">
        <v>28</v>
      </c>
      <c r="V1424" s="943" t="s">
        <v>1148</v>
      </c>
      <c r="W1424" s="943" t="s">
        <v>249</v>
      </c>
      <c r="X1424" s="946">
        <v>10</v>
      </c>
      <c r="Y1424" s="943" t="s">
        <v>1147</v>
      </c>
      <c r="Z1424" s="946">
        <v>2</v>
      </c>
      <c r="AA1424" s="945" t="s">
        <v>917</v>
      </c>
      <c r="AB1424" s="1042">
        <f t="shared" si="66"/>
        <v>5</v>
      </c>
      <c r="AC1424" s="945" t="s">
        <v>1149</v>
      </c>
      <c r="AD1424" s="1069" t="s">
        <v>1932</v>
      </c>
      <c r="AE1424" s="1044"/>
      <c r="AF1424" s="1045"/>
    </row>
    <row r="1425" spans="2:32" ht="35" customHeight="1">
      <c r="B1425" s="1259"/>
      <c r="C1425" s="1262"/>
      <c r="D1425" s="1038" t="s">
        <v>1937</v>
      </c>
      <c r="E1425" s="941">
        <v>0.45</v>
      </c>
      <c r="F1425" s="943" t="s">
        <v>1145</v>
      </c>
      <c r="G1425" s="1039">
        <v>1.8</v>
      </c>
      <c r="H1425" s="1040" t="s">
        <v>1145</v>
      </c>
      <c r="I1425" s="943">
        <v>0.1</v>
      </c>
      <c r="J1425" s="971" t="s">
        <v>1145</v>
      </c>
      <c r="K1425" s="941">
        <f t="shared" si="67"/>
        <v>4.5000000000000005E-2</v>
      </c>
      <c r="L1425" s="943" t="s">
        <v>922</v>
      </c>
      <c r="M1425" s="1041">
        <v>1</v>
      </c>
      <c r="N1425" s="943">
        <f t="shared" si="68"/>
        <v>4.5000000000000005E-2</v>
      </c>
      <c r="O1425" s="971" t="s">
        <v>922</v>
      </c>
      <c r="P1425" s="943" t="s">
        <v>1394</v>
      </c>
      <c r="Q1425" s="944">
        <v>2025</v>
      </c>
      <c r="R1425" s="945" t="s">
        <v>925</v>
      </c>
      <c r="S1425" s="946">
        <v>9</v>
      </c>
      <c r="T1425" s="943" t="s">
        <v>1147</v>
      </c>
      <c r="U1425" s="946">
        <v>28</v>
      </c>
      <c r="V1425" s="943" t="s">
        <v>1148</v>
      </c>
      <c r="W1425" s="943" t="s">
        <v>249</v>
      </c>
      <c r="X1425" s="946">
        <v>10</v>
      </c>
      <c r="Y1425" s="943" t="s">
        <v>1147</v>
      </c>
      <c r="Z1425" s="946">
        <v>2</v>
      </c>
      <c r="AA1425" s="945" t="s">
        <v>917</v>
      </c>
      <c r="AB1425" s="1042">
        <f t="shared" si="66"/>
        <v>5</v>
      </c>
      <c r="AC1425" s="945" t="s">
        <v>1149</v>
      </c>
      <c r="AD1425" s="1069" t="s">
        <v>1934</v>
      </c>
      <c r="AE1425" s="1044"/>
      <c r="AF1425" s="1045"/>
    </row>
    <row r="1426" spans="2:32" ht="35" customHeight="1">
      <c r="B1426" s="1259"/>
      <c r="C1426" s="1262"/>
      <c r="D1426" s="1038" t="s">
        <v>1938</v>
      </c>
      <c r="E1426" s="941">
        <v>0.45</v>
      </c>
      <c r="F1426" s="943" t="s">
        <v>1145</v>
      </c>
      <c r="G1426" s="1039">
        <v>1.8</v>
      </c>
      <c r="H1426" s="1040" t="s">
        <v>1145</v>
      </c>
      <c r="I1426" s="943">
        <v>0.1</v>
      </c>
      <c r="J1426" s="971" t="s">
        <v>1145</v>
      </c>
      <c r="K1426" s="941">
        <f t="shared" si="67"/>
        <v>4.5000000000000005E-2</v>
      </c>
      <c r="L1426" s="943" t="s">
        <v>922</v>
      </c>
      <c r="M1426" s="1041">
        <v>1</v>
      </c>
      <c r="N1426" s="943">
        <f t="shared" si="68"/>
        <v>4.5000000000000005E-2</v>
      </c>
      <c r="O1426" s="971" t="s">
        <v>922</v>
      </c>
      <c r="P1426" s="943" t="s">
        <v>1394</v>
      </c>
      <c r="Q1426" s="944">
        <v>2025</v>
      </c>
      <c r="R1426" s="945" t="s">
        <v>925</v>
      </c>
      <c r="S1426" s="946">
        <v>9</v>
      </c>
      <c r="T1426" s="943" t="s">
        <v>1147</v>
      </c>
      <c r="U1426" s="946">
        <v>28</v>
      </c>
      <c r="V1426" s="943" t="s">
        <v>1148</v>
      </c>
      <c r="W1426" s="943" t="s">
        <v>249</v>
      </c>
      <c r="X1426" s="946">
        <v>10</v>
      </c>
      <c r="Y1426" s="943" t="s">
        <v>1147</v>
      </c>
      <c r="Z1426" s="946">
        <v>2</v>
      </c>
      <c r="AA1426" s="945" t="s">
        <v>917</v>
      </c>
      <c r="AB1426" s="1042">
        <f t="shared" si="66"/>
        <v>5</v>
      </c>
      <c r="AC1426" s="945" t="s">
        <v>1149</v>
      </c>
      <c r="AD1426" s="1069" t="s">
        <v>1932</v>
      </c>
      <c r="AE1426" s="1044"/>
      <c r="AF1426" s="1045"/>
    </row>
    <row r="1427" spans="2:32" ht="35" customHeight="1">
      <c r="B1427" s="1259"/>
      <c r="C1427" s="1262"/>
      <c r="D1427" s="1038" t="s">
        <v>1939</v>
      </c>
      <c r="E1427" s="941">
        <v>0.45</v>
      </c>
      <c r="F1427" s="943" t="s">
        <v>1145</v>
      </c>
      <c r="G1427" s="1039">
        <v>1.8</v>
      </c>
      <c r="H1427" s="1040" t="s">
        <v>1145</v>
      </c>
      <c r="I1427" s="943">
        <v>0.1</v>
      </c>
      <c r="J1427" s="971" t="s">
        <v>1145</v>
      </c>
      <c r="K1427" s="941">
        <f t="shared" si="67"/>
        <v>4.5000000000000005E-2</v>
      </c>
      <c r="L1427" s="943" t="s">
        <v>922</v>
      </c>
      <c r="M1427" s="1041">
        <v>1</v>
      </c>
      <c r="N1427" s="943">
        <f t="shared" si="68"/>
        <v>4.5000000000000005E-2</v>
      </c>
      <c r="O1427" s="971" t="s">
        <v>922</v>
      </c>
      <c r="P1427" s="943" t="s">
        <v>1394</v>
      </c>
      <c r="Q1427" s="944">
        <v>2025</v>
      </c>
      <c r="R1427" s="945" t="s">
        <v>925</v>
      </c>
      <c r="S1427" s="946">
        <v>9</v>
      </c>
      <c r="T1427" s="943" t="s">
        <v>1147</v>
      </c>
      <c r="U1427" s="946">
        <v>28</v>
      </c>
      <c r="V1427" s="943" t="s">
        <v>1148</v>
      </c>
      <c r="W1427" s="943" t="s">
        <v>249</v>
      </c>
      <c r="X1427" s="946">
        <v>10</v>
      </c>
      <c r="Y1427" s="943" t="s">
        <v>1147</v>
      </c>
      <c r="Z1427" s="946">
        <v>2</v>
      </c>
      <c r="AA1427" s="945" t="s">
        <v>917</v>
      </c>
      <c r="AB1427" s="1042">
        <f t="shared" si="66"/>
        <v>5</v>
      </c>
      <c r="AC1427" s="945" t="s">
        <v>1149</v>
      </c>
      <c r="AD1427" s="1069" t="s">
        <v>1932</v>
      </c>
      <c r="AE1427" s="1044"/>
      <c r="AF1427" s="1045"/>
    </row>
    <row r="1428" spans="2:32" ht="35" customHeight="1">
      <c r="B1428" s="1259"/>
      <c r="C1428" s="1262"/>
      <c r="D1428" s="1038" t="s">
        <v>1940</v>
      </c>
      <c r="E1428" s="941">
        <v>0.45</v>
      </c>
      <c r="F1428" s="943" t="s">
        <v>1145</v>
      </c>
      <c r="G1428" s="1039">
        <v>1.8</v>
      </c>
      <c r="H1428" s="1040" t="s">
        <v>1145</v>
      </c>
      <c r="I1428" s="943">
        <v>0.1</v>
      </c>
      <c r="J1428" s="971" t="s">
        <v>1145</v>
      </c>
      <c r="K1428" s="941">
        <f t="shared" si="67"/>
        <v>4.5000000000000005E-2</v>
      </c>
      <c r="L1428" s="943" t="s">
        <v>922</v>
      </c>
      <c r="M1428" s="1041">
        <v>1</v>
      </c>
      <c r="N1428" s="943">
        <f t="shared" si="68"/>
        <v>4.5000000000000005E-2</v>
      </c>
      <c r="O1428" s="971" t="s">
        <v>922</v>
      </c>
      <c r="P1428" s="943" t="s">
        <v>1394</v>
      </c>
      <c r="Q1428" s="944">
        <v>2025</v>
      </c>
      <c r="R1428" s="945" t="s">
        <v>925</v>
      </c>
      <c r="S1428" s="946">
        <v>9</v>
      </c>
      <c r="T1428" s="943" t="s">
        <v>1147</v>
      </c>
      <c r="U1428" s="946">
        <v>28</v>
      </c>
      <c r="V1428" s="943" t="s">
        <v>1148</v>
      </c>
      <c r="W1428" s="943" t="s">
        <v>249</v>
      </c>
      <c r="X1428" s="946">
        <v>10</v>
      </c>
      <c r="Y1428" s="943" t="s">
        <v>1147</v>
      </c>
      <c r="Z1428" s="946">
        <v>2</v>
      </c>
      <c r="AA1428" s="945" t="s">
        <v>917</v>
      </c>
      <c r="AB1428" s="1042">
        <f t="shared" si="66"/>
        <v>5</v>
      </c>
      <c r="AC1428" s="945" t="s">
        <v>1149</v>
      </c>
      <c r="AD1428" s="1069" t="s">
        <v>1934</v>
      </c>
      <c r="AE1428" s="1044"/>
      <c r="AF1428" s="1045"/>
    </row>
    <row r="1429" spans="2:32" ht="35" customHeight="1">
      <c r="B1429" s="1259"/>
      <c r="C1429" s="1262"/>
      <c r="D1429" s="1038" t="s">
        <v>1941</v>
      </c>
      <c r="E1429" s="941">
        <v>0.45</v>
      </c>
      <c r="F1429" s="943" t="s">
        <v>1145</v>
      </c>
      <c r="G1429" s="1039">
        <v>1.8</v>
      </c>
      <c r="H1429" s="1040" t="s">
        <v>1145</v>
      </c>
      <c r="I1429" s="943">
        <v>0.1</v>
      </c>
      <c r="J1429" s="971" t="s">
        <v>1145</v>
      </c>
      <c r="K1429" s="941">
        <f t="shared" si="67"/>
        <v>4.5000000000000005E-2</v>
      </c>
      <c r="L1429" s="943" t="s">
        <v>922</v>
      </c>
      <c r="M1429" s="1041">
        <v>1</v>
      </c>
      <c r="N1429" s="943">
        <f t="shared" si="68"/>
        <v>4.5000000000000005E-2</v>
      </c>
      <c r="O1429" s="971" t="s">
        <v>922</v>
      </c>
      <c r="P1429" s="943" t="s">
        <v>1394</v>
      </c>
      <c r="Q1429" s="944">
        <v>2025</v>
      </c>
      <c r="R1429" s="945" t="s">
        <v>925</v>
      </c>
      <c r="S1429" s="946">
        <v>9</v>
      </c>
      <c r="T1429" s="943" t="s">
        <v>1147</v>
      </c>
      <c r="U1429" s="946">
        <v>28</v>
      </c>
      <c r="V1429" s="943" t="s">
        <v>1148</v>
      </c>
      <c r="W1429" s="943" t="s">
        <v>249</v>
      </c>
      <c r="X1429" s="946">
        <v>10</v>
      </c>
      <c r="Y1429" s="943" t="s">
        <v>1147</v>
      </c>
      <c r="Z1429" s="946">
        <v>2</v>
      </c>
      <c r="AA1429" s="945" t="s">
        <v>917</v>
      </c>
      <c r="AB1429" s="1042">
        <f t="shared" si="66"/>
        <v>5</v>
      </c>
      <c r="AC1429" s="945" t="s">
        <v>1149</v>
      </c>
      <c r="AD1429" s="1069" t="s">
        <v>1932</v>
      </c>
      <c r="AE1429" s="1044"/>
      <c r="AF1429" s="1045"/>
    </row>
    <row r="1430" spans="2:32" ht="35" customHeight="1">
      <c r="B1430" s="1259"/>
      <c r="C1430" s="1262"/>
      <c r="D1430" s="1038" t="s">
        <v>1942</v>
      </c>
      <c r="E1430" s="941">
        <v>0.45</v>
      </c>
      <c r="F1430" s="943" t="s">
        <v>1145</v>
      </c>
      <c r="G1430" s="1039">
        <v>1.8</v>
      </c>
      <c r="H1430" s="1040" t="s">
        <v>1145</v>
      </c>
      <c r="I1430" s="943">
        <v>0.1</v>
      </c>
      <c r="J1430" s="971" t="s">
        <v>1145</v>
      </c>
      <c r="K1430" s="941">
        <f t="shared" si="67"/>
        <v>4.5000000000000005E-2</v>
      </c>
      <c r="L1430" s="943" t="s">
        <v>922</v>
      </c>
      <c r="M1430" s="1041">
        <v>1</v>
      </c>
      <c r="N1430" s="943">
        <f t="shared" si="68"/>
        <v>4.5000000000000005E-2</v>
      </c>
      <c r="O1430" s="971" t="s">
        <v>922</v>
      </c>
      <c r="P1430" s="943" t="s">
        <v>1394</v>
      </c>
      <c r="Q1430" s="944">
        <v>2025</v>
      </c>
      <c r="R1430" s="945" t="s">
        <v>925</v>
      </c>
      <c r="S1430" s="946">
        <v>9</v>
      </c>
      <c r="T1430" s="943" t="s">
        <v>1147</v>
      </c>
      <c r="U1430" s="946">
        <v>28</v>
      </c>
      <c r="V1430" s="943" t="s">
        <v>1148</v>
      </c>
      <c r="W1430" s="943" t="s">
        <v>249</v>
      </c>
      <c r="X1430" s="946">
        <v>10</v>
      </c>
      <c r="Y1430" s="943" t="s">
        <v>1147</v>
      </c>
      <c r="Z1430" s="946">
        <v>2</v>
      </c>
      <c r="AA1430" s="945" t="s">
        <v>917</v>
      </c>
      <c r="AB1430" s="1042">
        <f t="shared" si="66"/>
        <v>5</v>
      </c>
      <c r="AC1430" s="945" t="s">
        <v>1149</v>
      </c>
      <c r="AD1430" s="1069" t="s">
        <v>1934</v>
      </c>
      <c r="AE1430" s="1044"/>
      <c r="AF1430" s="1045"/>
    </row>
    <row r="1431" spans="2:32" ht="35" customHeight="1">
      <c r="B1431" s="1259"/>
      <c r="C1431" s="1262"/>
      <c r="D1431" s="1038" t="s">
        <v>1942</v>
      </c>
      <c r="E1431" s="941">
        <v>0.45</v>
      </c>
      <c r="F1431" s="943" t="s">
        <v>1145</v>
      </c>
      <c r="G1431" s="1039">
        <v>1.8</v>
      </c>
      <c r="H1431" s="1040" t="s">
        <v>1145</v>
      </c>
      <c r="I1431" s="943">
        <v>0.1</v>
      </c>
      <c r="J1431" s="971" t="s">
        <v>1145</v>
      </c>
      <c r="K1431" s="941">
        <f t="shared" si="67"/>
        <v>4.5000000000000005E-2</v>
      </c>
      <c r="L1431" s="943" t="s">
        <v>922</v>
      </c>
      <c r="M1431" s="1041">
        <v>1</v>
      </c>
      <c r="N1431" s="943">
        <f t="shared" si="68"/>
        <v>4.5000000000000005E-2</v>
      </c>
      <c r="O1431" s="971" t="s">
        <v>922</v>
      </c>
      <c r="P1431" s="943" t="s">
        <v>1394</v>
      </c>
      <c r="Q1431" s="944">
        <v>2025</v>
      </c>
      <c r="R1431" s="945" t="s">
        <v>925</v>
      </c>
      <c r="S1431" s="946">
        <v>9</v>
      </c>
      <c r="T1431" s="943" t="s">
        <v>1147</v>
      </c>
      <c r="U1431" s="946">
        <v>28</v>
      </c>
      <c r="V1431" s="943" t="s">
        <v>1148</v>
      </c>
      <c r="W1431" s="943" t="s">
        <v>249</v>
      </c>
      <c r="X1431" s="946">
        <v>10</v>
      </c>
      <c r="Y1431" s="943" t="s">
        <v>1147</v>
      </c>
      <c r="Z1431" s="946">
        <v>2</v>
      </c>
      <c r="AA1431" s="945" t="s">
        <v>917</v>
      </c>
      <c r="AB1431" s="1042">
        <f t="shared" si="66"/>
        <v>5</v>
      </c>
      <c r="AC1431" s="945" t="s">
        <v>1149</v>
      </c>
      <c r="AD1431" s="1069" t="s">
        <v>1943</v>
      </c>
      <c r="AE1431" s="1044"/>
      <c r="AF1431" s="1045"/>
    </row>
    <row r="1432" spans="2:32" ht="35" customHeight="1">
      <c r="B1432" s="1259"/>
      <c r="C1432" s="1262"/>
      <c r="D1432" s="1038" t="s">
        <v>1944</v>
      </c>
      <c r="E1432" s="941">
        <v>0.45</v>
      </c>
      <c r="F1432" s="943" t="s">
        <v>1145</v>
      </c>
      <c r="G1432" s="1039">
        <v>1.8</v>
      </c>
      <c r="H1432" s="1040" t="s">
        <v>1145</v>
      </c>
      <c r="I1432" s="943">
        <v>0.1</v>
      </c>
      <c r="J1432" s="971" t="s">
        <v>1145</v>
      </c>
      <c r="K1432" s="941">
        <f t="shared" si="67"/>
        <v>4.5000000000000005E-2</v>
      </c>
      <c r="L1432" s="943" t="s">
        <v>922</v>
      </c>
      <c r="M1432" s="1041">
        <v>1</v>
      </c>
      <c r="N1432" s="943">
        <f t="shared" si="68"/>
        <v>4.5000000000000005E-2</v>
      </c>
      <c r="O1432" s="971" t="s">
        <v>922</v>
      </c>
      <c r="P1432" s="943" t="s">
        <v>1394</v>
      </c>
      <c r="Q1432" s="944">
        <v>2025</v>
      </c>
      <c r="R1432" s="945" t="s">
        <v>925</v>
      </c>
      <c r="S1432" s="946">
        <v>9</v>
      </c>
      <c r="T1432" s="943" t="s">
        <v>1147</v>
      </c>
      <c r="U1432" s="946">
        <v>28</v>
      </c>
      <c r="V1432" s="943" t="s">
        <v>1148</v>
      </c>
      <c r="W1432" s="943" t="s">
        <v>249</v>
      </c>
      <c r="X1432" s="946">
        <v>10</v>
      </c>
      <c r="Y1432" s="943" t="s">
        <v>1147</v>
      </c>
      <c r="Z1432" s="946">
        <v>2</v>
      </c>
      <c r="AA1432" s="945" t="s">
        <v>917</v>
      </c>
      <c r="AB1432" s="1042">
        <f t="shared" si="66"/>
        <v>5</v>
      </c>
      <c r="AC1432" s="945" t="s">
        <v>1149</v>
      </c>
      <c r="AD1432" s="1069" t="s">
        <v>1932</v>
      </c>
      <c r="AE1432" s="1044"/>
      <c r="AF1432" s="1045"/>
    </row>
    <row r="1433" spans="2:32" ht="35" customHeight="1">
      <c r="B1433" s="1259"/>
      <c r="C1433" s="1262"/>
      <c r="D1433" s="1038" t="s">
        <v>1945</v>
      </c>
      <c r="E1433" s="941">
        <v>0.45</v>
      </c>
      <c r="F1433" s="943" t="s">
        <v>1145</v>
      </c>
      <c r="G1433" s="1039">
        <v>1.8</v>
      </c>
      <c r="H1433" s="1040" t="s">
        <v>1145</v>
      </c>
      <c r="I1433" s="943">
        <v>0.1</v>
      </c>
      <c r="J1433" s="971" t="s">
        <v>1145</v>
      </c>
      <c r="K1433" s="941">
        <f t="shared" si="67"/>
        <v>4.5000000000000005E-2</v>
      </c>
      <c r="L1433" s="943" t="s">
        <v>922</v>
      </c>
      <c r="M1433" s="1041">
        <v>2</v>
      </c>
      <c r="N1433" s="943">
        <f t="shared" si="68"/>
        <v>9.0000000000000011E-2</v>
      </c>
      <c r="O1433" s="971" t="s">
        <v>922</v>
      </c>
      <c r="P1433" s="943" t="s">
        <v>1394</v>
      </c>
      <c r="Q1433" s="944">
        <v>2025</v>
      </c>
      <c r="R1433" s="945" t="s">
        <v>925</v>
      </c>
      <c r="S1433" s="946">
        <v>9</v>
      </c>
      <c r="T1433" s="943" t="s">
        <v>1147</v>
      </c>
      <c r="U1433" s="946">
        <v>28</v>
      </c>
      <c r="V1433" s="943" t="s">
        <v>1148</v>
      </c>
      <c r="W1433" s="943" t="s">
        <v>249</v>
      </c>
      <c r="X1433" s="946">
        <v>10</v>
      </c>
      <c r="Y1433" s="943" t="s">
        <v>1147</v>
      </c>
      <c r="Z1433" s="946">
        <v>2</v>
      </c>
      <c r="AA1433" s="945" t="s">
        <v>917</v>
      </c>
      <c r="AB1433" s="1042">
        <f t="shared" si="66"/>
        <v>5</v>
      </c>
      <c r="AC1433" s="945" t="s">
        <v>1149</v>
      </c>
      <c r="AD1433" s="1069" t="s">
        <v>1946</v>
      </c>
      <c r="AE1433" s="1044"/>
      <c r="AF1433" s="1045"/>
    </row>
    <row r="1434" spans="2:32" ht="35" customHeight="1">
      <c r="B1434" s="1259"/>
      <c r="C1434" s="1262"/>
      <c r="D1434" s="1038" t="s">
        <v>1947</v>
      </c>
      <c r="E1434" s="941">
        <v>0.45</v>
      </c>
      <c r="F1434" s="943" t="s">
        <v>1145</v>
      </c>
      <c r="G1434" s="1039">
        <v>1.8</v>
      </c>
      <c r="H1434" s="1040" t="s">
        <v>1145</v>
      </c>
      <c r="I1434" s="943">
        <v>0.1</v>
      </c>
      <c r="J1434" s="971" t="s">
        <v>1145</v>
      </c>
      <c r="K1434" s="941">
        <f t="shared" si="67"/>
        <v>4.5000000000000005E-2</v>
      </c>
      <c r="L1434" s="943" t="s">
        <v>922</v>
      </c>
      <c r="M1434" s="1041">
        <v>1</v>
      </c>
      <c r="N1434" s="943">
        <f t="shared" si="68"/>
        <v>4.5000000000000005E-2</v>
      </c>
      <c r="O1434" s="971" t="s">
        <v>922</v>
      </c>
      <c r="P1434" s="943" t="s">
        <v>1394</v>
      </c>
      <c r="Q1434" s="944">
        <v>2025</v>
      </c>
      <c r="R1434" s="945" t="s">
        <v>925</v>
      </c>
      <c r="S1434" s="946">
        <v>9</v>
      </c>
      <c r="T1434" s="943" t="s">
        <v>1147</v>
      </c>
      <c r="U1434" s="946">
        <v>28</v>
      </c>
      <c r="V1434" s="943" t="s">
        <v>1148</v>
      </c>
      <c r="W1434" s="943" t="s">
        <v>249</v>
      </c>
      <c r="X1434" s="946">
        <v>10</v>
      </c>
      <c r="Y1434" s="943" t="s">
        <v>1147</v>
      </c>
      <c r="Z1434" s="946">
        <v>2</v>
      </c>
      <c r="AA1434" s="945" t="s">
        <v>917</v>
      </c>
      <c r="AB1434" s="1042">
        <f t="shared" si="66"/>
        <v>5</v>
      </c>
      <c r="AC1434" s="945" t="s">
        <v>1149</v>
      </c>
      <c r="AD1434" s="1069" t="s">
        <v>1930</v>
      </c>
      <c r="AE1434" s="1044"/>
      <c r="AF1434" s="1045"/>
    </row>
    <row r="1435" spans="2:32" ht="35" customHeight="1">
      <c r="B1435" s="1259"/>
      <c r="C1435" s="1262"/>
      <c r="D1435" s="1038" t="s">
        <v>1948</v>
      </c>
      <c r="E1435" s="941">
        <v>0.45</v>
      </c>
      <c r="F1435" s="943" t="s">
        <v>1145</v>
      </c>
      <c r="G1435" s="1039">
        <v>1.8</v>
      </c>
      <c r="H1435" s="1040" t="s">
        <v>1145</v>
      </c>
      <c r="I1435" s="943">
        <v>0.1</v>
      </c>
      <c r="J1435" s="971" t="s">
        <v>1145</v>
      </c>
      <c r="K1435" s="941">
        <f t="shared" si="67"/>
        <v>4.5000000000000005E-2</v>
      </c>
      <c r="L1435" s="943" t="s">
        <v>922</v>
      </c>
      <c r="M1435" s="1041">
        <v>1</v>
      </c>
      <c r="N1435" s="943">
        <f t="shared" si="68"/>
        <v>4.5000000000000005E-2</v>
      </c>
      <c r="O1435" s="971" t="s">
        <v>922</v>
      </c>
      <c r="P1435" s="943" t="s">
        <v>1394</v>
      </c>
      <c r="Q1435" s="944">
        <v>2025</v>
      </c>
      <c r="R1435" s="945" t="s">
        <v>925</v>
      </c>
      <c r="S1435" s="946">
        <v>9</v>
      </c>
      <c r="T1435" s="943" t="s">
        <v>1147</v>
      </c>
      <c r="U1435" s="946">
        <v>28</v>
      </c>
      <c r="V1435" s="943" t="s">
        <v>1148</v>
      </c>
      <c r="W1435" s="943" t="s">
        <v>249</v>
      </c>
      <c r="X1435" s="946">
        <v>10</v>
      </c>
      <c r="Y1435" s="943" t="s">
        <v>1147</v>
      </c>
      <c r="Z1435" s="946">
        <v>2</v>
      </c>
      <c r="AA1435" s="945" t="s">
        <v>917</v>
      </c>
      <c r="AB1435" s="1042">
        <f t="shared" si="66"/>
        <v>5</v>
      </c>
      <c r="AC1435" s="945" t="s">
        <v>1149</v>
      </c>
      <c r="AD1435" s="1069" t="s">
        <v>1928</v>
      </c>
      <c r="AE1435" s="1044"/>
      <c r="AF1435" s="1045"/>
    </row>
    <row r="1436" spans="2:32" ht="35" customHeight="1">
      <c r="B1436" s="1259"/>
      <c r="C1436" s="1262"/>
      <c r="D1436" s="1038" t="s">
        <v>1949</v>
      </c>
      <c r="E1436" s="941">
        <v>0.9</v>
      </c>
      <c r="F1436" s="943" t="s">
        <v>1145</v>
      </c>
      <c r="G1436" s="1039">
        <v>1.8</v>
      </c>
      <c r="H1436" s="1040" t="s">
        <v>1145</v>
      </c>
      <c r="I1436" s="943">
        <v>0.1</v>
      </c>
      <c r="J1436" s="971" t="s">
        <v>1145</v>
      </c>
      <c r="K1436" s="941">
        <f t="shared" si="67"/>
        <v>9.0000000000000011E-2</v>
      </c>
      <c r="L1436" s="943" t="s">
        <v>922</v>
      </c>
      <c r="M1436" s="1041">
        <v>1</v>
      </c>
      <c r="N1436" s="943">
        <f t="shared" si="68"/>
        <v>9.0000000000000011E-2</v>
      </c>
      <c r="O1436" s="971" t="s">
        <v>922</v>
      </c>
      <c r="P1436" s="943" t="s">
        <v>1394</v>
      </c>
      <c r="Q1436" s="944">
        <v>2025</v>
      </c>
      <c r="R1436" s="945" t="s">
        <v>925</v>
      </c>
      <c r="S1436" s="946">
        <v>9</v>
      </c>
      <c r="T1436" s="943" t="s">
        <v>1147</v>
      </c>
      <c r="U1436" s="946">
        <v>28</v>
      </c>
      <c r="V1436" s="943" t="s">
        <v>1148</v>
      </c>
      <c r="W1436" s="943" t="s">
        <v>249</v>
      </c>
      <c r="X1436" s="946">
        <v>10</v>
      </c>
      <c r="Y1436" s="943" t="s">
        <v>1147</v>
      </c>
      <c r="Z1436" s="946">
        <v>2</v>
      </c>
      <c r="AA1436" s="945" t="s">
        <v>917</v>
      </c>
      <c r="AB1436" s="1042">
        <f t="shared" si="66"/>
        <v>5</v>
      </c>
      <c r="AC1436" s="945" t="s">
        <v>1149</v>
      </c>
      <c r="AD1436" s="1069" t="s">
        <v>1924</v>
      </c>
      <c r="AE1436" s="1044"/>
      <c r="AF1436" s="1045"/>
    </row>
    <row r="1437" spans="2:32" ht="35" customHeight="1">
      <c r="B1437" s="1259"/>
      <c r="C1437" s="1262"/>
      <c r="D1437" s="1038" t="s">
        <v>1950</v>
      </c>
      <c r="E1437" s="941">
        <v>1.8</v>
      </c>
      <c r="F1437" s="943" t="s">
        <v>1145</v>
      </c>
      <c r="G1437" s="1039">
        <v>2.4</v>
      </c>
      <c r="H1437" s="1040" t="s">
        <v>1145</v>
      </c>
      <c r="I1437" s="943">
        <v>0.1</v>
      </c>
      <c r="J1437" s="971" t="s">
        <v>1145</v>
      </c>
      <c r="K1437" s="941">
        <f t="shared" si="67"/>
        <v>0.18000000000000002</v>
      </c>
      <c r="L1437" s="943" t="s">
        <v>922</v>
      </c>
      <c r="M1437" s="1041">
        <v>1</v>
      </c>
      <c r="N1437" s="943">
        <f t="shared" si="68"/>
        <v>0.18000000000000002</v>
      </c>
      <c r="O1437" s="971" t="s">
        <v>922</v>
      </c>
      <c r="P1437" s="943" t="s">
        <v>1394</v>
      </c>
      <c r="Q1437" s="944">
        <v>2025</v>
      </c>
      <c r="R1437" s="945" t="s">
        <v>925</v>
      </c>
      <c r="S1437" s="946">
        <v>9</v>
      </c>
      <c r="T1437" s="943" t="s">
        <v>1147</v>
      </c>
      <c r="U1437" s="946">
        <v>28</v>
      </c>
      <c r="V1437" s="943" t="s">
        <v>1148</v>
      </c>
      <c r="W1437" s="943" t="s">
        <v>249</v>
      </c>
      <c r="X1437" s="946">
        <v>10</v>
      </c>
      <c r="Y1437" s="943" t="s">
        <v>1147</v>
      </c>
      <c r="Z1437" s="946">
        <v>2</v>
      </c>
      <c r="AA1437" s="945" t="s">
        <v>917</v>
      </c>
      <c r="AB1437" s="1042">
        <f t="shared" si="66"/>
        <v>5</v>
      </c>
      <c r="AC1437" s="945" t="s">
        <v>1149</v>
      </c>
      <c r="AD1437" s="1069" t="s">
        <v>1951</v>
      </c>
      <c r="AE1437" s="1044"/>
      <c r="AF1437" s="1045"/>
    </row>
    <row r="1438" spans="2:32" ht="35" customHeight="1">
      <c r="B1438" s="1259"/>
      <c r="C1438" s="1262"/>
      <c r="D1438" s="1038" t="s">
        <v>1743</v>
      </c>
      <c r="E1438" s="941">
        <v>1.8</v>
      </c>
      <c r="F1438" s="943" t="s">
        <v>1145</v>
      </c>
      <c r="G1438" s="1039">
        <v>2.4</v>
      </c>
      <c r="H1438" s="1040" t="s">
        <v>1145</v>
      </c>
      <c r="I1438" s="943">
        <v>0.1</v>
      </c>
      <c r="J1438" s="971" t="s">
        <v>1145</v>
      </c>
      <c r="K1438" s="941">
        <f t="shared" si="67"/>
        <v>0.18000000000000002</v>
      </c>
      <c r="L1438" s="943" t="s">
        <v>922</v>
      </c>
      <c r="M1438" s="1041">
        <v>1</v>
      </c>
      <c r="N1438" s="943">
        <f t="shared" si="68"/>
        <v>0.18000000000000002</v>
      </c>
      <c r="O1438" s="971" t="s">
        <v>922</v>
      </c>
      <c r="P1438" s="943" t="s">
        <v>1394</v>
      </c>
      <c r="Q1438" s="944">
        <v>2025</v>
      </c>
      <c r="R1438" s="945" t="s">
        <v>925</v>
      </c>
      <c r="S1438" s="946">
        <v>9</v>
      </c>
      <c r="T1438" s="943" t="s">
        <v>1147</v>
      </c>
      <c r="U1438" s="946">
        <v>28</v>
      </c>
      <c r="V1438" s="943" t="s">
        <v>1148</v>
      </c>
      <c r="W1438" s="943" t="s">
        <v>249</v>
      </c>
      <c r="X1438" s="946">
        <v>10</v>
      </c>
      <c r="Y1438" s="943" t="s">
        <v>1147</v>
      </c>
      <c r="Z1438" s="946">
        <v>2</v>
      </c>
      <c r="AA1438" s="945" t="s">
        <v>917</v>
      </c>
      <c r="AB1438" s="1042">
        <f t="shared" si="66"/>
        <v>5</v>
      </c>
      <c r="AC1438" s="945" t="s">
        <v>1149</v>
      </c>
      <c r="AD1438" s="1069" t="s">
        <v>1951</v>
      </c>
      <c r="AE1438" s="1044"/>
      <c r="AF1438" s="1045"/>
    </row>
    <row r="1439" spans="2:32" ht="35" customHeight="1">
      <c r="B1439" s="1259"/>
      <c r="C1439" s="1262"/>
      <c r="D1439" s="1038" t="s">
        <v>1743</v>
      </c>
      <c r="E1439" s="941">
        <v>1.8</v>
      </c>
      <c r="F1439" s="943" t="s">
        <v>1145</v>
      </c>
      <c r="G1439" s="1039">
        <v>2.4</v>
      </c>
      <c r="H1439" s="1040" t="s">
        <v>1145</v>
      </c>
      <c r="I1439" s="943">
        <v>0.1</v>
      </c>
      <c r="J1439" s="971" t="s">
        <v>1145</v>
      </c>
      <c r="K1439" s="941">
        <f t="shared" si="67"/>
        <v>0.18000000000000002</v>
      </c>
      <c r="L1439" s="943" t="s">
        <v>922</v>
      </c>
      <c r="M1439" s="1041">
        <v>1</v>
      </c>
      <c r="N1439" s="943">
        <f t="shared" si="68"/>
        <v>0.18000000000000002</v>
      </c>
      <c r="O1439" s="971" t="s">
        <v>922</v>
      </c>
      <c r="P1439" s="943" t="s">
        <v>1394</v>
      </c>
      <c r="Q1439" s="944">
        <v>2025</v>
      </c>
      <c r="R1439" s="945" t="s">
        <v>925</v>
      </c>
      <c r="S1439" s="946">
        <v>9</v>
      </c>
      <c r="T1439" s="943" t="s">
        <v>1147</v>
      </c>
      <c r="U1439" s="946">
        <v>28</v>
      </c>
      <c r="V1439" s="943" t="s">
        <v>1148</v>
      </c>
      <c r="W1439" s="943" t="s">
        <v>249</v>
      </c>
      <c r="X1439" s="946">
        <v>10</v>
      </c>
      <c r="Y1439" s="943" t="s">
        <v>1147</v>
      </c>
      <c r="Z1439" s="946">
        <v>2</v>
      </c>
      <c r="AA1439" s="945" t="s">
        <v>917</v>
      </c>
      <c r="AB1439" s="1042">
        <f t="shared" si="66"/>
        <v>5</v>
      </c>
      <c r="AC1439" s="945" t="s">
        <v>1149</v>
      </c>
      <c r="AD1439" s="1069" t="s">
        <v>1952</v>
      </c>
      <c r="AE1439" s="1044"/>
      <c r="AF1439" s="1045"/>
    </row>
    <row r="1440" spans="2:32" ht="35" customHeight="1">
      <c r="B1440" s="1259"/>
      <c r="C1440" s="1262"/>
      <c r="D1440" s="1038" t="s">
        <v>1953</v>
      </c>
      <c r="E1440" s="941">
        <v>1.8</v>
      </c>
      <c r="F1440" s="943" t="s">
        <v>1145</v>
      </c>
      <c r="G1440" s="1039">
        <v>2.4</v>
      </c>
      <c r="H1440" s="1040" t="s">
        <v>1145</v>
      </c>
      <c r="I1440" s="943">
        <v>0.1</v>
      </c>
      <c r="J1440" s="971" t="s">
        <v>1145</v>
      </c>
      <c r="K1440" s="941">
        <f t="shared" si="67"/>
        <v>0.18000000000000002</v>
      </c>
      <c r="L1440" s="943" t="s">
        <v>922</v>
      </c>
      <c r="M1440" s="1041">
        <v>1</v>
      </c>
      <c r="N1440" s="943">
        <f t="shared" si="68"/>
        <v>0.18000000000000002</v>
      </c>
      <c r="O1440" s="971" t="s">
        <v>922</v>
      </c>
      <c r="P1440" s="943" t="s">
        <v>1394</v>
      </c>
      <c r="Q1440" s="944">
        <v>2025</v>
      </c>
      <c r="R1440" s="945" t="s">
        <v>925</v>
      </c>
      <c r="S1440" s="946">
        <v>9</v>
      </c>
      <c r="T1440" s="943" t="s">
        <v>1147</v>
      </c>
      <c r="U1440" s="946">
        <v>28</v>
      </c>
      <c r="V1440" s="943" t="s">
        <v>1148</v>
      </c>
      <c r="W1440" s="943" t="s">
        <v>249</v>
      </c>
      <c r="X1440" s="946">
        <v>10</v>
      </c>
      <c r="Y1440" s="943" t="s">
        <v>1147</v>
      </c>
      <c r="Z1440" s="946">
        <v>2</v>
      </c>
      <c r="AA1440" s="945" t="s">
        <v>917</v>
      </c>
      <c r="AB1440" s="1042">
        <f t="shared" si="66"/>
        <v>5</v>
      </c>
      <c r="AC1440" s="945" t="s">
        <v>1149</v>
      </c>
      <c r="AD1440" s="1069" t="s">
        <v>1943</v>
      </c>
      <c r="AE1440" s="1044"/>
      <c r="AF1440" s="1045"/>
    </row>
    <row r="1441" spans="2:32" ht="35" customHeight="1">
      <c r="B1441" s="1259"/>
      <c r="C1441" s="1262"/>
      <c r="D1441" s="1038" t="s">
        <v>1473</v>
      </c>
      <c r="E1441" s="941">
        <v>0.9</v>
      </c>
      <c r="F1441" s="943" t="s">
        <v>1145</v>
      </c>
      <c r="G1441" s="1039">
        <v>2.1</v>
      </c>
      <c r="H1441" s="1040" t="s">
        <v>1145</v>
      </c>
      <c r="I1441" s="943">
        <v>0.1</v>
      </c>
      <c r="J1441" s="971" t="s">
        <v>1145</v>
      </c>
      <c r="K1441" s="941">
        <f t="shared" si="67"/>
        <v>9.0000000000000011E-2</v>
      </c>
      <c r="L1441" s="943" t="s">
        <v>922</v>
      </c>
      <c r="M1441" s="1041">
        <v>1</v>
      </c>
      <c r="N1441" s="943">
        <f t="shared" si="68"/>
        <v>9.0000000000000011E-2</v>
      </c>
      <c r="O1441" s="971" t="s">
        <v>922</v>
      </c>
      <c r="P1441" s="943" t="s">
        <v>1394</v>
      </c>
      <c r="Q1441" s="944">
        <v>2025</v>
      </c>
      <c r="R1441" s="945" t="s">
        <v>925</v>
      </c>
      <c r="S1441" s="946">
        <v>9</v>
      </c>
      <c r="T1441" s="943" t="s">
        <v>1147</v>
      </c>
      <c r="U1441" s="946">
        <v>28</v>
      </c>
      <c r="V1441" s="943" t="s">
        <v>1148</v>
      </c>
      <c r="W1441" s="943" t="s">
        <v>249</v>
      </c>
      <c r="X1441" s="946">
        <v>10</v>
      </c>
      <c r="Y1441" s="943" t="s">
        <v>1147</v>
      </c>
      <c r="Z1441" s="946">
        <v>2</v>
      </c>
      <c r="AA1441" s="945" t="s">
        <v>917</v>
      </c>
      <c r="AB1441" s="1042">
        <f t="shared" si="66"/>
        <v>5</v>
      </c>
      <c r="AC1441" s="945" t="s">
        <v>1149</v>
      </c>
      <c r="AD1441" s="1069" t="s">
        <v>1954</v>
      </c>
      <c r="AE1441" s="1044"/>
      <c r="AF1441" s="1045"/>
    </row>
    <row r="1442" spans="2:32" ht="35" customHeight="1">
      <c r="B1442" s="1259"/>
      <c r="C1442" s="1262"/>
      <c r="D1442" s="1038" t="s">
        <v>1473</v>
      </c>
      <c r="E1442" s="941">
        <v>0.9</v>
      </c>
      <c r="F1442" s="943" t="s">
        <v>1145</v>
      </c>
      <c r="G1442" s="1039">
        <v>2.1</v>
      </c>
      <c r="H1442" s="1040" t="s">
        <v>1145</v>
      </c>
      <c r="I1442" s="943">
        <v>0.1</v>
      </c>
      <c r="J1442" s="971" t="s">
        <v>1145</v>
      </c>
      <c r="K1442" s="941">
        <f t="shared" si="67"/>
        <v>9.0000000000000011E-2</v>
      </c>
      <c r="L1442" s="943" t="s">
        <v>922</v>
      </c>
      <c r="M1442" s="1041">
        <v>1</v>
      </c>
      <c r="N1442" s="943">
        <f t="shared" si="68"/>
        <v>9.0000000000000011E-2</v>
      </c>
      <c r="O1442" s="971" t="s">
        <v>922</v>
      </c>
      <c r="P1442" s="943" t="s">
        <v>1394</v>
      </c>
      <c r="Q1442" s="944">
        <v>2025</v>
      </c>
      <c r="R1442" s="945" t="s">
        <v>925</v>
      </c>
      <c r="S1442" s="946">
        <v>9</v>
      </c>
      <c r="T1442" s="943" t="s">
        <v>1147</v>
      </c>
      <c r="U1442" s="946">
        <v>28</v>
      </c>
      <c r="V1442" s="943" t="s">
        <v>1148</v>
      </c>
      <c r="W1442" s="943" t="s">
        <v>249</v>
      </c>
      <c r="X1442" s="946">
        <v>10</v>
      </c>
      <c r="Y1442" s="943" t="s">
        <v>1147</v>
      </c>
      <c r="Z1442" s="946">
        <v>2</v>
      </c>
      <c r="AA1442" s="945" t="s">
        <v>917</v>
      </c>
      <c r="AB1442" s="1042">
        <f t="shared" si="66"/>
        <v>5</v>
      </c>
      <c r="AC1442" s="945" t="s">
        <v>1149</v>
      </c>
      <c r="AD1442" s="1069" t="s">
        <v>1951</v>
      </c>
      <c r="AE1442" s="1044"/>
      <c r="AF1442" s="1045"/>
    </row>
    <row r="1443" spans="2:32" ht="50" customHeight="1">
      <c r="B1443" s="1259"/>
      <c r="C1443" s="1262"/>
      <c r="D1443" s="1038" t="s">
        <v>1955</v>
      </c>
      <c r="E1443" s="941">
        <v>9</v>
      </c>
      <c r="F1443" s="943" t="s">
        <v>1145</v>
      </c>
      <c r="G1443" s="1039">
        <v>0.9</v>
      </c>
      <c r="H1443" s="1040" t="s">
        <v>1145</v>
      </c>
      <c r="I1443" s="943">
        <v>0.1</v>
      </c>
      <c r="J1443" s="971" t="s">
        <v>1145</v>
      </c>
      <c r="K1443" s="941">
        <f t="shared" si="67"/>
        <v>0.9</v>
      </c>
      <c r="L1443" s="943" t="s">
        <v>922</v>
      </c>
      <c r="M1443" s="1041">
        <v>1</v>
      </c>
      <c r="N1443" s="943">
        <f t="shared" si="68"/>
        <v>0.9</v>
      </c>
      <c r="O1443" s="971" t="s">
        <v>922</v>
      </c>
      <c r="P1443" s="943" t="s">
        <v>1394</v>
      </c>
      <c r="Q1443" s="944">
        <v>2025</v>
      </c>
      <c r="R1443" s="945" t="s">
        <v>925</v>
      </c>
      <c r="S1443" s="946">
        <v>9</v>
      </c>
      <c r="T1443" s="943" t="s">
        <v>1147</v>
      </c>
      <c r="U1443" s="946">
        <v>28</v>
      </c>
      <c r="V1443" s="943" t="s">
        <v>1148</v>
      </c>
      <c r="W1443" s="943" t="s">
        <v>249</v>
      </c>
      <c r="X1443" s="946">
        <v>10</v>
      </c>
      <c r="Y1443" s="943" t="s">
        <v>1147</v>
      </c>
      <c r="Z1443" s="946">
        <v>2</v>
      </c>
      <c r="AA1443" s="945" t="s">
        <v>917</v>
      </c>
      <c r="AB1443" s="1042">
        <f t="shared" si="66"/>
        <v>5</v>
      </c>
      <c r="AC1443" s="945" t="s">
        <v>1149</v>
      </c>
      <c r="AD1443" s="1069" t="s">
        <v>1956</v>
      </c>
      <c r="AE1443" s="1044"/>
      <c r="AF1443" s="1045"/>
    </row>
    <row r="1444" spans="2:32" ht="35" customHeight="1">
      <c r="B1444" s="1259"/>
      <c r="C1444" s="1262"/>
      <c r="D1444" s="1038" t="s">
        <v>1957</v>
      </c>
      <c r="E1444" s="941">
        <v>5.4</v>
      </c>
      <c r="F1444" s="943" t="s">
        <v>1145</v>
      </c>
      <c r="G1444" s="1039">
        <v>2.8</v>
      </c>
      <c r="H1444" s="1040" t="s">
        <v>1145</v>
      </c>
      <c r="I1444" s="943">
        <v>0.1</v>
      </c>
      <c r="J1444" s="971" t="s">
        <v>1145</v>
      </c>
      <c r="K1444" s="941">
        <f t="shared" si="67"/>
        <v>0.54</v>
      </c>
      <c r="L1444" s="943" t="s">
        <v>922</v>
      </c>
      <c r="M1444" s="1041">
        <v>1</v>
      </c>
      <c r="N1444" s="943">
        <f t="shared" si="68"/>
        <v>0.54</v>
      </c>
      <c r="O1444" s="971" t="s">
        <v>922</v>
      </c>
      <c r="P1444" s="943" t="s">
        <v>1394</v>
      </c>
      <c r="Q1444" s="944">
        <v>2025</v>
      </c>
      <c r="R1444" s="945" t="s">
        <v>925</v>
      </c>
      <c r="S1444" s="946">
        <v>9</v>
      </c>
      <c r="T1444" s="943" t="s">
        <v>1147</v>
      </c>
      <c r="U1444" s="946">
        <v>28</v>
      </c>
      <c r="V1444" s="943" t="s">
        <v>1148</v>
      </c>
      <c r="W1444" s="943" t="s">
        <v>249</v>
      </c>
      <c r="X1444" s="946">
        <v>10</v>
      </c>
      <c r="Y1444" s="943" t="s">
        <v>1147</v>
      </c>
      <c r="Z1444" s="946">
        <v>2</v>
      </c>
      <c r="AA1444" s="945" t="s">
        <v>917</v>
      </c>
      <c r="AB1444" s="1042">
        <f t="shared" si="66"/>
        <v>5</v>
      </c>
      <c r="AC1444" s="945" t="s">
        <v>1149</v>
      </c>
      <c r="AD1444" s="1069" t="s">
        <v>1951</v>
      </c>
      <c r="AE1444" s="1044"/>
      <c r="AF1444" s="1045"/>
    </row>
    <row r="1445" spans="2:32" ht="35" customHeight="1">
      <c r="B1445" s="1259"/>
      <c r="C1445" s="1262"/>
      <c r="D1445" s="1038" t="s">
        <v>1299</v>
      </c>
      <c r="E1445" s="941">
        <v>0.5</v>
      </c>
      <c r="F1445" s="943" t="s">
        <v>1145</v>
      </c>
      <c r="G1445" s="1039">
        <v>3</v>
      </c>
      <c r="H1445" s="1040" t="s">
        <v>1145</v>
      </c>
      <c r="I1445" s="943">
        <v>0.5</v>
      </c>
      <c r="J1445" s="971" t="s">
        <v>1145</v>
      </c>
      <c r="K1445" s="941">
        <f t="shared" si="67"/>
        <v>0.25</v>
      </c>
      <c r="L1445" s="943" t="s">
        <v>922</v>
      </c>
      <c r="M1445" s="1041">
        <v>260</v>
      </c>
      <c r="N1445" s="943">
        <f t="shared" si="68"/>
        <v>65</v>
      </c>
      <c r="O1445" s="971" t="s">
        <v>922</v>
      </c>
      <c r="P1445" s="943"/>
      <c r="Q1445" s="944">
        <v>2025</v>
      </c>
      <c r="R1445" s="945" t="s">
        <v>925</v>
      </c>
      <c r="S1445" s="946">
        <v>9</v>
      </c>
      <c r="T1445" s="943" t="s">
        <v>1147</v>
      </c>
      <c r="U1445" s="946">
        <v>28</v>
      </c>
      <c r="V1445" s="943" t="s">
        <v>1148</v>
      </c>
      <c r="W1445" s="943" t="s">
        <v>249</v>
      </c>
      <c r="X1445" s="946">
        <v>10</v>
      </c>
      <c r="Y1445" s="943" t="s">
        <v>1147</v>
      </c>
      <c r="Z1445" s="946">
        <v>2</v>
      </c>
      <c r="AA1445" s="945" t="s">
        <v>917</v>
      </c>
      <c r="AB1445" s="1042">
        <f t="shared" si="66"/>
        <v>5</v>
      </c>
      <c r="AC1445" s="945" t="s">
        <v>1149</v>
      </c>
      <c r="AD1445" s="1068" t="s">
        <v>1958</v>
      </c>
      <c r="AE1445" s="1044"/>
      <c r="AF1445" s="1045"/>
    </row>
    <row r="1446" spans="2:32" ht="35" customHeight="1">
      <c r="B1446" s="1259"/>
      <c r="C1446" s="1262"/>
      <c r="D1446" s="1038" t="s">
        <v>1181</v>
      </c>
      <c r="E1446" s="941">
        <v>0.6</v>
      </c>
      <c r="F1446" s="943" t="s">
        <v>1145</v>
      </c>
      <c r="G1446" s="1039">
        <v>0.9</v>
      </c>
      <c r="H1446" s="1040" t="s">
        <v>1145</v>
      </c>
      <c r="I1446" s="943">
        <v>0.5</v>
      </c>
      <c r="J1446" s="971" t="s">
        <v>1439</v>
      </c>
      <c r="K1446" s="941">
        <f t="shared" si="67"/>
        <v>0.3</v>
      </c>
      <c r="L1446" s="943" t="s">
        <v>922</v>
      </c>
      <c r="M1446" s="1041">
        <v>1</v>
      </c>
      <c r="N1446" s="943">
        <f t="shared" si="68"/>
        <v>0.3</v>
      </c>
      <c r="O1446" s="971" t="s">
        <v>922</v>
      </c>
      <c r="P1446" s="943" t="s">
        <v>1293</v>
      </c>
      <c r="Q1446" s="944">
        <v>2025</v>
      </c>
      <c r="R1446" s="945" t="s">
        <v>925</v>
      </c>
      <c r="S1446" s="946">
        <v>9</v>
      </c>
      <c r="T1446" s="943" t="s">
        <v>1147</v>
      </c>
      <c r="U1446" s="946">
        <v>28</v>
      </c>
      <c r="V1446" s="943" t="s">
        <v>1148</v>
      </c>
      <c r="W1446" s="943" t="s">
        <v>249</v>
      </c>
      <c r="X1446" s="946">
        <v>10</v>
      </c>
      <c r="Y1446" s="943" t="s">
        <v>1147</v>
      </c>
      <c r="Z1446" s="946">
        <v>2</v>
      </c>
      <c r="AA1446" s="945" t="s">
        <v>917</v>
      </c>
      <c r="AB1446" s="1042">
        <f t="shared" si="66"/>
        <v>5</v>
      </c>
      <c r="AC1446" s="945" t="s">
        <v>1149</v>
      </c>
      <c r="AD1446" s="1068" t="s">
        <v>1958</v>
      </c>
      <c r="AE1446" s="1044"/>
      <c r="AF1446" s="1045"/>
    </row>
    <row r="1447" spans="2:32" ht="35" customHeight="1">
      <c r="B1447" s="1259"/>
      <c r="C1447" s="1262"/>
      <c r="D1447" s="1038" t="s">
        <v>1182</v>
      </c>
      <c r="E1447" s="941">
        <v>1</v>
      </c>
      <c r="F1447" s="943" t="s">
        <v>1145</v>
      </c>
      <c r="G1447" s="1039"/>
      <c r="H1447" s="1040" t="s">
        <v>1145</v>
      </c>
      <c r="I1447" s="943">
        <v>0.5</v>
      </c>
      <c r="J1447" s="971" t="s">
        <v>1439</v>
      </c>
      <c r="K1447" s="941">
        <f t="shared" si="67"/>
        <v>0.5</v>
      </c>
      <c r="L1447" s="943" t="s">
        <v>922</v>
      </c>
      <c r="M1447" s="1041">
        <v>1</v>
      </c>
      <c r="N1447" s="943">
        <f t="shared" si="68"/>
        <v>0.5</v>
      </c>
      <c r="O1447" s="971" t="s">
        <v>922</v>
      </c>
      <c r="P1447" s="943" t="s">
        <v>1817</v>
      </c>
      <c r="Q1447" s="944">
        <v>2025</v>
      </c>
      <c r="R1447" s="945" t="s">
        <v>925</v>
      </c>
      <c r="S1447" s="946">
        <v>9</v>
      </c>
      <c r="T1447" s="943" t="s">
        <v>1147</v>
      </c>
      <c r="U1447" s="946">
        <v>28</v>
      </c>
      <c r="V1447" s="943" t="s">
        <v>1148</v>
      </c>
      <c r="W1447" s="943" t="s">
        <v>249</v>
      </c>
      <c r="X1447" s="946">
        <v>10</v>
      </c>
      <c r="Y1447" s="943" t="s">
        <v>1147</v>
      </c>
      <c r="Z1447" s="946">
        <v>2</v>
      </c>
      <c r="AA1447" s="945" t="s">
        <v>917</v>
      </c>
      <c r="AB1447" s="1042">
        <f t="shared" si="66"/>
        <v>5</v>
      </c>
      <c r="AC1447" s="945" t="s">
        <v>1149</v>
      </c>
      <c r="AD1447" s="1068" t="s">
        <v>1958</v>
      </c>
      <c r="AE1447" s="1044"/>
      <c r="AF1447" s="1045"/>
    </row>
    <row r="1448" spans="2:32" ht="35" customHeight="1">
      <c r="B1448" s="1259"/>
      <c r="C1448" s="1262"/>
      <c r="D1448" s="1038" t="s">
        <v>1347</v>
      </c>
      <c r="E1448" s="941">
        <v>3</v>
      </c>
      <c r="F1448" s="943" t="s">
        <v>1145</v>
      </c>
      <c r="G1448" s="1039"/>
      <c r="H1448" s="1040" t="s">
        <v>1145</v>
      </c>
      <c r="I1448" s="943">
        <v>0.1</v>
      </c>
      <c r="J1448" s="971" t="s">
        <v>1439</v>
      </c>
      <c r="K1448" s="941">
        <f t="shared" si="67"/>
        <v>0.30000000000000004</v>
      </c>
      <c r="L1448" s="943" t="s">
        <v>922</v>
      </c>
      <c r="M1448" s="1041">
        <v>1</v>
      </c>
      <c r="N1448" s="943">
        <f t="shared" si="68"/>
        <v>0.30000000000000004</v>
      </c>
      <c r="O1448" s="971" t="s">
        <v>922</v>
      </c>
      <c r="P1448" s="943"/>
      <c r="Q1448" s="944">
        <v>2025</v>
      </c>
      <c r="R1448" s="945" t="s">
        <v>925</v>
      </c>
      <c r="S1448" s="946">
        <v>9</v>
      </c>
      <c r="T1448" s="943" t="s">
        <v>1147</v>
      </c>
      <c r="U1448" s="946">
        <v>28</v>
      </c>
      <c r="V1448" s="943" t="s">
        <v>1148</v>
      </c>
      <c r="W1448" s="943" t="s">
        <v>249</v>
      </c>
      <c r="X1448" s="946">
        <v>10</v>
      </c>
      <c r="Y1448" s="943" t="s">
        <v>1147</v>
      </c>
      <c r="Z1448" s="946">
        <v>2</v>
      </c>
      <c r="AA1448" s="945" t="s">
        <v>917</v>
      </c>
      <c r="AB1448" s="1042">
        <f t="shared" si="66"/>
        <v>5</v>
      </c>
      <c r="AC1448" s="945" t="s">
        <v>1149</v>
      </c>
      <c r="AD1448" s="1068" t="s">
        <v>1958</v>
      </c>
      <c r="AE1448" s="1044"/>
      <c r="AF1448" s="1045"/>
    </row>
    <row r="1449" spans="2:32" ht="20" customHeight="1">
      <c r="B1449" s="1259"/>
      <c r="C1449" s="1262"/>
      <c r="D1449" s="1038" t="s">
        <v>1933</v>
      </c>
      <c r="E1449" s="941">
        <v>3.6</v>
      </c>
      <c r="F1449" s="943" t="s">
        <v>1145</v>
      </c>
      <c r="G1449" s="1039">
        <v>2.79</v>
      </c>
      <c r="H1449" s="1040" t="s">
        <v>1145</v>
      </c>
      <c r="I1449" s="943">
        <v>2.7</v>
      </c>
      <c r="J1449" s="971" t="s">
        <v>1145</v>
      </c>
      <c r="K1449" s="941">
        <f>E1449*I1449</f>
        <v>9.7200000000000006</v>
      </c>
      <c r="L1449" s="943" t="s">
        <v>922</v>
      </c>
      <c r="M1449" s="1041">
        <v>1</v>
      </c>
      <c r="N1449" s="943">
        <f>K1449*M1449</f>
        <v>9.7200000000000006</v>
      </c>
      <c r="O1449" s="971" t="s">
        <v>922</v>
      </c>
      <c r="P1449" s="943"/>
      <c r="Q1449" s="944">
        <v>2025</v>
      </c>
      <c r="R1449" s="945" t="s">
        <v>925</v>
      </c>
      <c r="S1449" s="946">
        <v>9</v>
      </c>
      <c r="T1449" s="943" t="s">
        <v>1147</v>
      </c>
      <c r="U1449" s="946">
        <v>26</v>
      </c>
      <c r="V1449" s="943" t="s">
        <v>1148</v>
      </c>
      <c r="W1449" s="943" t="s">
        <v>249</v>
      </c>
      <c r="X1449" s="946">
        <v>10</v>
      </c>
      <c r="Y1449" s="943" t="s">
        <v>1147</v>
      </c>
      <c r="Z1449" s="946">
        <v>2</v>
      </c>
      <c r="AA1449" s="945" t="s">
        <v>917</v>
      </c>
      <c r="AB1449" s="1042">
        <f>_xlfn.DAYS(DATE(2024,X1449,Z1449),DATE(2024,S1449,U1449))+1</f>
        <v>7</v>
      </c>
      <c r="AC1449" s="945" t="s">
        <v>1185</v>
      </c>
      <c r="AD1449" s="1043" t="s">
        <v>1959</v>
      </c>
      <c r="AE1449" s="1044" t="s">
        <v>1960</v>
      </c>
      <c r="AF1449" s="1045" t="s">
        <v>1961</v>
      </c>
    </row>
    <row r="1450" spans="2:32" ht="20" customHeight="1">
      <c r="B1450" s="1259"/>
      <c r="C1450" s="1262"/>
      <c r="D1450" s="1038" t="s">
        <v>1933</v>
      </c>
      <c r="E1450" s="941">
        <v>3.6</v>
      </c>
      <c r="F1450" s="943" t="s">
        <v>1145</v>
      </c>
      <c r="G1450" s="1039">
        <v>2.79</v>
      </c>
      <c r="H1450" s="1040" t="s">
        <v>1145</v>
      </c>
      <c r="I1450" s="943">
        <v>2.7</v>
      </c>
      <c r="J1450" s="971" t="s">
        <v>1145</v>
      </c>
      <c r="K1450" s="941">
        <f>E1450*I1450</f>
        <v>9.7200000000000006</v>
      </c>
      <c r="L1450" s="943" t="s">
        <v>922</v>
      </c>
      <c r="M1450" s="1041">
        <v>1</v>
      </c>
      <c r="N1450" s="943">
        <f>K1450*M1450</f>
        <v>9.7200000000000006</v>
      </c>
      <c r="O1450" s="971" t="s">
        <v>922</v>
      </c>
      <c r="P1450" s="943"/>
      <c r="Q1450" s="944">
        <v>2025</v>
      </c>
      <c r="R1450" s="945" t="s">
        <v>925</v>
      </c>
      <c r="S1450" s="946">
        <v>9</v>
      </c>
      <c r="T1450" s="943" t="s">
        <v>1147</v>
      </c>
      <c r="U1450" s="946">
        <v>26</v>
      </c>
      <c r="V1450" s="943" t="s">
        <v>1148</v>
      </c>
      <c r="W1450" s="943" t="s">
        <v>249</v>
      </c>
      <c r="X1450" s="946">
        <v>10</v>
      </c>
      <c r="Y1450" s="943" t="s">
        <v>1147</v>
      </c>
      <c r="Z1450" s="946">
        <v>2</v>
      </c>
      <c r="AA1450" s="945" t="s">
        <v>917</v>
      </c>
      <c r="AB1450" s="1042">
        <f>_xlfn.DAYS(DATE(2024,X1450,Z1450),DATE(2024,S1450,U1450))+1</f>
        <v>7</v>
      </c>
      <c r="AC1450" s="945" t="s">
        <v>1185</v>
      </c>
      <c r="AD1450" s="1043" t="s">
        <v>1959</v>
      </c>
      <c r="AE1450" s="1044" t="s">
        <v>1962</v>
      </c>
      <c r="AF1450" s="1045" t="s">
        <v>1963</v>
      </c>
    </row>
    <row r="1451" spans="2:32" ht="20" customHeight="1">
      <c r="B1451" s="1259"/>
      <c r="C1451" s="1262"/>
      <c r="D1451" s="1038" t="s">
        <v>1942</v>
      </c>
      <c r="E1451" s="941">
        <v>0.45</v>
      </c>
      <c r="F1451" s="943" t="s">
        <v>1145</v>
      </c>
      <c r="G1451" s="1039">
        <v>1.8</v>
      </c>
      <c r="H1451" s="1040" t="s">
        <v>1145</v>
      </c>
      <c r="I1451" s="943">
        <v>0.1</v>
      </c>
      <c r="J1451" s="971" t="s">
        <v>1145</v>
      </c>
      <c r="K1451" s="941">
        <f>E1451*I1451</f>
        <v>4.5000000000000005E-2</v>
      </c>
      <c r="L1451" s="943" t="s">
        <v>922</v>
      </c>
      <c r="M1451" s="1041">
        <v>1</v>
      </c>
      <c r="N1451" s="943">
        <f>K1451*M1451</f>
        <v>4.5000000000000005E-2</v>
      </c>
      <c r="O1451" s="971" t="s">
        <v>922</v>
      </c>
      <c r="P1451" s="943" t="s">
        <v>1394</v>
      </c>
      <c r="Q1451" s="944">
        <v>2025</v>
      </c>
      <c r="R1451" s="945" t="s">
        <v>925</v>
      </c>
      <c r="S1451" s="946">
        <v>9</v>
      </c>
      <c r="T1451" s="943" t="s">
        <v>1147</v>
      </c>
      <c r="U1451" s="946">
        <v>26</v>
      </c>
      <c r="V1451" s="943" t="s">
        <v>1148</v>
      </c>
      <c r="W1451" s="943" t="s">
        <v>249</v>
      </c>
      <c r="X1451" s="946">
        <v>10</v>
      </c>
      <c r="Y1451" s="943" t="s">
        <v>1147</v>
      </c>
      <c r="Z1451" s="946">
        <v>2</v>
      </c>
      <c r="AA1451" s="945" t="s">
        <v>917</v>
      </c>
      <c r="AB1451" s="1042">
        <f>_xlfn.DAYS(DATE(2024,X1451,Z1451),DATE(2024,S1451,U1451))+1</f>
        <v>7</v>
      </c>
      <c r="AC1451" s="945" t="s">
        <v>1187</v>
      </c>
      <c r="AD1451" s="1043" t="s">
        <v>1964</v>
      </c>
      <c r="AE1451" s="1044"/>
      <c r="AF1451" s="1045"/>
    </row>
    <row r="1452" spans="2:32" ht="20" customHeight="1" thickBot="1">
      <c r="B1452" s="1260"/>
      <c r="C1452" s="1263"/>
      <c r="D1452" s="1047" t="s">
        <v>1473</v>
      </c>
      <c r="E1452" s="963">
        <v>0.9</v>
      </c>
      <c r="F1452" s="966" t="s">
        <v>1145</v>
      </c>
      <c r="G1452" s="1048">
        <v>2.1</v>
      </c>
      <c r="H1452" s="1049" t="s">
        <v>1145</v>
      </c>
      <c r="I1452" s="966">
        <v>0.1</v>
      </c>
      <c r="J1452" s="965" t="s">
        <v>1145</v>
      </c>
      <c r="K1452" s="963">
        <f>E1452*I1452</f>
        <v>9.0000000000000011E-2</v>
      </c>
      <c r="L1452" s="966" t="s">
        <v>922</v>
      </c>
      <c r="M1452" s="1050">
        <v>1</v>
      </c>
      <c r="N1452" s="966">
        <f>K1452*M1452</f>
        <v>9.0000000000000011E-2</v>
      </c>
      <c r="O1452" s="965" t="s">
        <v>922</v>
      </c>
      <c r="P1452" s="966" t="s">
        <v>1394</v>
      </c>
      <c r="Q1452" s="967">
        <v>2025</v>
      </c>
      <c r="R1452" s="968" t="s">
        <v>925</v>
      </c>
      <c r="S1452" s="969">
        <v>9</v>
      </c>
      <c r="T1452" s="966" t="s">
        <v>1147</v>
      </c>
      <c r="U1452" s="969">
        <v>26</v>
      </c>
      <c r="V1452" s="966" t="s">
        <v>1148</v>
      </c>
      <c r="W1452" s="966" t="s">
        <v>249</v>
      </c>
      <c r="X1452" s="969">
        <v>10</v>
      </c>
      <c r="Y1452" s="966" t="s">
        <v>1147</v>
      </c>
      <c r="Z1452" s="969">
        <v>2</v>
      </c>
      <c r="AA1452" s="968" t="s">
        <v>917</v>
      </c>
      <c r="AB1452" s="1051">
        <f>_xlfn.DAYS(DATE(2024,X1452,Z1452),DATE(2024,S1452,U1452))+1</f>
        <v>7</v>
      </c>
      <c r="AC1452" s="968" t="s">
        <v>1187</v>
      </c>
      <c r="AD1452" s="1053" t="s">
        <v>1964</v>
      </c>
      <c r="AE1452" s="1054"/>
      <c r="AF1452" s="1055"/>
    </row>
    <row r="1453" spans="2:32" ht="20" customHeight="1">
      <c r="B1453" s="1264">
        <v>15</v>
      </c>
      <c r="C1453" s="1265" t="s">
        <v>1965</v>
      </c>
      <c r="D1453" s="1056" t="s">
        <v>1966</v>
      </c>
      <c r="E1453" s="902">
        <v>1.8</v>
      </c>
      <c r="F1453" s="905" t="s">
        <v>1145</v>
      </c>
      <c r="G1453" s="1057">
        <v>0.7</v>
      </c>
      <c r="H1453" s="1058" t="s">
        <v>1145</v>
      </c>
      <c r="I1453" s="905">
        <v>0.45</v>
      </c>
      <c r="J1453" s="904" t="s">
        <v>1145</v>
      </c>
      <c r="K1453" s="902">
        <f t="shared" si="67"/>
        <v>0.81</v>
      </c>
      <c r="L1453" s="905" t="s">
        <v>922</v>
      </c>
      <c r="M1453" s="1059">
        <v>4</v>
      </c>
      <c r="N1453" s="905">
        <f t="shared" si="68"/>
        <v>3.24</v>
      </c>
      <c r="O1453" s="904" t="s">
        <v>922</v>
      </c>
      <c r="P1453" s="905"/>
      <c r="Q1453" s="906">
        <v>2025</v>
      </c>
      <c r="R1453" s="907" t="s">
        <v>1146</v>
      </c>
      <c r="S1453" s="908">
        <v>9</v>
      </c>
      <c r="T1453" s="905" t="s">
        <v>916</v>
      </c>
      <c r="U1453" s="908">
        <v>28</v>
      </c>
      <c r="V1453" s="905" t="s">
        <v>917</v>
      </c>
      <c r="W1453" s="905" t="s">
        <v>249</v>
      </c>
      <c r="X1453" s="908">
        <v>10</v>
      </c>
      <c r="Y1453" s="905" t="s">
        <v>916</v>
      </c>
      <c r="Z1453" s="908">
        <v>8</v>
      </c>
      <c r="AA1453" s="907" t="s">
        <v>67</v>
      </c>
      <c r="AB1453" s="1060">
        <f t="shared" si="66"/>
        <v>11</v>
      </c>
      <c r="AC1453" s="907" t="s">
        <v>1185</v>
      </c>
      <c r="AD1453" s="1062" t="s">
        <v>946</v>
      </c>
      <c r="AE1453" s="1063"/>
      <c r="AF1453" s="1064"/>
    </row>
    <row r="1454" spans="2:32" ht="20" customHeight="1">
      <c r="B1454" s="1259"/>
      <c r="C1454" s="1262"/>
      <c r="D1454" s="1038" t="s">
        <v>1442</v>
      </c>
      <c r="E1454" s="941"/>
      <c r="F1454" s="943" t="s">
        <v>1145</v>
      </c>
      <c r="G1454" s="1039"/>
      <c r="H1454" s="1040" t="s">
        <v>1145</v>
      </c>
      <c r="I1454" s="943"/>
      <c r="J1454" s="971" t="s">
        <v>1145</v>
      </c>
      <c r="K1454" s="941">
        <f t="shared" si="67"/>
        <v>0</v>
      </c>
      <c r="L1454" s="943" t="s">
        <v>922</v>
      </c>
      <c r="M1454" s="1041">
        <v>3</v>
      </c>
      <c r="N1454" s="943">
        <f t="shared" si="68"/>
        <v>0</v>
      </c>
      <c r="O1454" s="971" t="s">
        <v>922</v>
      </c>
      <c r="P1454" s="943"/>
      <c r="Q1454" s="944">
        <v>2025</v>
      </c>
      <c r="R1454" s="945" t="s">
        <v>1146</v>
      </c>
      <c r="S1454" s="946">
        <v>9</v>
      </c>
      <c r="T1454" s="943" t="s">
        <v>916</v>
      </c>
      <c r="U1454" s="946">
        <v>28</v>
      </c>
      <c r="V1454" s="943" t="s">
        <v>917</v>
      </c>
      <c r="W1454" s="943" t="s">
        <v>249</v>
      </c>
      <c r="X1454" s="946">
        <v>10</v>
      </c>
      <c r="Y1454" s="943" t="s">
        <v>916</v>
      </c>
      <c r="Z1454" s="946">
        <v>8</v>
      </c>
      <c r="AA1454" s="945" t="s">
        <v>67</v>
      </c>
      <c r="AB1454" s="1042">
        <f t="shared" si="66"/>
        <v>11</v>
      </c>
      <c r="AC1454" s="945" t="s">
        <v>1185</v>
      </c>
      <c r="AD1454" s="1043" t="s">
        <v>946</v>
      </c>
      <c r="AE1454" s="1044"/>
      <c r="AF1454" s="1045"/>
    </row>
    <row r="1455" spans="2:32" ht="20" customHeight="1">
      <c r="B1455" s="1259"/>
      <c r="C1455" s="1262"/>
      <c r="D1455" s="1038" t="s">
        <v>1817</v>
      </c>
      <c r="E1455" s="941"/>
      <c r="F1455" s="943" t="s">
        <v>1145</v>
      </c>
      <c r="G1455" s="1039"/>
      <c r="H1455" s="1040" t="s">
        <v>1145</v>
      </c>
      <c r="I1455" s="943"/>
      <c r="J1455" s="971" t="s">
        <v>1145</v>
      </c>
      <c r="K1455" s="941">
        <f t="shared" si="67"/>
        <v>0</v>
      </c>
      <c r="L1455" s="943" t="s">
        <v>922</v>
      </c>
      <c r="M1455" s="1041">
        <v>1</v>
      </c>
      <c r="N1455" s="943">
        <f t="shared" si="68"/>
        <v>0</v>
      </c>
      <c r="O1455" s="971" t="s">
        <v>922</v>
      </c>
      <c r="P1455" s="943"/>
      <c r="Q1455" s="944">
        <v>2025</v>
      </c>
      <c r="R1455" s="945" t="s">
        <v>1146</v>
      </c>
      <c r="S1455" s="946">
        <v>9</v>
      </c>
      <c r="T1455" s="943" t="s">
        <v>916</v>
      </c>
      <c r="U1455" s="946">
        <v>28</v>
      </c>
      <c r="V1455" s="943" t="s">
        <v>917</v>
      </c>
      <c r="W1455" s="943" t="s">
        <v>249</v>
      </c>
      <c r="X1455" s="946">
        <v>10</v>
      </c>
      <c r="Y1455" s="943" t="s">
        <v>916</v>
      </c>
      <c r="Z1455" s="946">
        <v>8</v>
      </c>
      <c r="AA1455" s="945" t="s">
        <v>67</v>
      </c>
      <c r="AB1455" s="1042">
        <f t="shared" si="66"/>
        <v>11</v>
      </c>
      <c r="AC1455" s="945" t="s">
        <v>1185</v>
      </c>
      <c r="AD1455" s="1043" t="s">
        <v>946</v>
      </c>
      <c r="AE1455" s="1044"/>
      <c r="AF1455" s="1045"/>
    </row>
    <row r="1456" spans="2:32" ht="20" customHeight="1">
      <c r="B1456" s="1259"/>
      <c r="C1456" s="1262"/>
      <c r="D1456" s="1038" t="s">
        <v>1967</v>
      </c>
      <c r="E1456" s="941"/>
      <c r="F1456" s="943" t="s">
        <v>1145</v>
      </c>
      <c r="G1456" s="1039"/>
      <c r="H1456" s="1040" t="s">
        <v>1145</v>
      </c>
      <c r="I1456" s="943"/>
      <c r="J1456" s="971" t="s">
        <v>1145</v>
      </c>
      <c r="K1456" s="941">
        <f t="shared" si="67"/>
        <v>0</v>
      </c>
      <c r="L1456" s="943" t="s">
        <v>922</v>
      </c>
      <c r="M1456" s="1041">
        <v>1</v>
      </c>
      <c r="N1456" s="943">
        <f t="shared" si="68"/>
        <v>0</v>
      </c>
      <c r="O1456" s="971" t="s">
        <v>922</v>
      </c>
      <c r="P1456" s="943"/>
      <c r="Q1456" s="944">
        <v>2025</v>
      </c>
      <c r="R1456" s="945" t="s">
        <v>1146</v>
      </c>
      <c r="S1456" s="946">
        <v>9</v>
      </c>
      <c r="T1456" s="943" t="s">
        <v>916</v>
      </c>
      <c r="U1456" s="946">
        <v>28</v>
      </c>
      <c r="V1456" s="943" t="s">
        <v>917</v>
      </c>
      <c r="W1456" s="943" t="s">
        <v>249</v>
      </c>
      <c r="X1456" s="946">
        <v>10</v>
      </c>
      <c r="Y1456" s="943" t="s">
        <v>916</v>
      </c>
      <c r="Z1456" s="946">
        <v>8</v>
      </c>
      <c r="AA1456" s="945" t="s">
        <v>67</v>
      </c>
      <c r="AB1456" s="1042">
        <f t="shared" si="66"/>
        <v>11</v>
      </c>
      <c r="AC1456" s="945" t="s">
        <v>1185</v>
      </c>
      <c r="AD1456" s="1043" t="s">
        <v>946</v>
      </c>
      <c r="AE1456" s="1044"/>
      <c r="AF1456" s="1045"/>
    </row>
    <row r="1457" spans="2:32" ht="20" customHeight="1">
      <c r="B1457" s="1259"/>
      <c r="C1457" s="1262"/>
      <c r="D1457" s="1038" t="s">
        <v>1190</v>
      </c>
      <c r="E1457" s="941"/>
      <c r="F1457" s="943" t="s">
        <v>1145</v>
      </c>
      <c r="G1457" s="1039"/>
      <c r="H1457" s="1040" t="s">
        <v>1145</v>
      </c>
      <c r="I1457" s="943"/>
      <c r="J1457" s="971" t="s">
        <v>1145</v>
      </c>
      <c r="K1457" s="941">
        <f t="shared" si="67"/>
        <v>0</v>
      </c>
      <c r="L1457" s="943" t="s">
        <v>922</v>
      </c>
      <c r="M1457" s="1041">
        <v>1</v>
      </c>
      <c r="N1457" s="943">
        <f t="shared" si="68"/>
        <v>0</v>
      </c>
      <c r="O1457" s="971" t="s">
        <v>922</v>
      </c>
      <c r="P1457" s="943"/>
      <c r="Q1457" s="944">
        <v>2025</v>
      </c>
      <c r="R1457" s="945" t="s">
        <v>1146</v>
      </c>
      <c r="S1457" s="946">
        <v>9</v>
      </c>
      <c r="T1457" s="943" t="s">
        <v>916</v>
      </c>
      <c r="U1457" s="946">
        <v>28</v>
      </c>
      <c r="V1457" s="943" t="s">
        <v>917</v>
      </c>
      <c r="W1457" s="943" t="s">
        <v>249</v>
      </c>
      <c r="X1457" s="946">
        <v>10</v>
      </c>
      <c r="Y1457" s="943" t="s">
        <v>916</v>
      </c>
      <c r="Z1457" s="946">
        <v>8</v>
      </c>
      <c r="AA1457" s="945" t="s">
        <v>67</v>
      </c>
      <c r="AB1457" s="1042">
        <f t="shared" si="66"/>
        <v>11</v>
      </c>
      <c r="AC1457" s="945" t="s">
        <v>1185</v>
      </c>
      <c r="AD1457" s="1043" t="s">
        <v>946</v>
      </c>
      <c r="AE1457" s="1044"/>
      <c r="AF1457" s="1045"/>
    </row>
    <row r="1458" spans="2:32" ht="20" customHeight="1">
      <c r="B1458" s="1259"/>
      <c r="C1458" s="1262"/>
      <c r="D1458" s="1038" t="s">
        <v>1968</v>
      </c>
      <c r="E1458" s="941"/>
      <c r="F1458" s="943" t="s">
        <v>1145</v>
      </c>
      <c r="G1458" s="1039"/>
      <c r="H1458" s="1040" t="s">
        <v>1145</v>
      </c>
      <c r="I1458" s="943"/>
      <c r="J1458" s="971" t="s">
        <v>1145</v>
      </c>
      <c r="K1458" s="941">
        <f t="shared" si="67"/>
        <v>0</v>
      </c>
      <c r="L1458" s="943" t="s">
        <v>922</v>
      </c>
      <c r="M1458" s="1041">
        <v>2</v>
      </c>
      <c r="N1458" s="943">
        <f t="shared" si="68"/>
        <v>0</v>
      </c>
      <c r="O1458" s="971" t="s">
        <v>922</v>
      </c>
      <c r="P1458" s="943"/>
      <c r="Q1458" s="944">
        <v>2025</v>
      </c>
      <c r="R1458" s="945" t="s">
        <v>1146</v>
      </c>
      <c r="S1458" s="946">
        <v>9</v>
      </c>
      <c r="T1458" s="943" t="s">
        <v>916</v>
      </c>
      <c r="U1458" s="946">
        <v>28</v>
      </c>
      <c r="V1458" s="943" t="s">
        <v>917</v>
      </c>
      <c r="W1458" s="943" t="s">
        <v>249</v>
      </c>
      <c r="X1458" s="946">
        <v>10</v>
      </c>
      <c r="Y1458" s="943" t="s">
        <v>916</v>
      </c>
      <c r="Z1458" s="946">
        <v>8</v>
      </c>
      <c r="AA1458" s="945" t="s">
        <v>67</v>
      </c>
      <c r="AB1458" s="1042">
        <f t="shared" si="66"/>
        <v>11</v>
      </c>
      <c r="AC1458" s="945" t="s">
        <v>1185</v>
      </c>
      <c r="AD1458" s="1043" t="s">
        <v>946</v>
      </c>
      <c r="AE1458" s="1044"/>
      <c r="AF1458" s="1045"/>
    </row>
    <row r="1459" spans="2:32" ht="20" customHeight="1">
      <c r="B1459" s="1259"/>
      <c r="C1459" s="1262"/>
      <c r="D1459" s="1038" t="s">
        <v>1969</v>
      </c>
      <c r="E1459" s="941">
        <v>3.1</v>
      </c>
      <c r="F1459" s="943" t="s">
        <v>1145</v>
      </c>
      <c r="G1459" s="1039">
        <v>0</v>
      </c>
      <c r="H1459" s="1040" t="s">
        <v>1145</v>
      </c>
      <c r="I1459" s="943">
        <v>1.25</v>
      </c>
      <c r="J1459" s="971" t="s">
        <v>1145</v>
      </c>
      <c r="K1459" s="941">
        <f t="shared" si="67"/>
        <v>3.875</v>
      </c>
      <c r="L1459" s="943" t="s">
        <v>922</v>
      </c>
      <c r="M1459" s="1041">
        <v>4</v>
      </c>
      <c r="N1459" s="943">
        <f t="shared" si="68"/>
        <v>15.5</v>
      </c>
      <c r="O1459" s="971" t="s">
        <v>922</v>
      </c>
      <c r="P1459" s="943"/>
      <c r="Q1459" s="944">
        <v>2025</v>
      </c>
      <c r="R1459" s="945" t="s">
        <v>1146</v>
      </c>
      <c r="S1459" s="946">
        <v>9</v>
      </c>
      <c r="T1459" s="943" t="s">
        <v>916</v>
      </c>
      <c r="U1459" s="946">
        <v>28</v>
      </c>
      <c r="V1459" s="943" t="s">
        <v>917</v>
      </c>
      <c r="W1459" s="943" t="s">
        <v>249</v>
      </c>
      <c r="X1459" s="946">
        <v>10</v>
      </c>
      <c r="Y1459" s="943" t="s">
        <v>916</v>
      </c>
      <c r="Z1459" s="946">
        <v>8</v>
      </c>
      <c r="AA1459" s="945" t="s">
        <v>67</v>
      </c>
      <c r="AB1459" s="1042">
        <f t="shared" si="66"/>
        <v>11</v>
      </c>
      <c r="AC1459" s="945" t="s">
        <v>1185</v>
      </c>
      <c r="AD1459" s="1043" t="s">
        <v>946</v>
      </c>
      <c r="AE1459" s="1044"/>
      <c r="AF1459" s="1045"/>
    </row>
    <row r="1460" spans="2:32" ht="20" customHeight="1">
      <c r="B1460" s="1259"/>
      <c r="C1460" s="1262"/>
      <c r="D1460" s="1038" t="s">
        <v>1203</v>
      </c>
      <c r="E1460" s="941">
        <v>2.25</v>
      </c>
      <c r="F1460" s="943" t="s">
        <v>1145</v>
      </c>
      <c r="G1460" s="1039">
        <v>2.25</v>
      </c>
      <c r="H1460" s="1040" t="s">
        <v>1145</v>
      </c>
      <c r="I1460" s="943"/>
      <c r="J1460" s="971" t="s">
        <v>1145</v>
      </c>
      <c r="K1460" s="941">
        <f t="shared" si="67"/>
        <v>0</v>
      </c>
      <c r="L1460" s="943" t="s">
        <v>922</v>
      </c>
      <c r="M1460" s="1041">
        <v>1</v>
      </c>
      <c r="N1460" s="943">
        <f t="shared" si="68"/>
        <v>0</v>
      </c>
      <c r="O1460" s="971" t="s">
        <v>922</v>
      </c>
      <c r="P1460" s="943"/>
      <c r="Q1460" s="944">
        <v>2025</v>
      </c>
      <c r="R1460" s="945" t="s">
        <v>1146</v>
      </c>
      <c r="S1460" s="946">
        <v>9</v>
      </c>
      <c r="T1460" s="943" t="s">
        <v>916</v>
      </c>
      <c r="U1460" s="946">
        <v>28</v>
      </c>
      <c r="V1460" s="943" t="s">
        <v>917</v>
      </c>
      <c r="W1460" s="943" t="s">
        <v>249</v>
      </c>
      <c r="X1460" s="946">
        <v>10</v>
      </c>
      <c r="Y1460" s="943" t="s">
        <v>916</v>
      </c>
      <c r="Z1460" s="946">
        <v>8</v>
      </c>
      <c r="AA1460" s="945" t="s">
        <v>67</v>
      </c>
      <c r="AB1460" s="1042">
        <f t="shared" si="66"/>
        <v>11</v>
      </c>
      <c r="AC1460" s="945" t="s">
        <v>1185</v>
      </c>
      <c r="AD1460" s="1043" t="s">
        <v>946</v>
      </c>
      <c r="AE1460" s="1044"/>
      <c r="AF1460" s="1045"/>
    </row>
    <row r="1461" spans="2:32" ht="20" customHeight="1">
      <c r="B1461" s="1259"/>
      <c r="C1461" s="1262"/>
      <c r="D1461" s="1038" t="s">
        <v>1966</v>
      </c>
      <c r="E1461" s="941">
        <v>1.8</v>
      </c>
      <c r="F1461" s="943" t="s">
        <v>1145</v>
      </c>
      <c r="G1461" s="1039">
        <v>0.7</v>
      </c>
      <c r="H1461" s="1040" t="s">
        <v>1145</v>
      </c>
      <c r="I1461" s="943">
        <v>0.45</v>
      </c>
      <c r="J1461" s="971" t="s">
        <v>1145</v>
      </c>
      <c r="K1461" s="941">
        <f t="shared" si="67"/>
        <v>0.81</v>
      </c>
      <c r="L1461" s="943" t="s">
        <v>922</v>
      </c>
      <c r="M1461" s="1041">
        <v>4</v>
      </c>
      <c r="N1461" s="943">
        <f t="shared" si="68"/>
        <v>3.24</v>
      </c>
      <c r="O1461" s="971" t="s">
        <v>922</v>
      </c>
      <c r="P1461" s="943"/>
      <c r="Q1461" s="944">
        <v>2025</v>
      </c>
      <c r="R1461" s="945" t="s">
        <v>1146</v>
      </c>
      <c r="S1461" s="946">
        <v>10</v>
      </c>
      <c r="T1461" s="943" t="s">
        <v>916</v>
      </c>
      <c r="U1461" s="946">
        <v>23</v>
      </c>
      <c r="V1461" s="943" t="s">
        <v>917</v>
      </c>
      <c r="W1461" s="943" t="s">
        <v>249</v>
      </c>
      <c r="X1461" s="946">
        <v>10</v>
      </c>
      <c r="Y1461" s="943" t="s">
        <v>916</v>
      </c>
      <c r="Z1461" s="946">
        <v>27</v>
      </c>
      <c r="AA1461" s="945" t="s">
        <v>67</v>
      </c>
      <c r="AB1461" s="1042">
        <f t="shared" si="66"/>
        <v>5</v>
      </c>
      <c r="AC1461" s="945" t="s">
        <v>1185</v>
      </c>
      <c r="AD1461" s="1043" t="s">
        <v>946</v>
      </c>
      <c r="AE1461" s="1044"/>
      <c r="AF1461" s="1045"/>
    </row>
    <row r="1462" spans="2:32" ht="20" customHeight="1">
      <c r="B1462" s="1259"/>
      <c r="C1462" s="1262"/>
      <c r="D1462" s="1038" t="s">
        <v>1442</v>
      </c>
      <c r="E1462" s="941"/>
      <c r="F1462" s="943" t="s">
        <v>1145</v>
      </c>
      <c r="G1462" s="1039"/>
      <c r="H1462" s="1040" t="s">
        <v>1145</v>
      </c>
      <c r="I1462" s="943"/>
      <c r="J1462" s="971" t="s">
        <v>1145</v>
      </c>
      <c r="K1462" s="941">
        <f t="shared" si="67"/>
        <v>0</v>
      </c>
      <c r="L1462" s="943" t="s">
        <v>922</v>
      </c>
      <c r="M1462" s="1041">
        <v>3</v>
      </c>
      <c r="N1462" s="943">
        <f t="shared" si="68"/>
        <v>0</v>
      </c>
      <c r="O1462" s="971" t="s">
        <v>922</v>
      </c>
      <c r="P1462" s="943"/>
      <c r="Q1462" s="944">
        <v>2025</v>
      </c>
      <c r="R1462" s="945" t="s">
        <v>1146</v>
      </c>
      <c r="S1462" s="946">
        <v>10</v>
      </c>
      <c r="T1462" s="943" t="s">
        <v>916</v>
      </c>
      <c r="U1462" s="946">
        <v>23</v>
      </c>
      <c r="V1462" s="943" t="s">
        <v>917</v>
      </c>
      <c r="W1462" s="943" t="s">
        <v>249</v>
      </c>
      <c r="X1462" s="946">
        <v>10</v>
      </c>
      <c r="Y1462" s="943" t="s">
        <v>916</v>
      </c>
      <c r="Z1462" s="946">
        <v>27</v>
      </c>
      <c r="AA1462" s="945" t="s">
        <v>67</v>
      </c>
      <c r="AB1462" s="1042">
        <f t="shared" ref="AB1462:AB1523" si="69">_xlfn.DAYS(DATE(2024,X1462,Z1462),DATE(2024,S1462,U1462))+1</f>
        <v>5</v>
      </c>
      <c r="AC1462" s="945" t="s">
        <v>1185</v>
      </c>
      <c r="AD1462" s="1043" t="s">
        <v>946</v>
      </c>
      <c r="AE1462" s="1044"/>
      <c r="AF1462" s="1045"/>
    </row>
    <row r="1463" spans="2:32" ht="20" customHeight="1">
      <c r="B1463" s="1259"/>
      <c r="C1463" s="1262"/>
      <c r="D1463" s="1038" t="s">
        <v>1817</v>
      </c>
      <c r="E1463" s="941"/>
      <c r="F1463" s="943" t="s">
        <v>1145</v>
      </c>
      <c r="G1463" s="1039"/>
      <c r="H1463" s="1040" t="s">
        <v>1145</v>
      </c>
      <c r="I1463" s="943"/>
      <c r="J1463" s="971" t="s">
        <v>1145</v>
      </c>
      <c r="K1463" s="941">
        <f t="shared" si="67"/>
        <v>0</v>
      </c>
      <c r="L1463" s="943" t="s">
        <v>922</v>
      </c>
      <c r="M1463" s="1041">
        <v>1</v>
      </c>
      <c r="N1463" s="943">
        <f t="shared" si="68"/>
        <v>0</v>
      </c>
      <c r="O1463" s="971" t="s">
        <v>922</v>
      </c>
      <c r="P1463" s="943"/>
      <c r="Q1463" s="944">
        <v>2025</v>
      </c>
      <c r="R1463" s="945" t="s">
        <v>1146</v>
      </c>
      <c r="S1463" s="946">
        <v>10</v>
      </c>
      <c r="T1463" s="943" t="s">
        <v>916</v>
      </c>
      <c r="U1463" s="946">
        <v>23</v>
      </c>
      <c r="V1463" s="943" t="s">
        <v>917</v>
      </c>
      <c r="W1463" s="943" t="s">
        <v>249</v>
      </c>
      <c r="X1463" s="946">
        <v>10</v>
      </c>
      <c r="Y1463" s="943" t="s">
        <v>916</v>
      </c>
      <c r="Z1463" s="946">
        <v>27</v>
      </c>
      <c r="AA1463" s="945" t="s">
        <v>67</v>
      </c>
      <c r="AB1463" s="1042">
        <f t="shared" si="69"/>
        <v>5</v>
      </c>
      <c r="AC1463" s="945" t="s">
        <v>1185</v>
      </c>
      <c r="AD1463" s="1043" t="s">
        <v>946</v>
      </c>
      <c r="AE1463" s="1044"/>
      <c r="AF1463" s="1045"/>
    </row>
    <row r="1464" spans="2:32" ht="20" customHeight="1">
      <c r="B1464" s="1259"/>
      <c r="C1464" s="1262"/>
      <c r="D1464" s="1038" t="s">
        <v>1967</v>
      </c>
      <c r="E1464" s="941"/>
      <c r="F1464" s="943" t="s">
        <v>1145</v>
      </c>
      <c r="G1464" s="1039"/>
      <c r="H1464" s="1040" t="s">
        <v>1145</v>
      </c>
      <c r="I1464" s="943"/>
      <c r="J1464" s="971" t="s">
        <v>1145</v>
      </c>
      <c r="K1464" s="941">
        <f t="shared" si="67"/>
        <v>0</v>
      </c>
      <c r="L1464" s="943" t="s">
        <v>922</v>
      </c>
      <c r="M1464" s="1041">
        <v>1</v>
      </c>
      <c r="N1464" s="943">
        <f t="shared" si="68"/>
        <v>0</v>
      </c>
      <c r="O1464" s="971" t="s">
        <v>922</v>
      </c>
      <c r="P1464" s="943"/>
      <c r="Q1464" s="944">
        <v>2025</v>
      </c>
      <c r="R1464" s="945" t="s">
        <v>1146</v>
      </c>
      <c r="S1464" s="946">
        <v>10</v>
      </c>
      <c r="T1464" s="943" t="s">
        <v>916</v>
      </c>
      <c r="U1464" s="946">
        <v>23</v>
      </c>
      <c r="V1464" s="943" t="s">
        <v>917</v>
      </c>
      <c r="W1464" s="943" t="s">
        <v>249</v>
      </c>
      <c r="X1464" s="946">
        <v>10</v>
      </c>
      <c r="Y1464" s="943" t="s">
        <v>916</v>
      </c>
      <c r="Z1464" s="946">
        <v>27</v>
      </c>
      <c r="AA1464" s="945" t="s">
        <v>67</v>
      </c>
      <c r="AB1464" s="1042">
        <f t="shared" si="69"/>
        <v>5</v>
      </c>
      <c r="AC1464" s="945" t="s">
        <v>1185</v>
      </c>
      <c r="AD1464" s="1043" t="s">
        <v>946</v>
      </c>
      <c r="AE1464" s="1044"/>
      <c r="AF1464" s="1045"/>
    </row>
    <row r="1465" spans="2:32" ht="20" customHeight="1">
      <c r="B1465" s="1259"/>
      <c r="C1465" s="1262"/>
      <c r="D1465" s="1038" t="s">
        <v>1190</v>
      </c>
      <c r="E1465" s="941"/>
      <c r="F1465" s="943" t="s">
        <v>1145</v>
      </c>
      <c r="G1465" s="1039"/>
      <c r="H1465" s="1040" t="s">
        <v>1145</v>
      </c>
      <c r="I1465" s="943"/>
      <c r="J1465" s="971" t="s">
        <v>1145</v>
      </c>
      <c r="K1465" s="941">
        <f t="shared" si="67"/>
        <v>0</v>
      </c>
      <c r="L1465" s="943" t="s">
        <v>922</v>
      </c>
      <c r="M1465" s="1041">
        <v>1</v>
      </c>
      <c r="N1465" s="943">
        <f t="shared" si="68"/>
        <v>0</v>
      </c>
      <c r="O1465" s="971" t="s">
        <v>922</v>
      </c>
      <c r="P1465" s="943"/>
      <c r="Q1465" s="944">
        <v>2025</v>
      </c>
      <c r="R1465" s="945" t="s">
        <v>1146</v>
      </c>
      <c r="S1465" s="946">
        <v>10</v>
      </c>
      <c r="T1465" s="943" t="s">
        <v>916</v>
      </c>
      <c r="U1465" s="946">
        <v>23</v>
      </c>
      <c r="V1465" s="943" t="s">
        <v>917</v>
      </c>
      <c r="W1465" s="943" t="s">
        <v>249</v>
      </c>
      <c r="X1465" s="946">
        <v>10</v>
      </c>
      <c r="Y1465" s="943" t="s">
        <v>916</v>
      </c>
      <c r="Z1465" s="946">
        <v>27</v>
      </c>
      <c r="AA1465" s="945" t="s">
        <v>67</v>
      </c>
      <c r="AB1465" s="1042">
        <f t="shared" si="69"/>
        <v>5</v>
      </c>
      <c r="AC1465" s="945" t="s">
        <v>1185</v>
      </c>
      <c r="AD1465" s="1043" t="s">
        <v>946</v>
      </c>
      <c r="AE1465" s="1044"/>
      <c r="AF1465" s="1045"/>
    </row>
    <row r="1466" spans="2:32" ht="20" customHeight="1">
      <c r="B1466" s="1259"/>
      <c r="C1466" s="1262"/>
      <c r="D1466" s="1038" t="s">
        <v>1968</v>
      </c>
      <c r="E1466" s="941"/>
      <c r="F1466" s="943" t="s">
        <v>1145</v>
      </c>
      <c r="G1466" s="1039"/>
      <c r="H1466" s="1040" t="s">
        <v>1145</v>
      </c>
      <c r="I1466" s="943"/>
      <c r="J1466" s="971" t="s">
        <v>1145</v>
      </c>
      <c r="K1466" s="941">
        <f t="shared" si="67"/>
        <v>0</v>
      </c>
      <c r="L1466" s="943" t="s">
        <v>922</v>
      </c>
      <c r="M1466" s="1041">
        <v>2</v>
      </c>
      <c r="N1466" s="943">
        <f t="shared" si="68"/>
        <v>0</v>
      </c>
      <c r="O1466" s="971" t="s">
        <v>922</v>
      </c>
      <c r="P1466" s="943"/>
      <c r="Q1466" s="944">
        <v>2025</v>
      </c>
      <c r="R1466" s="945" t="s">
        <v>1146</v>
      </c>
      <c r="S1466" s="946">
        <v>10</v>
      </c>
      <c r="T1466" s="943" t="s">
        <v>916</v>
      </c>
      <c r="U1466" s="946">
        <v>23</v>
      </c>
      <c r="V1466" s="943" t="s">
        <v>917</v>
      </c>
      <c r="W1466" s="943" t="s">
        <v>249</v>
      </c>
      <c r="X1466" s="946">
        <v>10</v>
      </c>
      <c r="Y1466" s="943" t="s">
        <v>916</v>
      </c>
      <c r="Z1466" s="946">
        <v>27</v>
      </c>
      <c r="AA1466" s="945" t="s">
        <v>67</v>
      </c>
      <c r="AB1466" s="1042">
        <f t="shared" si="69"/>
        <v>5</v>
      </c>
      <c r="AC1466" s="945" t="s">
        <v>1185</v>
      </c>
      <c r="AD1466" s="1043" t="s">
        <v>946</v>
      </c>
      <c r="AE1466" s="1044"/>
      <c r="AF1466" s="1045"/>
    </row>
    <row r="1467" spans="2:32" ht="20" customHeight="1">
      <c r="B1467" s="1259"/>
      <c r="C1467" s="1262"/>
      <c r="D1467" s="1038" t="s">
        <v>1969</v>
      </c>
      <c r="E1467" s="941">
        <v>3.1</v>
      </c>
      <c r="F1467" s="943" t="s">
        <v>1145</v>
      </c>
      <c r="G1467" s="1039">
        <v>0</v>
      </c>
      <c r="H1467" s="1040" t="s">
        <v>1145</v>
      </c>
      <c r="I1467" s="943">
        <v>1.25</v>
      </c>
      <c r="J1467" s="971" t="s">
        <v>1145</v>
      </c>
      <c r="K1467" s="941">
        <f t="shared" si="67"/>
        <v>3.875</v>
      </c>
      <c r="L1467" s="943" t="s">
        <v>922</v>
      </c>
      <c r="M1467" s="1041">
        <v>4</v>
      </c>
      <c r="N1467" s="943">
        <f t="shared" si="68"/>
        <v>15.5</v>
      </c>
      <c r="O1467" s="971" t="s">
        <v>922</v>
      </c>
      <c r="P1467" s="943"/>
      <c r="Q1467" s="944">
        <v>2025</v>
      </c>
      <c r="R1467" s="945" t="s">
        <v>1146</v>
      </c>
      <c r="S1467" s="946">
        <v>10</v>
      </c>
      <c r="T1467" s="943" t="s">
        <v>916</v>
      </c>
      <c r="U1467" s="946">
        <v>23</v>
      </c>
      <c r="V1467" s="943" t="s">
        <v>917</v>
      </c>
      <c r="W1467" s="943" t="s">
        <v>249</v>
      </c>
      <c r="X1467" s="946">
        <v>10</v>
      </c>
      <c r="Y1467" s="943" t="s">
        <v>916</v>
      </c>
      <c r="Z1467" s="946">
        <v>27</v>
      </c>
      <c r="AA1467" s="945" t="s">
        <v>67</v>
      </c>
      <c r="AB1467" s="1042">
        <f t="shared" si="69"/>
        <v>5</v>
      </c>
      <c r="AC1467" s="945" t="s">
        <v>1185</v>
      </c>
      <c r="AD1467" s="1043" t="s">
        <v>946</v>
      </c>
      <c r="AE1467" s="1044"/>
      <c r="AF1467" s="1045"/>
    </row>
    <row r="1468" spans="2:32" ht="20" customHeight="1">
      <c r="B1468" s="1259"/>
      <c r="C1468" s="1262"/>
      <c r="D1468" s="1038" t="s">
        <v>1203</v>
      </c>
      <c r="E1468" s="941">
        <v>2.25</v>
      </c>
      <c r="F1468" s="943" t="s">
        <v>1145</v>
      </c>
      <c r="G1468" s="1039">
        <v>2.25</v>
      </c>
      <c r="H1468" s="1040" t="s">
        <v>1145</v>
      </c>
      <c r="I1468" s="943"/>
      <c r="J1468" s="971" t="s">
        <v>1145</v>
      </c>
      <c r="K1468" s="941">
        <f t="shared" si="67"/>
        <v>0</v>
      </c>
      <c r="L1468" s="943" t="s">
        <v>922</v>
      </c>
      <c r="M1468" s="1041">
        <v>1</v>
      </c>
      <c r="N1468" s="943">
        <f t="shared" si="68"/>
        <v>0</v>
      </c>
      <c r="O1468" s="971" t="s">
        <v>922</v>
      </c>
      <c r="P1468" s="943"/>
      <c r="Q1468" s="944">
        <v>2025</v>
      </c>
      <c r="R1468" s="945" t="s">
        <v>1146</v>
      </c>
      <c r="S1468" s="946">
        <v>10</v>
      </c>
      <c r="T1468" s="943" t="s">
        <v>916</v>
      </c>
      <c r="U1468" s="946">
        <v>23</v>
      </c>
      <c r="V1468" s="943" t="s">
        <v>917</v>
      </c>
      <c r="W1468" s="943" t="s">
        <v>249</v>
      </c>
      <c r="X1468" s="946">
        <v>10</v>
      </c>
      <c r="Y1468" s="943" t="s">
        <v>916</v>
      </c>
      <c r="Z1468" s="946">
        <v>27</v>
      </c>
      <c r="AA1468" s="945" t="s">
        <v>67</v>
      </c>
      <c r="AB1468" s="1042">
        <f t="shared" si="69"/>
        <v>5</v>
      </c>
      <c r="AC1468" s="945" t="s">
        <v>1185</v>
      </c>
      <c r="AD1468" s="1043" t="s">
        <v>946</v>
      </c>
      <c r="AE1468" s="1044"/>
      <c r="AF1468" s="1045"/>
    </row>
    <row r="1469" spans="2:32" ht="20" customHeight="1">
      <c r="B1469" s="1259"/>
      <c r="C1469" s="1262"/>
      <c r="D1469" s="1038" t="s">
        <v>1966</v>
      </c>
      <c r="E1469" s="941">
        <v>1.8</v>
      </c>
      <c r="F1469" s="943" t="s">
        <v>1145</v>
      </c>
      <c r="G1469" s="1039">
        <v>0.7</v>
      </c>
      <c r="H1469" s="1040" t="s">
        <v>1145</v>
      </c>
      <c r="I1469" s="943">
        <v>0.45</v>
      </c>
      <c r="J1469" s="971" t="s">
        <v>1145</v>
      </c>
      <c r="K1469" s="941">
        <f t="shared" si="67"/>
        <v>0.81</v>
      </c>
      <c r="L1469" s="943" t="s">
        <v>922</v>
      </c>
      <c r="M1469" s="1041">
        <v>4</v>
      </c>
      <c r="N1469" s="943">
        <f t="shared" si="68"/>
        <v>3.24</v>
      </c>
      <c r="O1469" s="971" t="s">
        <v>922</v>
      </c>
      <c r="P1469" s="943"/>
      <c r="Q1469" s="944">
        <v>2025</v>
      </c>
      <c r="R1469" s="945" t="s">
        <v>1146</v>
      </c>
      <c r="S1469" s="946">
        <v>9</v>
      </c>
      <c r="T1469" s="943" t="s">
        <v>916</v>
      </c>
      <c r="U1469" s="946">
        <v>28</v>
      </c>
      <c r="V1469" s="943" t="s">
        <v>917</v>
      </c>
      <c r="W1469" s="943" t="s">
        <v>249</v>
      </c>
      <c r="X1469" s="946">
        <v>10</v>
      </c>
      <c r="Y1469" s="943" t="s">
        <v>916</v>
      </c>
      <c r="Z1469" s="946">
        <v>6</v>
      </c>
      <c r="AA1469" s="945" t="s">
        <v>67</v>
      </c>
      <c r="AB1469" s="1042">
        <f t="shared" si="69"/>
        <v>9</v>
      </c>
      <c r="AC1469" s="945" t="s">
        <v>1185</v>
      </c>
      <c r="AD1469" s="1043" t="s">
        <v>1970</v>
      </c>
      <c r="AE1469" s="1044"/>
      <c r="AF1469" s="1045"/>
    </row>
    <row r="1470" spans="2:32" ht="20" customHeight="1">
      <c r="B1470" s="1259"/>
      <c r="C1470" s="1262"/>
      <c r="D1470" s="1038" t="s">
        <v>1442</v>
      </c>
      <c r="E1470" s="941"/>
      <c r="F1470" s="943" t="s">
        <v>1145</v>
      </c>
      <c r="G1470" s="1039"/>
      <c r="H1470" s="1040" t="s">
        <v>1145</v>
      </c>
      <c r="I1470" s="943"/>
      <c r="J1470" s="971" t="s">
        <v>1145</v>
      </c>
      <c r="K1470" s="941">
        <f t="shared" si="67"/>
        <v>0</v>
      </c>
      <c r="L1470" s="943" t="s">
        <v>922</v>
      </c>
      <c r="M1470" s="1041">
        <v>3</v>
      </c>
      <c r="N1470" s="943">
        <f t="shared" si="68"/>
        <v>0</v>
      </c>
      <c r="O1470" s="971" t="s">
        <v>922</v>
      </c>
      <c r="P1470" s="943"/>
      <c r="Q1470" s="944">
        <v>2025</v>
      </c>
      <c r="R1470" s="945" t="s">
        <v>1146</v>
      </c>
      <c r="S1470" s="946">
        <v>9</v>
      </c>
      <c r="T1470" s="943" t="s">
        <v>916</v>
      </c>
      <c r="U1470" s="946">
        <v>28</v>
      </c>
      <c r="V1470" s="943" t="s">
        <v>917</v>
      </c>
      <c r="W1470" s="943" t="s">
        <v>249</v>
      </c>
      <c r="X1470" s="946">
        <v>10</v>
      </c>
      <c r="Y1470" s="943" t="s">
        <v>916</v>
      </c>
      <c r="Z1470" s="946">
        <v>6</v>
      </c>
      <c r="AA1470" s="945" t="s">
        <v>67</v>
      </c>
      <c r="AB1470" s="1042">
        <f t="shared" si="69"/>
        <v>9</v>
      </c>
      <c r="AC1470" s="945" t="s">
        <v>1185</v>
      </c>
      <c r="AD1470" s="1043" t="s">
        <v>1970</v>
      </c>
      <c r="AE1470" s="1044"/>
      <c r="AF1470" s="1045"/>
    </row>
    <row r="1471" spans="2:32" ht="20" customHeight="1">
      <c r="B1471" s="1259"/>
      <c r="C1471" s="1262"/>
      <c r="D1471" s="1038" t="s">
        <v>1817</v>
      </c>
      <c r="E1471" s="941"/>
      <c r="F1471" s="943" t="s">
        <v>1145</v>
      </c>
      <c r="G1471" s="1039"/>
      <c r="H1471" s="1040" t="s">
        <v>1145</v>
      </c>
      <c r="I1471" s="943"/>
      <c r="J1471" s="971" t="s">
        <v>1145</v>
      </c>
      <c r="K1471" s="941">
        <f t="shared" si="67"/>
        <v>0</v>
      </c>
      <c r="L1471" s="943" t="s">
        <v>922</v>
      </c>
      <c r="M1471" s="1041">
        <v>1</v>
      </c>
      <c r="N1471" s="943">
        <f t="shared" si="68"/>
        <v>0</v>
      </c>
      <c r="O1471" s="971" t="s">
        <v>922</v>
      </c>
      <c r="P1471" s="943"/>
      <c r="Q1471" s="944">
        <v>2025</v>
      </c>
      <c r="R1471" s="945" t="s">
        <v>1146</v>
      </c>
      <c r="S1471" s="946">
        <v>9</v>
      </c>
      <c r="T1471" s="943" t="s">
        <v>916</v>
      </c>
      <c r="U1471" s="946">
        <v>28</v>
      </c>
      <c r="V1471" s="943" t="s">
        <v>917</v>
      </c>
      <c r="W1471" s="943" t="s">
        <v>249</v>
      </c>
      <c r="X1471" s="946">
        <v>10</v>
      </c>
      <c r="Y1471" s="943" t="s">
        <v>916</v>
      </c>
      <c r="Z1471" s="946">
        <v>6</v>
      </c>
      <c r="AA1471" s="945" t="s">
        <v>67</v>
      </c>
      <c r="AB1471" s="1042">
        <f t="shared" si="69"/>
        <v>9</v>
      </c>
      <c r="AC1471" s="945" t="s">
        <v>1185</v>
      </c>
      <c r="AD1471" s="1043" t="s">
        <v>1970</v>
      </c>
      <c r="AE1471" s="1044"/>
      <c r="AF1471" s="1045"/>
    </row>
    <row r="1472" spans="2:32" ht="20" customHeight="1">
      <c r="B1472" s="1259"/>
      <c r="C1472" s="1262"/>
      <c r="D1472" s="1038" t="s">
        <v>1967</v>
      </c>
      <c r="E1472" s="941"/>
      <c r="F1472" s="943" t="s">
        <v>1145</v>
      </c>
      <c r="G1472" s="1039"/>
      <c r="H1472" s="1040" t="s">
        <v>1145</v>
      </c>
      <c r="I1472" s="943"/>
      <c r="J1472" s="971" t="s">
        <v>1145</v>
      </c>
      <c r="K1472" s="941">
        <f t="shared" si="67"/>
        <v>0</v>
      </c>
      <c r="L1472" s="943" t="s">
        <v>922</v>
      </c>
      <c r="M1472" s="1041">
        <v>1</v>
      </c>
      <c r="N1472" s="943">
        <f t="shared" si="68"/>
        <v>0</v>
      </c>
      <c r="O1472" s="971" t="s">
        <v>922</v>
      </c>
      <c r="P1472" s="943"/>
      <c r="Q1472" s="944">
        <v>2025</v>
      </c>
      <c r="R1472" s="945" t="s">
        <v>1146</v>
      </c>
      <c r="S1472" s="946">
        <v>9</v>
      </c>
      <c r="T1472" s="943" t="s">
        <v>916</v>
      </c>
      <c r="U1472" s="946">
        <v>28</v>
      </c>
      <c r="V1472" s="943" t="s">
        <v>917</v>
      </c>
      <c r="W1472" s="943" t="s">
        <v>249</v>
      </c>
      <c r="X1472" s="946">
        <v>10</v>
      </c>
      <c r="Y1472" s="943" t="s">
        <v>916</v>
      </c>
      <c r="Z1472" s="946">
        <v>6</v>
      </c>
      <c r="AA1472" s="945" t="s">
        <v>67</v>
      </c>
      <c r="AB1472" s="1042">
        <f t="shared" si="69"/>
        <v>9</v>
      </c>
      <c r="AC1472" s="945" t="s">
        <v>1185</v>
      </c>
      <c r="AD1472" s="1043" t="s">
        <v>1970</v>
      </c>
      <c r="AE1472" s="1044"/>
      <c r="AF1472" s="1045"/>
    </row>
    <row r="1473" spans="2:32" ht="20" customHeight="1">
      <c r="B1473" s="1259"/>
      <c r="C1473" s="1262"/>
      <c r="D1473" s="1038" t="s">
        <v>1190</v>
      </c>
      <c r="E1473" s="941"/>
      <c r="F1473" s="943" t="s">
        <v>1145</v>
      </c>
      <c r="G1473" s="1039"/>
      <c r="H1473" s="1040" t="s">
        <v>1145</v>
      </c>
      <c r="I1473" s="943"/>
      <c r="J1473" s="971" t="s">
        <v>1145</v>
      </c>
      <c r="K1473" s="941">
        <f t="shared" si="67"/>
        <v>0</v>
      </c>
      <c r="L1473" s="943" t="s">
        <v>922</v>
      </c>
      <c r="M1473" s="1041">
        <v>1</v>
      </c>
      <c r="N1473" s="943">
        <f t="shared" si="68"/>
        <v>0</v>
      </c>
      <c r="O1473" s="971" t="s">
        <v>922</v>
      </c>
      <c r="P1473" s="943"/>
      <c r="Q1473" s="944">
        <v>2025</v>
      </c>
      <c r="R1473" s="945" t="s">
        <v>1146</v>
      </c>
      <c r="S1473" s="946">
        <v>9</v>
      </c>
      <c r="T1473" s="943" t="s">
        <v>916</v>
      </c>
      <c r="U1473" s="946">
        <v>28</v>
      </c>
      <c r="V1473" s="943" t="s">
        <v>917</v>
      </c>
      <c r="W1473" s="943" t="s">
        <v>249</v>
      </c>
      <c r="X1473" s="946">
        <v>10</v>
      </c>
      <c r="Y1473" s="943" t="s">
        <v>916</v>
      </c>
      <c r="Z1473" s="946">
        <v>6</v>
      </c>
      <c r="AA1473" s="945" t="s">
        <v>67</v>
      </c>
      <c r="AB1473" s="1042">
        <f t="shared" si="69"/>
        <v>9</v>
      </c>
      <c r="AC1473" s="945" t="s">
        <v>1185</v>
      </c>
      <c r="AD1473" s="1043" t="s">
        <v>1970</v>
      </c>
      <c r="AE1473" s="1044"/>
      <c r="AF1473" s="1045"/>
    </row>
    <row r="1474" spans="2:32" ht="20" customHeight="1">
      <c r="B1474" s="1259"/>
      <c r="C1474" s="1262"/>
      <c r="D1474" s="1038" t="s">
        <v>1968</v>
      </c>
      <c r="E1474" s="941"/>
      <c r="F1474" s="943" t="s">
        <v>1145</v>
      </c>
      <c r="G1474" s="1039"/>
      <c r="H1474" s="1040" t="s">
        <v>1145</v>
      </c>
      <c r="I1474" s="943"/>
      <c r="J1474" s="971" t="s">
        <v>1145</v>
      </c>
      <c r="K1474" s="941">
        <f t="shared" si="67"/>
        <v>0</v>
      </c>
      <c r="L1474" s="943" t="s">
        <v>922</v>
      </c>
      <c r="M1474" s="1041">
        <v>2</v>
      </c>
      <c r="N1474" s="943">
        <f t="shared" si="68"/>
        <v>0</v>
      </c>
      <c r="O1474" s="971" t="s">
        <v>922</v>
      </c>
      <c r="P1474" s="943"/>
      <c r="Q1474" s="944">
        <v>2025</v>
      </c>
      <c r="R1474" s="945" t="s">
        <v>1146</v>
      </c>
      <c r="S1474" s="946">
        <v>9</v>
      </c>
      <c r="T1474" s="943" t="s">
        <v>916</v>
      </c>
      <c r="U1474" s="946">
        <v>28</v>
      </c>
      <c r="V1474" s="943" t="s">
        <v>917</v>
      </c>
      <c r="W1474" s="943" t="s">
        <v>249</v>
      </c>
      <c r="X1474" s="946">
        <v>10</v>
      </c>
      <c r="Y1474" s="943" t="s">
        <v>916</v>
      </c>
      <c r="Z1474" s="946">
        <v>6</v>
      </c>
      <c r="AA1474" s="945" t="s">
        <v>67</v>
      </c>
      <c r="AB1474" s="1042">
        <f t="shared" si="69"/>
        <v>9</v>
      </c>
      <c r="AC1474" s="945" t="s">
        <v>1185</v>
      </c>
      <c r="AD1474" s="1043" t="s">
        <v>1970</v>
      </c>
      <c r="AE1474" s="1044"/>
      <c r="AF1474" s="1045"/>
    </row>
    <row r="1475" spans="2:32" ht="20" customHeight="1">
      <c r="B1475" s="1259"/>
      <c r="C1475" s="1262"/>
      <c r="D1475" s="1038" t="s">
        <v>1969</v>
      </c>
      <c r="E1475" s="941">
        <v>3.1</v>
      </c>
      <c r="F1475" s="943" t="s">
        <v>1145</v>
      </c>
      <c r="G1475" s="1039">
        <v>0</v>
      </c>
      <c r="H1475" s="1040" t="s">
        <v>1145</v>
      </c>
      <c r="I1475" s="943">
        <v>1.25</v>
      </c>
      <c r="J1475" s="971" t="s">
        <v>1145</v>
      </c>
      <c r="K1475" s="941">
        <f t="shared" si="67"/>
        <v>3.875</v>
      </c>
      <c r="L1475" s="943" t="s">
        <v>922</v>
      </c>
      <c r="M1475" s="1041">
        <v>4</v>
      </c>
      <c r="N1475" s="943">
        <f t="shared" si="68"/>
        <v>15.5</v>
      </c>
      <c r="O1475" s="971" t="s">
        <v>922</v>
      </c>
      <c r="P1475" s="943"/>
      <c r="Q1475" s="944">
        <v>2025</v>
      </c>
      <c r="R1475" s="945" t="s">
        <v>1146</v>
      </c>
      <c r="S1475" s="946">
        <v>9</v>
      </c>
      <c r="T1475" s="943" t="s">
        <v>916</v>
      </c>
      <c r="U1475" s="946">
        <v>28</v>
      </c>
      <c r="V1475" s="943" t="s">
        <v>917</v>
      </c>
      <c r="W1475" s="943" t="s">
        <v>249</v>
      </c>
      <c r="X1475" s="946">
        <v>10</v>
      </c>
      <c r="Y1475" s="943" t="s">
        <v>916</v>
      </c>
      <c r="Z1475" s="946">
        <v>6</v>
      </c>
      <c r="AA1475" s="945" t="s">
        <v>67</v>
      </c>
      <c r="AB1475" s="1042">
        <f t="shared" si="69"/>
        <v>9</v>
      </c>
      <c r="AC1475" s="945" t="s">
        <v>1185</v>
      </c>
      <c r="AD1475" s="1043" t="s">
        <v>1970</v>
      </c>
      <c r="AE1475" s="1044"/>
      <c r="AF1475" s="1045"/>
    </row>
    <row r="1476" spans="2:32" ht="20" customHeight="1">
      <c r="B1476" s="1259"/>
      <c r="C1476" s="1262"/>
      <c r="D1476" s="1038" t="s">
        <v>1203</v>
      </c>
      <c r="E1476" s="941">
        <v>2.25</v>
      </c>
      <c r="F1476" s="943" t="s">
        <v>1145</v>
      </c>
      <c r="G1476" s="1039">
        <v>2.25</v>
      </c>
      <c r="H1476" s="1040" t="s">
        <v>1145</v>
      </c>
      <c r="I1476" s="943"/>
      <c r="J1476" s="971" t="s">
        <v>1145</v>
      </c>
      <c r="K1476" s="941">
        <f t="shared" si="67"/>
        <v>0</v>
      </c>
      <c r="L1476" s="943" t="s">
        <v>922</v>
      </c>
      <c r="M1476" s="1041">
        <v>1</v>
      </c>
      <c r="N1476" s="943">
        <f t="shared" si="68"/>
        <v>0</v>
      </c>
      <c r="O1476" s="971" t="s">
        <v>922</v>
      </c>
      <c r="P1476" s="943"/>
      <c r="Q1476" s="944">
        <v>2025</v>
      </c>
      <c r="R1476" s="945" t="s">
        <v>1146</v>
      </c>
      <c r="S1476" s="946">
        <v>9</v>
      </c>
      <c r="T1476" s="943" t="s">
        <v>916</v>
      </c>
      <c r="U1476" s="946">
        <v>28</v>
      </c>
      <c r="V1476" s="943" t="s">
        <v>917</v>
      </c>
      <c r="W1476" s="943" t="s">
        <v>249</v>
      </c>
      <c r="X1476" s="946">
        <v>10</v>
      </c>
      <c r="Y1476" s="943" t="s">
        <v>916</v>
      </c>
      <c r="Z1476" s="946">
        <v>6</v>
      </c>
      <c r="AA1476" s="945" t="s">
        <v>67</v>
      </c>
      <c r="AB1476" s="1042">
        <f t="shared" si="69"/>
        <v>9</v>
      </c>
      <c r="AC1476" s="945" t="s">
        <v>1185</v>
      </c>
      <c r="AD1476" s="1043" t="s">
        <v>1970</v>
      </c>
      <c r="AE1476" s="1044"/>
      <c r="AF1476" s="1045"/>
    </row>
    <row r="1477" spans="2:32" ht="20" customHeight="1">
      <c r="B1477" s="1259"/>
      <c r="C1477" s="1262"/>
      <c r="D1477" s="1038" t="s">
        <v>1966</v>
      </c>
      <c r="E1477" s="941">
        <v>1.8</v>
      </c>
      <c r="F1477" s="943" t="s">
        <v>1145</v>
      </c>
      <c r="G1477" s="1039">
        <v>0.7</v>
      </c>
      <c r="H1477" s="1040" t="s">
        <v>1145</v>
      </c>
      <c r="I1477" s="943">
        <v>0.45</v>
      </c>
      <c r="J1477" s="971" t="s">
        <v>1145</v>
      </c>
      <c r="K1477" s="941">
        <f t="shared" si="67"/>
        <v>0.81</v>
      </c>
      <c r="L1477" s="943" t="s">
        <v>922</v>
      </c>
      <c r="M1477" s="1041">
        <v>4</v>
      </c>
      <c r="N1477" s="943">
        <f t="shared" si="68"/>
        <v>3.24</v>
      </c>
      <c r="O1477" s="971" t="s">
        <v>922</v>
      </c>
      <c r="P1477" s="943"/>
      <c r="Q1477" s="944">
        <v>2025</v>
      </c>
      <c r="R1477" s="945" t="s">
        <v>1146</v>
      </c>
      <c r="S1477" s="946">
        <v>9</v>
      </c>
      <c r="T1477" s="943" t="s">
        <v>916</v>
      </c>
      <c r="U1477" s="946">
        <v>29</v>
      </c>
      <c r="V1477" s="943" t="s">
        <v>917</v>
      </c>
      <c r="W1477" s="943" t="s">
        <v>249</v>
      </c>
      <c r="X1477" s="946">
        <v>10</v>
      </c>
      <c r="Y1477" s="943" t="s">
        <v>916</v>
      </c>
      <c r="Z1477" s="946">
        <v>2</v>
      </c>
      <c r="AA1477" s="945" t="s">
        <v>67</v>
      </c>
      <c r="AB1477" s="1042">
        <f t="shared" si="69"/>
        <v>4</v>
      </c>
      <c r="AC1477" s="945" t="s">
        <v>1185</v>
      </c>
      <c r="AD1477" s="1043" t="s">
        <v>1971</v>
      </c>
      <c r="AE1477" s="1044"/>
      <c r="AF1477" s="1045"/>
    </row>
    <row r="1478" spans="2:32" ht="20" customHeight="1">
      <c r="B1478" s="1259"/>
      <c r="C1478" s="1262"/>
      <c r="D1478" s="1038" t="s">
        <v>1442</v>
      </c>
      <c r="E1478" s="941"/>
      <c r="F1478" s="943" t="s">
        <v>1145</v>
      </c>
      <c r="G1478" s="1039"/>
      <c r="H1478" s="1040" t="s">
        <v>1145</v>
      </c>
      <c r="I1478" s="943"/>
      <c r="J1478" s="971" t="s">
        <v>1145</v>
      </c>
      <c r="K1478" s="941">
        <f t="shared" si="67"/>
        <v>0</v>
      </c>
      <c r="L1478" s="943" t="s">
        <v>922</v>
      </c>
      <c r="M1478" s="1041">
        <v>3</v>
      </c>
      <c r="N1478" s="943">
        <f t="shared" si="68"/>
        <v>0</v>
      </c>
      <c r="O1478" s="971" t="s">
        <v>922</v>
      </c>
      <c r="P1478" s="943"/>
      <c r="Q1478" s="944">
        <v>2025</v>
      </c>
      <c r="R1478" s="945" t="s">
        <v>1146</v>
      </c>
      <c r="S1478" s="946">
        <v>9</v>
      </c>
      <c r="T1478" s="943" t="s">
        <v>916</v>
      </c>
      <c r="U1478" s="946">
        <v>29</v>
      </c>
      <c r="V1478" s="943" t="s">
        <v>917</v>
      </c>
      <c r="W1478" s="943" t="s">
        <v>249</v>
      </c>
      <c r="X1478" s="946">
        <v>10</v>
      </c>
      <c r="Y1478" s="943" t="s">
        <v>916</v>
      </c>
      <c r="Z1478" s="946">
        <v>2</v>
      </c>
      <c r="AA1478" s="945" t="s">
        <v>67</v>
      </c>
      <c r="AB1478" s="1042">
        <f t="shared" si="69"/>
        <v>4</v>
      </c>
      <c r="AC1478" s="945" t="s">
        <v>1185</v>
      </c>
      <c r="AD1478" s="1043" t="s">
        <v>1971</v>
      </c>
      <c r="AE1478" s="1044"/>
      <c r="AF1478" s="1045"/>
    </row>
    <row r="1479" spans="2:32" ht="20" customHeight="1">
      <c r="B1479" s="1259"/>
      <c r="C1479" s="1262"/>
      <c r="D1479" s="1038" t="s">
        <v>1817</v>
      </c>
      <c r="E1479" s="941"/>
      <c r="F1479" s="943" t="s">
        <v>1145</v>
      </c>
      <c r="G1479" s="1039"/>
      <c r="H1479" s="1040" t="s">
        <v>1145</v>
      </c>
      <c r="I1479" s="943"/>
      <c r="J1479" s="971" t="s">
        <v>1145</v>
      </c>
      <c r="K1479" s="941">
        <f t="shared" si="67"/>
        <v>0</v>
      </c>
      <c r="L1479" s="943" t="s">
        <v>922</v>
      </c>
      <c r="M1479" s="1041">
        <v>1</v>
      </c>
      <c r="N1479" s="943">
        <f t="shared" si="68"/>
        <v>0</v>
      </c>
      <c r="O1479" s="971" t="s">
        <v>922</v>
      </c>
      <c r="P1479" s="943"/>
      <c r="Q1479" s="944">
        <v>2025</v>
      </c>
      <c r="R1479" s="945" t="s">
        <v>1146</v>
      </c>
      <c r="S1479" s="946">
        <v>9</v>
      </c>
      <c r="T1479" s="943" t="s">
        <v>66</v>
      </c>
      <c r="U1479" s="946">
        <v>29</v>
      </c>
      <c r="V1479" s="943" t="s">
        <v>67</v>
      </c>
      <c r="W1479" s="943" t="s">
        <v>249</v>
      </c>
      <c r="X1479" s="946">
        <v>10</v>
      </c>
      <c r="Y1479" s="943" t="s">
        <v>66</v>
      </c>
      <c r="Z1479" s="946">
        <v>2</v>
      </c>
      <c r="AA1479" s="945" t="s">
        <v>67</v>
      </c>
      <c r="AB1479" s="1042">
        <f t="shared" si="69"/>
        <v>4</v>
      </c>
      <c r="AC1479" s="945" t="s">
        <v>1185</v>
      </c>
      <c r="AD1479" s="1043" t="s">
        <v>1971</v>
      </c>
      <c r="AE1479" s="1044"/>
      <c r="AF1479" s="1045"/>
    </row>
    <row r="1480" spans="2:32" ht="20" customHeight="1">
      <c r="B1480" s="1259"/>
      <c r="C1480" s="1262"/>
      <c r="D1480" s="1038" t="s">
        <v>1967</v>
      </c>
      <c r="E1480" s="941"/>
      <c r="F1480" s="943" t="s">
        <v>1145</v>
      </c>
      <c r="G1480" s="1039"/>
      <c r="H1480" s="1040" t="s">
        <v>1145</v>
      </c>
      <c r="I1480" s="943"/>
      <c r="J1480" s="971" t="s">
        <v>1145</v>
      </c>
      <c r="K1480" s="941">
        <f t="shared" si="67"/>
        <v>0</v>
      </c>
      <c r="L1480" s="943" t="s">
        <v>922</v>
      </c>
      <c r="M1480" s="1041">
        <v>1</v>
      </c>
      <c r="N1480" s="943">
        <f t="shared" si="68"/>
        <v>0</v>
      </c>
      <c r="O1480" s="971" t="s">
        <v>922</v>
      </c>
      <c r="P1480" s="943"/>
      <c r="Q1480" s="944">
        <v>2025</v>
      </c>
      <c r="R1480" s="945" t="s">
        <v>1146</v>
      </c>
      <c r="S1480" s="946">
        <v>9</v>
      </c>
      <c r="T1480" s="943" t="s">
        <v>66</v>
      </c>
      <c r="U1480" s="946">
        <v>29</v>
      </c>
      <c r="V1480" s="943" t="s">
        <v>67</v>
      </c>
      <c r="W1480" s="943" t="s">
        <v>249</v>
      </c>
      <c r="X1480" s="946">
        <v>10</v>
      </c>
      <c r="Y1480" s="943" t="s">
        <v>66</v>
      </c>
      <c r="Z1480" s="946">
        <v>2</v>
      </c>
      <c r="AA1480" s="945" t="s">
        <v>67</v>
      </c>
      <c r="AB1480" s="1042">
        <f t="shared" si="69"/>
        <v>4</v>
      </c>
      <c r="AC1480" s="945" t="s">
        <v>1185</v>
      </c>
      <c r="AD1480" s="1043" t="s">
        <v>1971</v>
      </c>
      <c r="AE1480" s="1044"/>
      <c r="AF1480" s="1045"/>
    </row>
    <row r="1481" spans="2:32" ht="20" customHeight="1">
      <c r="B1481" s="1259"/>
      <c r="C1481" s="1262"/>
      <c r="D1481" s="1038" t="s">
        <v>1190</v>
      </c>
      <c r="E1481" s="941"/>
      <c r="F1481" s="943" t="s">
        <v>1145</v>
      </c>
      <c r="G1481" s="1039"/>
      <c r="H1481" s="1040" t="s">
        <v>1145</v>
      </c>
      <c r="I1481" s="943"/>
      <c r="J1481" s="971" t="s">
        <v>1145</v>
      </c>
      <c r="K1481" s="941">
        <f t="shared" ref="K1481:K1523" si="70">E1481*I1481</f>
        <v>0</v>
      </c>
      <c r="L1481" s="943" t="s">
        <v>922</v>
      </c>
      <c r="M1481" s="1041">
        <v>1</v>
      </c>
      <c r="N1481" s="943">
        <f t="shared" ref="N1481:N1523" si="71">K1481*M1481</f>
        <v>0</v>
      </c>
      <c r="O1481" s="971" t="s">
        <v>922</v>
      </c>
      <c r="P1481" s="943"/>
      <c r="Q1481" s="944">
        <v>2025</v>
      </c>
      <c r="R1481" s="945" t="s">
        <v>1146</v>
      </c>
      <c r="S1481" s="946">
        <v>9</v>
      </c>
      <c r="T1481" s="943" t="s">
        <v>66</v>
      </c>
      <c r="U1481" s="946">
        <v>29</v>
      </c>
      <c r="V1481" s="943" t="s">
        <v>67</v>
      </c>
      <c r="W1481" s="943" t="s">
        <v>249</v>
      </c>
      <c r="X1481" s="946">
        <v>10</v>
      </c>
      <c r="Y1481" s="943" t="s">
        <v>66</v>
      </c>
      <c r="Z1481" s="946">
        <v>2</v>
      </c>
      <c r="AA1481" s="945" t="s">
        <v>67</v>
      </c>
      <c r="AB1481" s="1042">
        <f t="shared" si="69"/>
        <v>4</v>
      </c>
      <c r="AC1481" s="945" t="s">
        <v>1185</v>
      </c>
      <c r="AD1481" s="1043" t="s">
        <v>1971</v>
      </c>
      <c r="AE1481" s="1044"/>
      <c r="AF1481" s="1045"/>
    </row>
    <row r="1482" spans="2:32" ht="20" customHeight="1">
      <c r="B1482" s="1259"/>
      <c r="C1482" s="1262"/>
      <c r="D1482" s="1038" t="s">
        <v>1968</v>
      </c>
      <c r="E1482" s="941"/>
      <c r="F1482" s="943" t="s">
        <v>1145</v>
      </c>
      <c r="G1482" s="1039"/>
      <c r="H1482" s="1040" t="s">
        <v>1145</v>
      </c>
      <c r="I1482" s="943"/>
      <c r="J1482" s="971" t="s">
        <v>1145</v>
      </c>
      <c r="K1482" s="941">
        <f t="shared" si="70"/>
        <v>0</v>
      </c>
      <c r="L1482" s="943" t="s">
        <v>922</v>
      </c>
      <c r="M1482" s="1041">
        <v>2</v>
      </c>
      <c r="N1482" s="943">
        <f t="shared" si="71"/>
        <v>0</v>
      </c>
      <c r="O1482" s="971" t="s">
        <v>922</v>
      </c>
      <c r="P1482" s="943"/>
      <c r="Q1482" s="944">
        <v>2025</v>
      </c>
      <c r="R1482" s="945" t="s">
        <v>1146</v>
      </c>
      <c r="S1482" s="946">
        <v>9</v>
      </c>
      <c r="T1482" s="943" t="s">
        <v>66</v>
      </c>
      <c r="U1482" s="946">
        <v>29</v>
      </c>
      <c r="V1482" s="943" t="s">
        <v>67</v>
      </c>
      <c r="W1482" s="943" t="s">
        <v>249</v>
      </c>
      <c r="X1482" s="946">
        <v>10</v>
      </c>
      <c r="Y1482" s="943" t="s">
        <v>66</v>
      </c>
      <c r="Z1482" s="946">
        <v>2</v>
      </c>
      <c r="AA1482" s="945" t="s">
        <v>67</v>
      </c>
      <c r="AB1482" s="1042">
        <f t="shared" si="69"/>
        <v>4</v>
      </c>
      <c r="AC1482" s="945" t="s">
        <v>1185</v>
      </c>
      <c r="AD1482" s="1043" t="s">
        <v>1971</v>
      </c>
      <c r="AE1482" s="1044"/>
      <c r="AF1482" s="1045"/>
    </row>
    <row r="1483" spans="2:32" ht="20" customHeight="1">
      <c r="B1483" s="1259"/>
      <c r="C1483" s="1262"/>
      <c r="D1483" s="1038" t="s">
        <v>1969</v>
      </c>
      <c r="E1483" s="941">
        <v>3.1</v>
      </c>
      <c r="F1483" s="943" t="s">
        <v>1145</v>
      </c>
      <c r="G1483" s="1039">
        <v>0</v>
      </c>
      <c r="H1483" s="1040" t="s">
        <v>1145</v>
      </c>
      <c r="I1483" s="943">
        <v>1.25</v>
      </c>
      <c r="J1483" s="971" t="s">
        <v>1145</v>
      </c>
      <c r="K1483" s="941">
        <f t="shared" si="70"/>
        <v>3.875</v>
      </c>
      <c r="L1483" s="943" t="s">
        <v>922</v>
      </c>
      <c r="M1483" s="1041">
        <v>4</v>
      </c>
      <c r="N1483" s="943">
        <f t="shared" si="71"/>
        <v>15.5</v>
      </c>
      <c r="O1483" s="971" t="s">
        <v>922</v>
      </c>
      <c r="P1483" s="943"/>
      <c r="Q1483" s="944">
        <v>2025</v>
      </c>
      <c r="R1483" s="945" t="s">
        <v>1146</v>
      </c>
      <c r="S1483" s="946">
        <v>9</v>
      </c>
      <c r="T1483" s="943" t="s">
        <v>66</v>
      </c>
      <c r="U1483" s="946">
        <v>29</v>
      </c>
      <c r="V1483" s="943" t="s">
        <v>67</v>
      </c>
      <c r="W1483" s="943" t="s">
        <v>249</v>
      </c>
      <c r="X1483" s="946">
        <v>10</v>
      </c>
      <c r="Y1483" s="943" t="s">
        <v>66</v>
      </c>
      <c r="Z1483" s="946">
        <v>2</v>
      </c>
      <c r="AA1483" s="945" t="s">
        <v>67</v>
      </c>
      <c r="AB1483" s="1042">
        <f t="shared" si="69"/>
        <v>4</v>
      </c>
      <c r="AC1483" s="945" t="s">
        <v>1185</v>
      </c>
      <c r="AD1483" s="1043" t="s">
        <v>1971</v>
      </c>
      <c r="AE1483" s="1044"/>
      <c r="AF1483" s="1045"/>
    </row>
    <row r="1484" spans="2:32" ht="20" customHeight="1">
      <c r="B1484" s="1259"/>
      <c r="C1484" s="1262"/>
      <c r="D1484" s="1038" t="s">
        <v>1203</v>
      </c>
      <c r="E1484" s="941">
        <v>2.25</v>
      </c>
      <c r="F1484" s="943" t="s">
        <v>1145</v>
      </c>
      <c r="G1484" s="1039">
        <v>2.25</v>
      </c>
      <c r="H1484" s="1040" t="s">
        <v>1145</v>
      </c>
      <c r="I1484" s="943"/>
      <c r="J1484" s="971" t="s">
        <v>1145</v>
      </c>
      <c r="K1484" s="941">
        <f t="shared" si="70"/>
        <v>0</v>
      </c>
      <c r="L1484" s="943" t="s">
        <v>922</v>
      </c>
      <c r="M1484" s="1041">
        <v>1</v>
      </c>
      <c r="N1484" s="943">
        <f t="shared" si="71"/>
        <v>0</v>
      </c>
      <c r="O1484" s="971" t="s">
        <v>922</v>
      </c>
      <c r="P1484" s="943"/>
      <c r="Q1484" s="944">
        <v>2025</v>
      </c>
      <c r="R1484" s="945" t="s">
        <v>1146</v>
      </c>
      <c r="S1484" s="946">
        <v>9</v>
      </c>
      <c r="T1484" s="943" t="s">
        <v>66</v>
      </c>
      <c r="U1484" s="946">
        <v>29</v>
      </c>
      <c r="V1484" s="943" t="s">
        <v>67</v>
      </c>
      <c r="W1484" s="943" t="s">
        <v>249</v>
      </c>
      <c r="X1484" s="946">
        <v>10</v>
      </c>
      <c r="Y1484" s="943" t="s">
        <v>66</v>
      </c>
      <c r="Z1484" s="946">
        <v>2</v>
      </c>
      <c r="AA1484" s="945" t="s">
        <v>67</v>
      </c>
      <c r="AB1484" s="1042">
        <f t="shared" si="69"/>
        <v>4</v>
      </c>
      <c r="AC1484" s="945" t="s">
        <v>1185</v>
      </c>
      <c r="AD1484" s="1043" t="s">
        <v>1971</v>
      </c>
      <c r="AE1484" s="1044"/>
      <c r="AF1484" s="1045"/>
    </row>
    <row r="1485" spans="2:32" ht="20" customHeight="1">
      <c r="B1485" s="1259"/>
      <c r="C1485" s="1262"/>
      <c r="D1485" s="1038" t="s">
        <v>1966</v>
      </c>
      <c r="E1485" s="941">
        <v>1.8</v>
      </c>
      <c r="F1485" s="943" t="s">
        <v>1145</v>
      </c>
      <c r="G1485" s="1039">
        <v>0.7</v>
      </c>
      <c r="H1485" s="1040" t="s">
        <v>1145</v>
      </c>
      <c r="I1485" s="943">
        <v>0.45</v>
      </c>
      <c r="J1485" s="971" t="s">
        <v>1145</v>
      </c>
      <c r="K1485" s="941">
        <f t="shared" si="70"/>
        <v>0.81</v>
      </c>
      <c r="L1485" s="943" t="s">
        <v>922</v>
      </c>
      <c r="M1485" s="1041">
        <v>4</v>
      </c>
      <c r="N1485" s="943">
        <f t="shared" si="71"/>
        <v>3.24</v>
      </c>
      <c r="O1485" s="971" t="s">
        <v>922</v>
      </c>
      <c r="P1485" s="943"/>
      <c r="Q1485" s="944">
        <v>2025</v>
      </c>
      <c r="R1485" s="945" t="s">
        <v>1146</v>
      </c>
      <c r="S1485" s="946">
        <v>10</v>
      </c>
      <c r="T1485" s="943" t="s">
        <v>916</v>
      </c>
      <c r="U1485" s="946">
        <v>5</v>
      </c>
      <c r="V1485" s="943" t="s">
        <v>917</v>
      </c>
      <c r="W1485" s="943" t="s">
        <v>249</v>
      </c>
      <c r="X1485" s="946">
        <v>10</v>
      </c>
      <c r="Y1485" s="943" t="s">
        <v>916</v>
      </c>
      <c r="Z1485" s="946">
        <v>7</v>
      </c>
      <c r="AA1485" s="945" t="s">
        <v>67</v>
      </c>
      <c r="AB1485" s="1042">
        <f t="shared" si="69"/>
        <v>3</v>
      </c>
      <c r="AC1485" s="945" t="s">
        <v>1185</v>
      </c>
      <c r="AD1485" s="1043" t="s">
        <v>1971</v>
      </c>
      <c r="AE1485" s="1044"/>
      <c r="AF1485" s="1045"/>
    </row>
    <row r="1486" spans="2:32" ht="20" customHeight="1">
      <c r="B1486" s="1259"/>
      <c r="C1486" s="1262"/>
      <c r="D1486" s="1038" t="s">
        <v>1442</v>
      </c>
      <c r="E1486" s="941"/>
      <c r="F1486" s="943" t="s">
        <v>1145</v>
      </c>
      <c r="G1486" s="1039"/>
      <c r="H1486" s="1040" t="s">
        <v>1145</v>
      </c>
      <c r="I1486" s="943"/>
      <c r="J1486" s="971" t="s">
        <v>1145</v>
      </c>
      <c r="K1486" s="941">
        <f t="shared" si="70"/>
        <v>0</v>
      </c>
      <c r="L1486" s="943" t="s">
        <v>922</v>
      </c>
      <c r="M1486" s="1041">
        <v>3</v>
      </c>
      <c r="N1486" s="943">
        <f t="shared" si="71"/>
        <v>0</v>
      </c>
      <c r="O1486" s="971" t="s">
        <v>922</v>
      </c>
      <c r="P1486" s="943"/>
      <c r="Q1486" s="944">
        <v>2025</v>
      </c>
      <c r="R1486" s="945" t="s">
        <v>1146</v>
      </c>
      <c r="S1486" s="946">
        <v>10</v>
      </c>
      <c r="T1486" s="943" t="s">
        <v>916</v>
      </c>
      <c r="U1486" s="946">
        <v>5</v>
      </c>
      <c r="V1486" s="943" t="s">
        <v>917</v>
      </c>
      <c r="W1486" s="943" t="s">
        <v>249</v>
      </c>
      <c r="X1486" s="946">
        <v>10</v>
      </c>
      <c r="Y1486" s="943" t="s">
        <v>916</v>
      </c>
      <c r="Z1486" s="946">
        <v>7</v>
      </c>
      <c r="AA1486" s="945" t="s">
        <v>67</v>
      </c>
      <c r="AB1486" s="1042">
        <f t="shared" si="69"/>
        <v>3</v>
      </c>
      <c r="AC1486" s="945" t="s">
        <v>1185</v>
      </c>
      <c r="AD1486" s="1043" t="s">
        <v>1971</v>
      </c>
      <c r="AE1486" s="1044"/>
      <c r="AF1486" s="1045"/>
    </row>
    <row r="1487" spans="2:32" ht="20" customHeight="1">
      <c r="B1487" s="1259"/>
      <c r="C1487" s="1262"/>
      <c r="D1487" s="1038" t="s">
        <v>1817</v>
      </c>
      <c r="E1487" s="941"/>
      <c r="F1487" s="943" t="s">
        <v>1145</v>
      </c>
      <c r="G1487" s="1039"/>
      <c r="H1487" s="1040" t="s">
        <v>1145</v>
      </c>
      <c r="I1487" s="943"/>
      <c r="J1487" s="971" t="s">
        <v>1145</v>
      </c>
      <c r="K1487" s="941">
        <f t="shared" si="70"/>
        <v>0</v>
      </c>
      <c r="L1487" s="943" t="s">
        <v>922</v>
      </c>
      <c r="M1487" s="1041">
        <v>1</v>
      </c>
      <c r="N1487" s="943">
        <f t="shared" si="71"/>
        <v>0</v>
      </c>
      <c r="O1487" s="971" t="s">
        <v>922</v>
      </c>
      <c r="P1487" s="943"/>
      <c r="Q1487" s="944">
        <v>2025</v>
      </c>
      <c r="R1487" s="945" t="s">
        <v>1146</v>
      </c>
      <c r="S1487" s="946">
        <v>10</v>
      </c>
      <c r="T1487" s="943" t="s">
        <v>916</v>
      </c>
      <c r="U1487" s="946">
        <v>5</v>
      </c>
      <c r="V1487" s="943" t="s">
        <v>917</v>
      </c>
      <c r="W1487" s="943" t="s">
        <v>249</v>
      </c>
      <c r="X1487" s="946">
        <v>10</v>
      </c>
      <c r="Y1487" s="943" t="s">
        <v>916</v>
      </c>
      <c r="Z1487" s="946">
        <v>7</v>
      </c>
      <c r="AA1487" s="945" t="s">
        <v>67</v>
      </c>
      <c r="AB1487" s="1042">
        <f t="shared" si="69"/>
        <v>3</v>
      </c>
      <c r="AC1487" s="945" t="s">
        <v>1185</v>
      </c>
      <c r="AD1487" s="1043" t="s">
        <v>1971</v>
      </c>
      <c r="AE1487" s="1044"/>
      <c r="AF1487" s="1045"/>
    </row>
    <row r="1488" spans="2:32" ht="20" customHeight="1">
      <c r="B1488" s="1259"/>
      <c r="C1488" s="1262"/>
      <c r="D1488" s="1038" t="s">
        <v>1967</v>
      </c>
      <c r="E1488" s="941"/>
      <c r="F1488" s="943" t="s">
        <v>1145</v>
      </c>
      <c r="G1488" s="1039"/>
      <c r="H1488" s="1040" t="s">
        <v>1145</v>
      </c>
      <c r="I1488" s="943"/>
      <c r="J1488" s="971" t="s">
        <v>1145</v>
      </c>
      <c r="K1488" s="941">
        <f t="shared" si="70"/>
        <v>0</v>
      </c>
      <c r="L1488" s="943" t="s">
        <v>922</v>
      </c>
      <c r="M1488" s="1041">
        <v>1</v>
      </c>
      <c r="N1488" s="943">
        <f t="shared" si="71"/>
        <v>0</v>
      </c>
      <c r="O1488" s="971" t="s">
        <v>922</v>
      </c>
      <c r="P1488" s="943"/>
      <c r="Q1488" s="944">
        <v>2025</v>
      </c>
      <c r="R1488" s="945" t="s">
        <v>1146</v>
      </c>
      <c r="S1488" s="946">
        <v>10</v>
      </c>
      <c r="T1488" s="943" t="s">
        <v>916</v>
      </c>
      <c r="U1488" s="946">
        <v>5</v>
      </c>
      <c r="V1488" s="943" t="s">
        <v>917</v>
      </c>
      <c r="W1488" s="943" t="s">
        <v>249</v>
      </c>
      <c r="X1488" s="946">
        <v>10</v>
      </c>
      <c r="Y1488" s="943" t="s">
        <v>916</v>
      </c>
      <c r="Z1488" s="946">
        <v>7</v>
      </c>
      <c r="AA1488" s="945" t="s">
        <v>67</v>
      </c>
      <c r="AB1488" s="1042">
        <f t="shared" si="69"/>
        <v>3</v>
      </c>
      <c r="AC1488" s="945" t="s">
        <v>1185</v>
      </c>
      <c r="AD1488" s="1043" t="s">
        <v>1971</v>
      </c>
      <c r="AE1488" s="1044"/>
      <c r="AF1488" s="1045"/>
    </row>
    <row r="1489" spans="2:32" ht="20" customHeight="1">
      <c r="B1489" s="1259"/>
      <c r="C1489" s="1262"/>
      <c r="D1489" s="1038" t="s">
        <v>1190</v>
      </c>
      <c r="E1489" s="941"/>
      <c r="F1489" s="943" t="s">
        <v>1145</v>
      </c>
      <c r="G1489" s="1039"/>
      <c r="H1489" s="1040" t="s">
        <v>1145</v>
      </c>
      <c r="I1489" s="943"/>
      <c r="J1489" s="971" t="s">
        <v>1145</v>
      </c>
      <c r="K1489" s="941">
        <f t="shared" si="70"/>
        <v>0</v>
      </c>
      <c r="L1489" s="943" t="s">
        <v>922</v>
      </c>
      <c r="M1489" s="1041">
        <v>1</v>
      </c>
      <c r="N1489" s="943">
        <f t="shared" si="71"/>
        <v>0</v>
      </c>
      <c r="O1489" s="971" t="s">
        <v>922</v>
      </c>
      <c r="P1489" s="943"/>
      <c r="Q1489" s="944">
        <v>2025</v>
      </c>
      <c r="R1489" s="945" t="s">
        <v>1146</v>
      </c>
      <c r="S1489" s="946">
        <v>10</v>
      </c>
      <c r="T1489" s="943" t="s">
        <v>916</v>
      </c>
      <c r="U1489" s="946">
        <v>5</v>
      </c>
      <c r="V1489" s="943" t="s">
        <v>917</v>
      </c>
      <c r="W1489" s="943" t="s">
        <v>249</v>
      </c>
      <c r="X1489" s="946">
        <v>10</v>
      </c>
      <c r="Y1489" s="943" t="s">
        <v>916</v>
      </c>
      <c r="Z1489" s="946">
        <v>7</v>
      </c>
      <c r="AA1489" s="945" t="s">
        <v>67</v>
      </c>
      <c r="AB1489" s="1042">
        <f t="shared" si="69"/>
        <v>3</v>
      </c>
      <c r="AC1489" s="945" t="s">
        <v>1185</v>
      </c>
      <c r="AD1489" s="1043" t="s">
        <v>1971</v>
      </c>
      <c r="AE1489" s="1044"/>
      <c r="AF1489" s="1045"/>
    </row>
    <row r="1490" spans="2:32" ht="20" customHeight="1">
      <c r="B1490" s="1259"/>
      <c r="C1490" s="1262"/>
      <c r="D1490" s="1038" t="s">
        <v>1968</v>
      </c>
      <c r="E1490" s="941"/>
      <c r="F1490" s="943" t="s">
        <v>1145</v>
      </c>
      <c r="G1490" s="1039"/>
      <c r="H1490" s="1040" t="s">
        <v>1145</v>
      </c>
      <c r="I1490" s="943"/>
      <c r="J1490" s="971" t="s">
        <v>1145</v>
      </c>
      <c r="K1490" s="941">
        <f t="shared" si="70"/>
        <v>0</v>
      </c>
      <c r="L1490" s="943" t="s">
        <v>922</v>
      </c>
      <c r="M1490" s="1041">
        <v>2</v>
      </c>
      <c r="N1490" s="943">
        <f t="shared" si="71"/>
        <v>0</v>
      </c>
      <c r="O1490" s="971" t="s">
        <v>922</v>
      </c>
      <c r="P1490" s="943"/>
      <c r="Q1490" s="944">
        <v>2025</v>
      </c>
      <c r="R1490" s="945" t="s">
        <v>1146</v>
      </c>
      <c r="S1490" s="946">
        <v>10</v>
      </c>
      <c r="T1490" s="943" t="s">
        <v>916</v>
      </c>
      <c r="U1490" s="946">
        <v>5</v>
      </c>
      <c r="V1490" s="943" t="s">
        <v>917</v>
      </c>
      <c r="W1490" s="943" t="s">
        <v>249</v>
      </c>
      <c r="X1490" s="946">
        <v>10</v>
      </c>
      <c r="Y1490" s="943" t="s">
        <v>916</v>
      </c>
      <c r="Z1490" s="946">
        <v>7</v>
      </c>
      <c r="AA1490" s="945" t="s">
        <v>67</v>
      </c>
      <c r="AB1490" s="1042">
        <f t="shared" si="69"/>
        <v>3</v>
      </c>
      <c r="AC1490" s="945" t="s">
        <v>1185</v>
      </c>
      <c r="AD1490" s="1043" t="s">
        <v>1971</v>
      </c>
      <c r="AE1490" s="1044"/>
      <c r="AF1490" s="1045"/>
    </row>
    <row r="1491" spans="2:32" ht="20" customHeight="1">
      <c r="B1491" s="1259"/>
      <c r="C1491" s="1262"/>
      <c r="D1491" s="1038" t="s">
        <v>1969</v>
      </c>
      <c r="E1491" s="941">
        <v>3.1</v>
      </c>
      <c r="F1491" s="943" t="s">
        <v>1145</v>
      </c>
      <c r="G1491" s="1039">
        <v>0</v>
      </c>
      <c r="H1491" s="1040" t="s">
        <v>1145</v>
      </c>
      <c r="I1491" s="943">
        <v>1.25</v>
      </c>
      <c r="J1491" s="971" t="s">
        <v>1145</v>
      </c>
      <c r="K1491" s="941">
        <f t="shared" si="70"/>
        <v>3.875</v>
      </c>
      <c r="L1491" s="943" t="s">
        <v>922</v>
      </c>
      <c r="M1491" s="1041">
        <v>4</v>
      </c>
      <c r="N1491" s="943">
        <f t="shared" si="71"/>
        <v>15.5</v>
      </c>
      <c r="O1491" s="971" t="s">
        <v>922</v>
      </c>
      <c r="P1491" s="943"/>
      <c r="Q1491" s="944">
        <v>2025</v>
      </c>
      <c r="R1491" s="945" t="s">
        <v>1146</v>
      </c>
      <c r="S1491" s="946">
        <v>10</v>
      </c>
      <c r="T1491" s="943" t="s">
        <v>916</v>
      </c>
      <c r="U1491" s="946">
        <v>5</v>
      </c>
      <c r="V1491" s="943" t="s">
        <v>917</v>
      </c>
      <c r="W1491" s="943" t="s">
        <v>249</v>
      </c>
      <c r="X1491" s="946">
        <v>10</v>
      </c>
      <c r="Y1491" s="943" t="s">
        <v>916</v>
      </c>
      <c r="Z1491" s="946">
        <v>7</v>
      </c>
      <c r="AA1491" s="945" t="s">
        <v>67</v>
      </c>
      <c r="AB1491" s="1042">
        <f t="shared" si="69"/>
        <v>3</v>
      </c>
      <c r="AC1491" s="945" t="s">
        <v>1185</v>
      </c>
      <c r="AD1491" s="1043" t="s">
        <v>1971</v>
      </c>
      <c r="AE1491" s="1044"/>
      <c r="AF1491" s="1045"/>
    </row>
    <row r="1492" spans="2:32" ht="20" customHeight="1">
      <c r="B1492" s="1259"/>
      <c r="C1492" s="1262"/>
      <c r="D1492" s="1038" t="s">
        <v>1203</v>
      </c>
      <c r="E1492" s="941">
        <v>2.25</v>
      </c>
      <c r="F1492" s="943" t="s">
        <v>1145</v>
      </c>
      <c r="G1492" s="1039">
        <v>2.25</v>
      </c>
      <c r="H1492" s="1040" t="s">
        <v>1145</v>
      </c>
      <c r="I1492" s="943"/>
      <c r="J1492" s="971" t="s">
        <v>1145</v>
      </c>
      <c r="K1492" s="941">
        <f t="shared" si="70"/>
        <v>0</v>
      </c>
      <c r="L1492" s="943" t="s">
        <v>922</v>
      </c>
      <c r="M1492" s="1041">
        <v>1</v>
      </c>
      <c r="N1492" s="943">
        <f t="shared" si="71"/>
        <v>0</v>
      </c>
      <c r="O1492" s="971" t="s">
        <v>922</v>
      </c>
      <c r="P1492" s="943"/>
      <c r="Q1492" s="944">
        <v>2025</v>
      </c>
      <c r="R1492" s="945" t="s">
        <v>1146</v>
      </c>
      <c r="S1492" s="946">
        <v>10</v>
      </c>
      <c r="T1492" s="943" t="s">
        <v>916</v>
      </c>
      <c r="U1492" s="946">
        <v>5</v>
      </c>
      <c r="V1492" s="943" t="s">
        <v>917</v>
      </c>
      <c r="W1492" s="943" t="s">
        <v>249</v>
      </c>
      <c r="X1492" s="946">
        <v>10</v>
      </c>
      <c r="Y1492" s="943" t="s">
        <v>916</v>
      </c>
      <c r="Z1492" s="946">
        <v>7</v>
      </c>
      <c r="AA1492" s="945" t="s">
        <v>67</v>
      </c>
      <c r="AB1492" s="1042">
        <f t="shared" si="69"/>
        <v>3</v>
      </c>
      <c r="AC1492" s="945" t="s">
        <v>1185</v>
      </c>
      <c r="AD1492" s="1043" t="s">
        <v>1971</v>
      </c>
      <c r="AE1492" s="1044"/>
      <c r="AF1492" s="1045"/>
    </row>
    <row r="1493" spans="2:32" ht="20" customHeight="1">
      <c r="B1493" s="1259"/>
      <c r="C1493" s="1262"/>
      <c r="D1493" s="1038" t="s">
        <v>1966</v>
      </c>
      <c r="E1493" s="941">
        <v>1.8</v>
      </c>
      <c r="F1493" s="943" t="s">
        <v>1145</v>
      </c>
      <c r="G1493" s="1039">
        <v>0.7</v>
      </c>
      <c r="H1493" s="1040" t="s">
        <v>1145</v>
      </c>
      <c r="I1493" s="943">
        <v>0.45</v>
      </c>
      <c r="J1493" s="971" t="s">
        <v>1145</v>
      </c>
      <c r="K1493" s="941">
        <f t="shared" si="70"/>
        <v>0.81</v>
      </c>
      <c r="L1493" s="943" t="s">
        <v>922</v>
      </c>
      <c r="M1493" s="1041">
        <v>2</v>
      </c>
      <c r="N1493" s="943">
        <f t="shared" si="71"/>
        <v>1.62</v>
      </c>
      <c r="O1493" s="971" t="s">
        <v>922</v>
      </c>
      <c r="P1493" s="943"/>
      <c r="Q1493" s="944">
        <v>2025</v>
      </c>
      <c r="R1493" s="945" t="s">
        <v>1146</v>
      </c>
      <c r="S1493" s="946">
        <v>10</v>
      </c>
      <c r="T1493" s="943" t="s">
        <v>916</v>
      </c>
      <c r="U1493" s="946">
        <v>4</v>
      </c>
      <c r="V1493" s="943" t="s">
        <v>917</v>
      </c>
      <c r="W1493" s="943" t="s">
        <v>249</v>
      </c>
      <c r="X1493" s="946">
        <v>10</v>
      </c>
      <c r="Y1493" s="943" t="s">
        <v>916</v>
      </c>
      <c r="Z1493" s="946">
        <v>7</v>
      </c>
      <c r="AA1493" s="945" t="s">
        <v>67</v>
      </c>
      <c r="AB1493" s="1042">
        <f t="shared" si="69"/>
        <v>4</v>
      </c>
      <c r="AC1493" s="945" t="s">
        <v>1185</v>
      </c>
      <c r="AD1493" s="1043" t="s">
        <v>953</v>
      </c>
      <c r="AE1493" s="1044"/>
      <c r="AF1493" s="1045"/>
    </row>
    <row r="1494" spans="2:32" ht="20" customHeight="1">
      <c r="B1494" s="1259"/>
      <c r="C1494" s="1262"/>
      <c r="D1494" s="1038" t="s">
        <v>1442</v>
      </c>
      <c r="E1494" s="941"/>
      <c r="F1494" s="943" t="s">
        <v>1145</v>
      </c>
      <c r="G1494" s="1039"/>
      <c r="H1494" s="1040" t="s">
        <v>1145</v>
      </c>
      <c r="I1494" s="943"/>
      <c r="J1494" s="971" t="s">
        <v>1145</v>
      </c>
      <c r="K1494" s="941">
        <f t="shared" si="70"/>
        <v>0</v>
      </c>
      <c r="L1494" s="943" t="s">
        <v>922</v>
      </c>
      <c r="M1494" s="1041">
        <v>3</v>
      </c>
      <c r="N1494" s="943">
        <f t="shared" si="71"/>
        <v>0</v>
      </c>
      <c r="O1494" s="971" t="s">
        <v>922</v>
      </c>
      <c r="P1494" s="943"/>
      <c r="Q1494" s="944">
        <v>2025</v>
      </c>
      <c r="R1494" s="945" t="s">
        <v>1146</v>
      </c>
      <c r="S1494" s="946">
        <v>10</v>
      </c>
      <c r="T1494" s="943" t="s">
        <v>916</v>
      </c>
      <c r="U1494" s="946">
        <v>4</v>
      </c>
      <c r="V1494" s="943" t="s">
        <v>917</v>
      </c>
      <c r="W1494" s="943" t="s">
        <v>249</v>
      </c>
      <c r="X1494" s="946">
        <v>10</v>
      </c>
      <c r="Y1494" s="943" t="s">
        <v>916</v>
      </c>
      <c r="Z1494" s="946">
        <v>7</v>
      </c>
      <c r="AA1494" s="945" t="s">
        <v>67</v>
      </c>
      <c r="AB1494" s="1042">
        <f t="shared" si="69"/>
        <v>4</v>
      </c>
      <c r="AC1494" s="945" t="s">
        <v>1185</v>
      </c>
      <c r="AD1494" s="1043" t="s">
        <v>953</v>
      </c>
      <c r="AE1494" s="1044"/>
      <c r="AF1494" s="1045"/>
    </row>
    <row r="1495" spans="2:32" ht="20" customHeight="1">
      <c r="B1495" s="1259"/>
      <c r="C1495" s="1262"/>
      <c r="D1495" s="1038" t="s">
        <v>1817</v>
      </c>
      <c r="E1495" s="941"/>
      <c r="F1495" s="943" t="s">
        <v>1145</v>
      </c>
      <c r="G1495" s="1039"/>
      <c r="H1495" s="1040" t="s">
        <v>1145</v>
      </c>
      <c r="I1495" s="943"/>
      <c r="J1495" s="971" t="s">
        <v>1145</v>
      </c>
      <c r="K1495" s="941">
        <f t="shared" si="70"/>
        <v>0</v>
      </c>
      <c r="L1495" s="943" t="s">
        <v>922</v>
      </c>
      <c r="M1495" s="1041">
        <v>1</v>
      </c>
      <c r="N1495" s="943">
        <f t="shared" si="71"/>
        <v>0</v>
      </c>
      <c r="O1495" s="971" t="s">
        <v>922</v>
      </c>
      <c r="P1495" s="943"/>
      <c r="Q1495" s="944">
        <v>2025</v>
      </c>
      <c r="R1495" s="945" t="s">
        <v>1146</v>
      </c>
      <c r="S1495" s="946">
        <v>10</v>
      </c>
      <c r="T1495" s="943" t="s">
        <v>916</v>
      </c>
      <c r="U1495" s="946">
        <v>4</v>
      </c>
      <c r="V1495" s="943" t="s">
        <v>917</v>
      </c>
      <c r="W1495" s="943" t="s">
        <v>249</v>
      </c>
      <c r="X1495" s="946">
        <v>10</v>
      </c>
      <c r="Y1495" s="943" t="s">
        <v>916</v>
      </c>
      <c r="Z1495" s="946">
        <v>7</v>
      </c>
      <c r="AA1495" s="945" t="s">
        <v>67</v>
      </c>
      <c r="AB1495" s="1042">
        <f t="shared" si="69"/>
        <v>4</v>
      </c>
      <c r="AC1495" s="945" t="s">
        <v>1185</v>
      </c>
      <c r="AD1495" s="1043" t="s">
        <v>953</v>
      </c>
      <c r="AE1495" s="1044"/>
      <c r="AF1495" s="1045"/>
    </row>
    <row r="1496" spans="2:32" ht="20" customHeight="1">
      <c r="B1496" s="1259"/>
      <c r="C1496" s="1262"/>
      <c r="D1496" s="1038" t="s">
        <v>1967</v>
      </c>
      <c r="E1496" s="941"/>
      <c r="F1496" s="943" t="s">
        <v>1145</v>
      </c>
      <c r="G1496" s="1039"/>
      <c r="H1496" s="1040" t="s">
        <v>1145</v>
      </c>
      <c r="I1496" s="943"/>
      <c r="J1496" s="971" t="s">
        <v>1145</v>
      </c>
      <c r="K1496" s="941">
        <f t="shared" si="70"/>
        <v>0</v>
      </c>
      <c r="L1496" s="943" t="s">
        <v>922</v>
      </c>
      <c r="M1496" s="1041">
        <v>1</v>
      </c>
      <c r="N1496" s="943">
        <f t="shared" si="71"/>
        <v>0</v>
      </c>
      <c r="O1496" s="971" t="s">
        <v>922</v>
      </c>
      <c r="P1496" s="943"/>
      <c r="Q1496" s="944">
        <v>2025</v>
      </c>
      <c r="R1496" s="945" t="s">
        <v>1146</v>
      </c>
      <c r="S1496" s="946">
        <v>10</v>
      </c>
      <c r="T1496" s="943" t="s">
        <v>916</v>
      </c>
      <c r="U1496" s="946">
        <v>4</v>
      </c>
      <c r="V1496" s="943" t="s">
        <v>917</v>
      </c>
      <c r="W1496" s="943" t="s">
        <v>249</v>
      </c>
      <c r="X1496" s="946">
        <v>10</v>
      </c>
      <c r="Y1496" s="943" t="s">
        <v>916</v>
      </c>
      <c r="Z1496" s="946">
        <v>7</v>
      </c>
      <c r="AA1496" s="945" t="s">
        <v>67</v>
      </c>
      <c r="AB1496" s="1042">
        <f t="shared" si="69"/>
        <v>4</v>
      </c>
      <c r="AC1496" s="945" t="s">
        <v>1185</v>
      </c>
      <c r="AD1496" s="1043" t="s">
        <v>953</v>
      </c>
      <c r="AE1496" s="1044"/>
      <c r="AF1496" s="1045"/>
    </row>
    <row r="1497" spans="2:32" ht="20" customHeight="1">
      <c r="B1497" s="1259"/>
      <c r="C1497" s="1262"/>
      <c r="D1497" s="1038" t="s">
        <v>1190</v>
      </c>
      <c r="E1497" s="941"/>
      <c r="F1497" s="943" t="s">
        <v>1145</v>
      </c>
      <c r="G1497" s="1039"/>
      <c r="H1497" s="1040" t="s">
        <v>1145</v>
      </c>
      <c r="I1497" s="943"/>
      <c r="J1497" s="971" t="s">
        <v>1145</v>
      </c>
      <c r="K1497" s="941">
        <f t="shared" si="70"/>
        <v>0</v>
      </c>
      <c r="L1497" s="943" t="s">
        <v>922</v>
      </c>
      <c r="M1497" s="1041">
        <v>1</v>
      </c>
      <c r="N1497" s="943">
        <f t="shared" si="71"/>
        <v>0</v>
      </c>
      <c r="O1497" s="971" t="s">
        <v>922</v>
      </c>
      <c r="P1497" s="943"/>
      <c r="Q1497" s="944">
        <v>2025</v>
      </c>
      <c r="R1497" s="945" t="s">
        <v>1146</v>
      </c>
      <c r="S1497" s="946">
        <v>10</v>
      </c>
      <c r="T1497" s="943" t="s">
        <v>916</v>
      </c>
      <c r="U1497" s="946">
        <v>4</v>
      </c>
      <c r="V1497" s="943" t="s">
        <v>917</v>
      </c>
      <c r="W1497" s="943" t="s">
        <v>249</v>
      </c>
      <c r="X1497" s="946">
        <v>10</v>
      </c>
      <c r="Y1497" s="943" t="s">
        <v>916</v>
      </c>
      <c r="Z1497" s="946">
        <v>7</v>
      </c>
      <c r="AA1497" s="945" t="s">
        <v>67</v>
      </c>
      <c r="AB1497" s="1042">
        <f t="shared" si="69"/>
        <v>4</v>
      </c>
      <c r="AC1497" s="945" t="s">
        <v>1185</v>
      </c>
      <c r="AD1497" s="1043" t="s">
        <v>953</v>
      </c>
      <c r="AE1497" s="1044"/>
      <c r="AF1497" s="1045"/>
    </row>
    <row r="1498" spans="2:32" ht="20" customHeight="1">
      <c r="B1498" s="1259"/>
      <c r="C1498" s="1262"/>
      <c r="D1498" s="1038" t="s">
        <v>1968</v>
      </c>
      <c r="E1498" s="941"/>
      <c r="F1498" s="943" t="s">
        <v>1145</v>
      </c>
      <c r="G1498" s="1039"/>
      <c r="H1498" s="1040" t="s">
        <v>1145</v>
      </c>
      <c r="I1498" s="943"/>
      <c r="J1498" s="971" t="s">
        <v>1145</v>
      </c>
      <c r="K1498" s="941">
        <f t="shared" si="70"/>
        <v>0</v>
      </c>
      <c r="L1498" s="943" t="s">
        <v>922</v>
      </c>
      <c r="M1498" s="1041">
        <v>2</v>
      </c>
      <c r="N1498" s="943">
        <f t="shared" si="71"/>
        <v>0</v>
      </c>
      <c r="O1498" s="971" t="s">
        <v>922</v>
      </c>
      <c r="P1498" s="943"/>
      <c r="Q1498" s="944">
        <v>2025</v>
      </c>
      <c r="R1498" s="945" t="s">
        <v>1146</v>
      </c>
      <c r="S1498" s="946">
        <v>10</v>
      </c>
      <c r="T1498" s="943" t="s">
        <v>916</v>
      </c>
      <c r="U1498" s="946">
        <v>4</v>
      </c>
      <c r="V1498" s="943" t="s">
        <v>917</v>
      </c>
      <c r="W1498" s="943" t="s">
        <v>249</v>
      </c>
      <c r="X1498" s="946">
        <v>10</v>
      </c>
      <c r="Y1498" s="943" t="s">
        <v>916</v>
      </c>
      <c r="Z1498" s="946">
        <v>7</v>
      </c>
      <c r="AA1498" s="945" t="s">
        <v>67</v>
      </c>
      <c r="AB1498" s="1042">
        <f t="shared" si="69"/>
        <v>4</v>
      </c>
      <c r="AC1498" s="945" t="s">
        <v>1185</v>
      </c>
      <c r="AD1498" s="1043" t="s">
        <v>953</v>
      </c>
      <c r="AE1498" s="1044"/>
      <c r="AF1498" s="1045"/>
    </row>
    <row r="1499" spans="2:32" ht="20" customHeight="1">
      <c r="B1499" s="1259"/>
      <c r="C1499" s="1262"/>
      <c r="D1499" s="1038" t="s">
        <v>1969</v>
      </c>
      <c r="E1499" s="941">
        <v>3.1</v>
      </c>
      <c r="F1499" s="943" t="s">
        <v>1145</v>
      </c>
      <c r="G1499" s="1039">
        <v>0</v>
      </c>
      <c r="H1499" s="1040" t="s">
        <v>1145</v>
      </c>
      <c r="I1499" s="943">
        <v>1.25</v>
      </c>
      <c r="J1499" s="971" t="s">
        <v>1145</v>
      </c>
      <c r="K1499" s="941">
        <f t="shared" si="70"/>
        <v>3.875</v>
      </c>
      <c r="L1499" s="943" t="s">
        <v>922</v>
      </c>
      <c r="M1499" s="1041">
        <v>2</v>
      </c>
      <c r="N1499" s="943">
        <f t="shared" si="71"/>
        <v>7.75</v>
      </c>
      <c r="O1499" s="971" t="s">
        <v>922</v>
      </c>
      <c r="P1499" s="943"/>
      <c r="Q1499" s="944">
        <v>2025</v>
      </c>
      <c r="R1499" s="945" t="s">
        <v>1146</v>
      </c>
      <c r="S1499" s="946">
        <v>10</v>
      </c>
      <c r="T1499" s="943" t="s">
        <v>916</v>
      </c>
      <c r="U1499" s="946">
        <v>4</v>
      </c>
      <c r="V1499" s="943" t="s">
        <v>917</v>
      </c>
      <c r="W1499" s="943" t="s">
        <v>249</v>
      </c>
      <c r="X1499" s="946">
        <v>10</v>
      </c>
      <c r="Y1499" s="943" t="s">
        <v>916</v>
      </c>
      <c r="Z1499" s="946">
        <v>7</v>
      </c>
      <c r="AA1499" s="945" t="s">
        <v>67</v>
      </c>
      <c r="AB1499" s="1042">
        <f t="shared" si="69"/>
        <v>4</v>
      </c>
      <c r="AC1499" s="945" t="s">
        <v>1185</v>
      </c>
      <c r="AD1499" s="1043" t="s">
        <v>953</v>
      </c>
      <c r="AE1499" s="1044"/>
      <c r="AF1499" s="1045"/>
    </row>
    <row r="1500" spans="2:32" ht="20" customHeight="1" thickBot="1">
      <c r="B1500" s="1260"/>
      <c r="C1500" s="1263"/>
      <c r="D1500" s="1047" t="s">
        <v>1203</v>
      </c>
      <c r="E1500" s="963">
        <v>2.25</v>
      </c>
      <c r="F1500" s="966" t="s">
        <v>1145</v>
      </c>
      <c r="G1500" s="1048">
        <v>2.25</v>
      </c>
      <c r="H1500" s="1049" t="s">
        <v>1145</v>
      </c>
      <c r="I1500" s="966"/>
      <c r="J1500" s="965" t="s">
        <v>1145</v>
      </c>
      <c r="K1500" s="963">
        <f t="shared" si="70"/>
        <v>0</v>
      </c>
      <c r="L1500" s="966" t="s">
        <v>922</v>
      </c>
      <c r="M1500" s="1050">
        <v>1</v>
      </c>
      <c r="N1500" s="966">
        <f t="shared" si="71"/>
        <v>0</v>
      </c>
      <c r="O1500" s="965" t="s">
        <v>922</v>
      </c>
      <c r="P1500" s="966"/>
      <c r="Q1500" s="967">
        <v>2025</v>
      </c>
      <c r="R1500" s="968" t="s">
        <v>1146</v>
      </c>
      <c r="S1500" s="969">
        <v>10</v>
      </c>
      <c r="T1500" s="966" t="s">
        <v>916</v>
      </c>
      <c r="U1500" s="969">
        <v>4</v>
      </c>
      <c r="V1500" s="966" t="s">
        <v>917</v>
      </c>
      <c r="W1500" s="966" t="s">
        <v>249</v>
      </c>
      <c r="X1500" s="969">
        <v>10</v>
      </c>
      <c r="Y1500" s="966" t="s">
        <v>916</v>
      </c>
      <c r="Z1500" s="969">
        <v>7</v>
      </c>
      <c r="AA1500" s="968" t="s">
        <v>67</v>
      </c>
      <c r="AB1500" s="1051">
        <f t="shared" si="69"/>
        <v>4</v>
      </c>
      <c r="AC1500" s="968" t="s">
        <v>1185</v>
      </c>
      <c r="AD1500" s="1053" t="s">
        <v>953</v>
      </c>
      <c r="AE1500" s="1054"/>
      <c r="AF1500" s="1055"/>
    </row>
    <row r="1501" spans="2:32" ht="20" customHeight="1">
      <c r="B1501" s="1264">
        <v>16</v>
      </c>
      <c r="C1501" s="1265" t="s">
        <v>1972</v>
      </c>
      <c r="D1501" s="1056" t="s">
        <v>865</v>
      </c>
      <c r="E1501" s="902">
        <v>3.6</v>
      </c>
      <c r="F1501" s="905" t="s">
        <v>1145</v>
      </c>
      <c r="G1501" s="1057">
        <v>2.7</v>
      </c>
      <c r="H1501" s="1058" t="s">
        <v>1145</v>
      </c>
      <c r="I1501" s="905">
        <v>5.4</v>
      </c>
      <c r="J1501" s="904" t="s">
        <v>1145</v>
      </c>
      <c r="K1501" s="902">
        <f t="shared" si="70"/>
        <v>19.440000000000001</v>
      </c>
      <c r="L1501" s="905" t="s">
        <v>922</v>
      </c>
      <c r="M1501" s="1059">
        <v>1</v>
      </c>
      <c r="N1501" s="905">
        <f t="shared" si="71"/>
        <v>19.440000000000001</v>
      </c>
      <c r="O1501" s="904" t="s">
        <v>922</v>
      </c>
      <c r="P1501" s="905"/>
      <c r="Q1501" s="906">
        <v>2025</v>
      </c>
      <c r="R1501" s="907" t="s">
        <v>925</v>
      </c>
      <c r="S1501" s="908">
        <v>9</v>
      </c>
      <c r="T1501" s="905" t="s">
        <v>916</v>
      </c>
      <c r="U1501" s="908">
        <v>22</v>
      </c>
      <c r="V1501" s="905" t="s">
        <v>917</v>
      </c>
      <c r="W1501" s="905" t="s">
        <v>249</v>
      </c>
      <c r="X1501" s="908">
        <v>10</v>
      </c>
      <c r="Y1501" s="905" t="s">
        <v>916</v>
      </c>
      <c r="Z1501" s="908">
        <v>7</v>
      </c>
      <c r="AA1501" s="907" t="s">
        <v>67</v>
      </c>
      <c r="AB1501" s="1060">
        <f t="shared" si="69"/>
        <v>16</v>
      </c>
      <c r="AC1501" s="907" t="s">
        <v>1185</v>
      </c>
      <c r="AD1501" s="1062" t="s">
        <v>1973</v>
      </c>
      <c r="AE1501" s="1063"/>
      <c r="AF1501" s="1064"/>
    </row>
    <row r="1502" spans="2:32" ht="20" customHeight="1">
      <c r="B1502" s="1259"/>
      <c r="C1502" s="1262"/>
      <c r="D1502" s="1038" t="s">
        <v>865</v>
      </c>
      <c r="E1502" s="941">
        <v>2.7</v>
      </c>
      <c r="F1502" s="943" t="s">
        <v>1145</v>
      </c>
      <c r="G1502" s="1039">
        <v>2.7</v>
      </c>
      <c r="H1502" s="1040" t="s">
        <v>1145</v>
      </c>
      <c r="I1502" s="943">
        <v>3.6</v>
      </c>
      <c r="J1502" s="971" t="s">
        <v>1145</v>
      </c>
      <c r="K1502" s="941">
        <f t="shared" si="70"/>
        <v>9.7200000000000006</v>
      </c>
      <c r="L1502" s="943" t="s">
        <v>922</v>
      </c>
      <c r="M1502" s="1041">
        <v>1</v>
      </c>
      <c r="N1502" s="943">
        <f t="shared" si="71"/>
        <v>9.7200000000000006</v>
      </c>
      <c r="O1502" s="971" t="s">
        <v>922</v>
      </c>
      <c r="P1502" s="943"/>
      <c r="Q1502" s="944">
        <v>2025</v>
      </c>
      <c r="R1502" s="945" t="s">
        <v>925</v>
      </c>
      <c r="S1502" s="946">
        <v>9</v>
      </c>
      <c r="T1502" s="943" t="s">
        <v>916</v>
      </c>
      <c r="U1502" s="946">
        <v>22</v>
      </c>
      <c r="V1502" s="943" t="s">
        <v>917</v>
      </c>
      <c r="W1502" s="943" t="s">
        <v>249</v>
      </c>
      <c r="X1502" s="946">
        <v>10</v>
      </c>
      <c r="Y1502" s="943" t="s">
        <v>916</v>
      </c>
      <c r="Z1502" s="946">
        <v>7</v>
      </c>
      <c r="AA1502" s="945" t="s">
        <v>67</v>
      </c>
      <c r="AB1502" s="1042">
        <f t="shared" si="69"/>
        <v>16</v>
      </c>
      <c r="AC1502" s="945" t="s">
        <v>1185</v>
      </c>
      <c r="AD1502" s="1043" t="s">
        <v>1973</v>
      </c>
      <c r="AE1502" s="1044"/>
      <c r="AF1502" s="1045"/>
    </row>
    <row r="1503" spans="2:32" ht="20" customHeight="1">
      <c r="B1503" s="1259"/>
      <c r="C1503" s="1262"/>
      <c r="D1503" s="1038" t="s">
        <v>1342</v>
      </c>
      <c r="E1503" s="941">
        <v>1.8</v>
      </c>
      <c r="F1503" s="943" t="s">
        <v>1145</v>
      </c>
      <c r="G1503" s="1039">
        <v>0.7</v>
      </c>
      <c r="H1503" s="1040" t="s">
        <v>1145</v>
      </c>
      <c r="I1503" s="943">
        <v>0.45</v>
      </c>
      <c r="J1503" s="971" t="s">
        <v>1145</v>
      </c>
      <c r="K1503" s="941">
        <f t="shared" si="70"/>
        <v>0.81</v>
      </c>
      <c r="L1503" s="943" t="s">
        <v>922</v>
      </c>
      <c r="M1503" s="1041">
        <v>4</v>
      </c>
      <c r="N1503" s="943">
        <f t="shared" si="71"/>
        <v>3.24</v>
      </c>
      <c r="O1503" s="971" t="s">
        <v>922</v>
      </c>
      <c r="P1503" s="943"/>
      <c r="Q1503" s="944">
        <v>2025</v>
      </c>
      <c r="R1503" s="945" t="s">
        <v>925</v>
      </c>
      <c r="S1503" s="946">
        <v>9</v>
      </c>
      <c r="T1503" s="943" t="s">
        <v>916</v>
      </c>
      <c r="U1503" s="946">
        <v>22</v>
      </c>
      <c r="V1503" s="943" t="s">
        <v>917</v>
      </c>
      <c r="W1503" s="943" t="s">
        <v>249</v>
      </c>
      <c r="X1503" s="946">
        <v>10</v>
      </c>
      <c r="Y1503" s="943" t="s">
        <v>916</v>
      </c>
      <c r="Z1503" s="946">
        <v>7</v>
      </c>
      <c r="AA1503" s="945" t="s">
        <v>67</v>
      </c>
      <c r="AB1503" s="1042">
        <f t="shared" si="69"/>
        <v>16</v>
      </c>
      <c r="AC1503" s="945" t="s">
        <v>1185</v>
      </c>
      <c r="AD1503" s="1043" t="s">
        <v>1973</v>
      </c>
      <c r="AE1503" s="1044"/>
      <c r="AF1503" s="1045"/>
    </row>
    <row r="1504" spans="2:32" ht="20" customHeight="1">
      <c r="B1504" s="1259"/>
      <c r="C1504" s="1262"/>
      <c r="D1504" s="1038" t="s">
        <v>1442</v>
      </c>
      <c r="E1504" s="941">
        <v>0.38</v>
      </c>
      <c r="F1504" s="943" t="s">
        <v>1145</v>
      </c>
      <c r="G1504" s="1039">
        <v>0.74</v>
      </c>
      <c r="H1504" s="1040" t="s">
        <v>1145</v>
      </c>
      <c r="I1504" s="943">
        <v>0.45</v>
      </c>
      <c r="J1504" s="971" t="s">
        <v>1145</v>
      </c>
      <c r="K1504" s="941">
        <f t="shared" si="70"/>
        <v>0.17100000000000001</v>
      </c>
      <c r="L1504" s="943" t="s">
        <v>922</v>
      </c>
      <c r="M1504" s="1041">
        <v>20</v>
      </c>
      <c r="N1504" s="943">
        <f t="shared" si="71"/>
        <v>3.4200000000000004</v>
      </c>
      <c r="O1504" s="971" t="s">
        <v>922</v>
      </c>
      <c r="P1504" s="943"/>
      <c r="Q1504" s="944">
        <v>2025</v>
      </c>
      <c r="R1504" s="945" t="s">
        <v>925</v>
      </c>
      <c r="S1504" s="946">
        <v>9</v>
      </c>
      <c r="T1504" s="943" t="s">
        <v>916</v>
      </c>
      <c r="U1504" s="946">
        <v>22</v>
      </c>
      <c r="V1504" s="943" t="s">
        <v>917</v>
      </c>
      <c r="W1504" s="943" t="s">
        <v>249</v>
      </c>
      <c r="X1504" s="946">
        <v>10</v>
      </c>
      <c r="Y1504" s="943" t="s">
        <v>916</v>
      </c>
      <c r="Z1504" s="946">
        <v>7</v>
      </c>
      <c r="AA1504" s="945" t="s">
        <v>67</v>
      </c>
      <c r="AB1504" s="1042">
        <f t="shared" si="69"/>
        <v>16</v>
      </c>
      <c r="AC1504" s="945" t="s">
        <v>1185</v>
      </c>
      <c r="AD1504" s="1043" t="s">
        <v>1973</v>
      </c>
      <c r="AE1504" s="1044"/>
      <c r="AF1504" s="1045"/>
    </row>
    <row r="1505" spans="2:32" ht="20" customHeight="1">
      <c r="B1505" s="1259"/>
      <c r="C1505" s="1262"/>
      <c r="D1505" s="1038" t="s">
        <v>470</v>
      </c>
      <c r="E1505" s="941">
        <v>1.8</v>
      </c>
      <c r="F1505" s="943" t="s">
        <v>1145</v>
      </c>
      <c r="G1505" s="1039">
        <v>0.9</v>
      </c>
      <c r="H1505" s="1040" t="s">
        <v>1145</v>
      </c>
      <c r="I1505" s="943">
        <v>0.2</v>
      </c>
      <c r="J1505" s="971" t="s">
        <v>1145</v>
      </c>
      <c r="K1505" s="941">
        <f t="shared" si="70"/>
        <v>0.36000000000000004</v>
      </c>
      <c r="L1505" s="943" t="s">
        <v>922</v>
      </c>
      <c r="M1505" s="1041">
        <v>2</v>
      </c>
      <c r="N1505" s="943">
        <f t="shared" si="71"/>
        <v>0.72000000000000008</v>
      </c>
      <c r="O1505" s="971" t="s">
        <v>922</v>
      </c>
      <c r="P1505" s="943"/>
      <c r="Q1505" s="944">
        <v>2025</v>
      </c>
      <c r="R1505" s="945" t="s">
        <v>925</v>
      </c>
      <c r="S1505" s="946">
        <v>9</v>
      </c>
      <c r="T1505" s="943" t="s">
        <v>916</v>
      </c>
      <c r="U1505" s="946">
        <v>22</v>
      </c>
      <c r="V1505" s="943" t="s">
        <v>917</v>
      </c>
      <c r="W1505" s="943" t="s">
        <v>249</v>
      </c>
      <c r="X1505" s="946">
        <v>10</v>
      </c>
      <c r="Y1505" s="943" t="s">
        <v>916</v>
      </c>
      <c r="Z1505" s="946">
        <v>7</v>
      </c>
      <c r="AA1505" s="945" t="s">
        <v>67</v>
      </c>
      <c r="AB1505" s="1042">
        <f t="shared" si="69"/>
        <v>16</v>
      </c>
      <c r="AC1505" s="945" t="s">
        <v>1185</v>
      </c>
      <c r="AD1505" s="1043" t="s">
        <v>1973</v>
      </c>
      <c r="AE1505" s="1044"/>
      <c r="AF1505" s="1045"/>
    </row>
    <row r="1506" spans="2:32" ht="20" customHeight="1">
      <c r="B1506" s="1259"/>
      <c r="C1506" s="1262"/>
      <c r="D1506" s="1038" t="s">
        <v>1443</v>
      </c>
      <c r="E1506" s="941">
        <v>0.9</v>
      </c>
      <c r="F1506" s="943" t="s">
        <v>1145</v>
      </c>
      <c r="G1506" s="1039">
        <v>1.8</v>
      </c>
      <c r="H1506" s="1040" t="s">
        <v>1145</v>
      </c>
      <c r="I1506" s="943">
        <v>0.45</v>
      </c>
      <c r="J1506" s="971" t="s">
        <v>1145</v>
      </c>
      <c r="K1506" s="941">
        <f t="shared" si="70"/>
        <v>0.40500000000000003</v>
      </c>
      <c r="L1506" s="943" t="s">
        <v>922</v>
      </c>
      <c r="M1506" s="1041">
        <v>2</v>
      </c>
      <c r="N1506" s="943">
        <f t="shared" si="71"/>
        <v>0.81</v>
      </c>
      <c r="O1506" s="971" t="s">
        <v>922</v>
      </c>
      <c r="P1506" s="943"/>
      <c r="Q1506" s="944">
        <v>2025</v>
      </c>
      <c r="R1506" s="945" t="s">
        <v>925</v>
      </c>
      <c r="S1506" s="946">
        <v>9</v>
      </c>
      <c r="T1506" s="943" t="s">
        <v>916</v>
      </c>
      <c r="U1506" s="946">
        <v>22</v>
      </c>
      <c r="V1506" s="943" t="s">
        <v>917</v>
      </c>
      <c r="W1506" s="943" t="s">
        <v>249</v>
      </c>
      <c r="X1506" s="946">
        <v>10</v>
      </c>
      <c r="Y1506" s="943" t="s">
        <v>916</v>
      </c>
      <c r="Z1506" s="946">
        <v>7</v>
      </c>
      <c r="AA1506" s="945" t="s">
        <v>67</v>
      </c>
      <c r="AB1506" s="1042">
        <f t="shared" si="69"/>
        <v>16</v>
      </c>
      <c r="AC1506" s="945" t="s">
        <v>1185</v>
      </c>
      <c r="AD1506" s="1043" t="s">
        <v>1973</v>
      </c>
      <c r="AE1506" s="1044"/>
      <c r="AF1506" s="1045"/>
    </row>
    <row r="1507" spans="2:32" ht="20" customHeight="1">
      <c r="B1507" s="1259"/>
      <c r="C1507" s="1262"/>
      <c r="D1507" s="1038" t="s">
        <v>698</v>
      </c>
      <c r="E1507" s="941">
        <v>0.38</v>
      </c>
      <c r="F1507" s="943" t="s">
        <v>1145</v>
      </c>
      <c r="G1507" s="1039">
        <v>0.7</v>
      </c>
      <c r="H1507" s="1040" t="s">
        <v>1145</v>
      </c>
      <c r="I1507" s="943">
        <v>0.38</v>
      </c>
      <c r="J1507" s="971" t="s">
        <v>1145</v>
      </c>
      <c r="K1507" s="941">
        <f t="shared" si="70"/>
        <v>0.1444</v>
      </c>
      <c r="L1507" s="943" t="s">
        <v>922</v>
      </c>
      <c r="M1507" s="1041">
        <v>150</v>
      </c>
      <c r="N1507" s="943">
        <f t="shared" si="71"/>
        <v>21.66</v>
      </c>
      <c r="O1507" s="971" t="s">
        <v>922</v>
      </c>
      <c r="P1507" s="943"/>
      <c r="Q1507" s="944">
        <v>2025</v>
      </c>
      <c r="R1507" s="945" t="s">
        <v>925</v>
      </c>
      <c r="S1507" s="946">
        <v>9</v>
      </c>
      <c r="T1507" s="943" t="s">
        <v>916</v>
      </c>
      <c r="U1507" s="946">
        <v>22</v>
      </c>
      <c r="V1507" s="943" t="s">
        <v>917</v>
      </c>
      <c r="W1507" s="943" t="s">
        <v>249</v>
      </c>
      <c r="X1507" s="946">
        <v>10</v>
      </c>
      <c r="Y1507" s="943" t="s">
        <v>916</v>
      </c>
      <c r="Z1507" s="946">
        <v>7</v>
      </c>
      <c r="AA1507" s="945" t="s">
        <v>67</v>
      </c>
      <c r="AB1507" s="1042">
        <f t="shared" si="69"/>
        <v>16</v>
      </c>
      <c r="AC1507" s="945" t="s">
        <v>1185</v>
      </c>
      <c r="AD1507" s="1043" t="s">
        <v>1973</v>
      </c>
      <c r="AE1507" s="1044"/>
      <c r="AF1507" s="1045"/>
    </row>
    <row r="1508" spans="2:32" ht="20" customHeight="1">
      <c r="B1508" s="1259"/>
      <c r="C1508" s="1262"/>
      <c r="D1508" s="1038" t="s">
        <v>701</v>
      </c>
      <c r="E1508" s="941">
        <v>1.5</v>
      </c>
      <c r="F1508" s="943" t="s">
        <v>1145</v>
      </c>
      <c r="G1508" s="1039">
        <v>0.1</v>
      </c>
      <c r="H1508" s="1040" t="s">
        <v>1145</v>
      </c>
      <c r="I1508" s="943">
        <v>0.1</v>
      </c>
      <c r="J1508" s="971" t="s">
        <v>1145</v>
      </c>
      <c r="K1508" s="941">
        <f t="shared" si="70"/>
        <v>0.15000000000000002</v>
      </c>
      <c r="L1508" s="943" t="s">
        <v>922</v>
      </c>
      <c r="M1508" s="1041">
        <v>150</v>
      </c>
      <c r="N1508" s="943">
        <f t="shared" si="71"/>
        <v>22.500000000000004</v>
      </c>
      <c r="O1508" s="971" t="s">
        <v>922</v>
      </c>
      <c r="P1508" s="943"/>
      <c r="Q1508" s="944">
        <v>2025</v>
      </c>
      <c r="R1508" s="945" t="s">
        <v>925</v>
      </c>
      <c r="S1508" s="946">
        <v>9</v>
      </c>
      <c r="T1508" s="943" t="s">
        <v>916</v>
      </c>
      <c r="U1508" s="946">
        <v>22</v>
      </c>
      <c r="V1508" s="943" t="s">
        <v>917</v>
      </c>
      <c r="W1508" s="943" t="s">
        <v>249</v>
      </c>
      <c r="X1508" s="946">
        <v>10</v>
      </c>
      <c r="Y1508" s="943" t="s">
        <v>916</v>
      </c>
      <c r="Z1508" s="946">
        <v>7</v>
      </c>
      <c r="AA1508" s="945" t="s">
        <v>67</v>
      </c>
      <c r="AB1508" s="1042">
        <f t="shared" si="69"/>
        <v>16</v>
      </c>
      <c r="AC1508" s="945" t="s">
        <v>1185</v>
      </c>
      <c r="AD1508" s="1043" t="s">
        <v>1973</v>
      </c>
      <c r="AE1508" s="1044"/>
      <c r="AF1508" s="1045"/>
    </row>
    <row r="1509" spans="2:32" ht="20" customHeight="1">
      <c r="B1509" s="1259"/>
      <c r="C1509" s="1262"/>
      <c r="D1509" s="1038" t="s">
        <v>1447</v>
      </c>
      <c r="E1509" s="941">
        <v>0.45</v>
      </c>
      <c r="F1509" s="943" t="s">
        <v>1145</v>
      </c>
      <c r="G1509" s="1039">
        <v>0.9</v>
      </c>
      <c r="H1509" s="1040" t="s">
        <v>1145</v>
      </c>
      <c r="I1509" s="943">
        <v>0.2</v>
      </c>
      <c r="J1509" s="971" t="s">
        <v>1145</v>
      </c>
      <c r="K1509" s="941">
        <f t="shared" si="70"/>
        <v>9.0000000000000011E-2</v>
      </c>
      <c r="L1509" s="943" t="s">
        <v>922</v>
      </c>
      <c r="M1509" s="1041">
        <v>10</v>
      </c>
      <c r="N1509" s="943">
        <f t="shared" si="71"/>
        <v>0.90000000000000013</v>
      </c>
      <c r="O1509" s="971" t="s">
        <v>922</v>
      </c>
      <c r="P1509" s="943"/>
      <c r="Q1509" s="944">
        <v>2025</v>
      </c>
      <c r="R1509" s="945" t="s">
        <v>925</v>
      </c>
      <c r="S1509" s="946">
        <v>9</v>
      </c>
      <c r="T1509" s="943" t="s">
        <v>916</v>
      </c>
      <c r="U1509" s="946">
        <v>22</v>
      </c>
      <c r="V1509" s="943" t="s">
        <v>917</v>
      </c>
      <c r="W1509" s="943" t="s">
        <v>249</v>
      </c>
      <c r="X1509" s="946">
        <v>10</v>
      </c>
      <c r="Y1509" s="943" t="s">
        <v>916</v>
      </c>
      <c r="Z1509" s="946">
        <v>7</v>
      </c>
      <c r="AA1509" s="945" t="s">
        <v>67</v>
      </c>
      <c r="AB1509" s="1042">
        <f t="shared" si="69"/>
        <v>16</v>
      </c>
      <c r="AC1509" s="945" t="s">
        <v>1185</v>
      </c>
      <c r="AD1509" s="1043" t="s">
        <v>1973</v>
      </c>
      <c r="AE1509" s="1044"/>
      <c r="AF1509" s="1045"/>
    </row>
    <row r="1510" spans="2:32" ht="20" customHeight="1">
      <c r="B1510" s="1259"/>
      <c r="C1510" s="1262"/>
      <c r="D1510" s="1038" t="s">
        <v>698</v>
      </c>
      <c r="E1510" s="941">
        <v>0.38</v>
      </c>
      <c r="F1510" s="943" t="s">
        <v>1145</v>
      </c>
      <c r="G1510" s="1039">
        <v>0.7</v>
      </c>
      <c r="H1510" s="1040" t="s">
        <v>1145</v>
      </c>
      <c r="I1510" s="943">
        <v>0.38</v>
      </c>
      <c r="J1510" s="971" t="s">
        <v>1145</v>
      </c>
      <c r="K1510" s="941">
        <f t="shared" si="70"/>
        <v>0.1444</v>
      </c>
      <c r="L1510" s="943" t="s">
        <v>922</v>
      </c>
      <c r="M1510" s="1041">
        <v>35</v>
      </c>
      <c r="N1510" s="943">
        <f t="shared" si="71"/>
        <v>5.0540000000000003</v>
      </c>
      <c r="O1510" s="971" t="s">
        <v>922</v>
      </c>
      <c r="P1510" s="943"/>
      <c r="Q1510" s="944">
        <v>2025</v>
      </c>
      <c r="R1510" s="945" t="s">
        <v>925</v>
      </c>
      <c r="S1510" s="946">
        <v>10</v>
      </c>
      <c r="T1510" s="943" t="s">
        <v>916</v>
      </c>
      <c r="U1510" s="946">
        <v>1</v>
      </c>
      <c r="V1510" s="943" t="s">
        <v>917</v>
      </c>
      <c r="W1510" s="943" t="s">
        <v>249</v>
      </c>
      <c r="X1510" s="946">
        <v>10</v>
      </c>
      <c r="Y1510" s="943" t="s">
        <v>916</v>
      </c>
      <c r="Z1510" s="946">
        <v>7</v>
      </c>
      <c r="AA1510" s="945" t="s">
        <v>67</v>
      </c>
      <c r="AB1510" s="1042">
        <f t="shared" si="69"/>
        <v>7</v>
      </c>
      <c r="AC1510" s="945" t="s">
        <v>1185</v>
      </c>
      <c r="AD1510" s="1043" t="s">
        <v>1973</v>
      </c>
      <c r="AE1510" s="1044"/>
      <c r="AF1510" s="1045"/>
    </row>
    <row r="1511" spans="2:32" ht="20" customHeight="1" thickBot="1">
      <c r="B1511" s="1260"/>
      <c r="C1511" s="1263"/>
      <c r="D1511" s="1047" t="s">
        <v>701</v>
      </c>
      <c r="E1511" s="963">
        <v>1.5</v>
      </c>
      <c r="F1511" s="966" t="s">
        <v>1145</v>
      </c>
      <c r="G1511" s="1048">
        <v>0.1</v>
      </c>
      <c r="H1511" s="1049" t="s">
        <v>1145</v>
      </c>
      <c r="I1511" s="966">
        <v>0.1</v>
      </c>
      <c r="J1511" s="965" t="s">
        <v>1145</v>
      </c>
      <c r="K1511" s="963">
        <f t="shared" si="70"/>
        <v>0.15000000000000002</v>
      </c>
      <c r="L1511" s="966" t="s">
        <v>922</v>
      </c>
      <c r="M1511" s="1050">
        <v>35</v>
      </c>
      <c r="N1511" s="966">
        <f t="shared" si="71"/>
        <v>5.2500000000000009</v>
      </c>
      <c r="O1511" s="965" t="s">
        <v>922</v>
      </c>
      <c r="P1511" s="966"/>
      <c r="Q1511" s="967">
        <v>2025</v>
      </c>
      <c r="R1511" s="968" t="s">
        <v>925</v>
      </c>
      <c r="S1511" s="969">
        <v>10</v>
      </c>
      <c r="T1511" s="966" t="s">
        <v>916</v>
      </c>
      <c r="U1511" s="969">
        <v>1</v>
      </c>
      <c r="V1511" s="966" t="s">
        <v>917</v>
      </c>
      <c r="W1511" s="966" t="s">
        <v>249</v>
      </c>
      <c r="X1511" s="969">
        <v>10</v>
      </c>
      <c r="Y1511" s="966" t="s">
        <v>916</v>
      </c>
      <c r="Z1511" s="969">
        <v>7</v>
      </c>
      <c r="AA1511" s="968" t="s">
        <v>67</v>
      </c>
      <c r="AB1511" s="1051">
        <f t="shared" si="69"/>
        <v>7</v>
      </c>
      <c r="AC1511" s="968" t="s">
        <v>1185</v>
      </c>
      <c r="AD1511" s="1053" t="s">
        <v>1973</v>
      </c>
      <c r="AE1511" s="1054"/>
      <c r="AF1511" s="1055"/>
    </row>
    <row r="1512" spans="2:32" ht="20" customHeight="1">
      <c r="B1512" s="1272" t="s">
        <v>1974</v>
      </c>
      <c r="C1512" s="1275" t="s">
        <v>1975</v>
      </c>
      <c r="D1512" s="1056" t="s">
        <v>1442</v>
      </c>
      <c r="E1512" s="902">
        <v>0.38</v>
      </c>
      <c r="F1512" s="905" t="s">
        <v>1145</v>
      </c>
      <c r="G1512" s="1057">
        <v>0.74</v>
      </c>
      <c r="H1512" s="1058" t="s">
        <v>1145</v>
      </c>
      <c r="I1512" s="905">
        <v>0.45</v>
      </c>
      <c r="J1512" s="904" t="s">
        <v>1145</v>
      </c>
      <c r="K1512" s="902">
        <f t="shared" si="70"/>
        <v>0.17100000000000001</v>
      </c>
      <c r="L1512" s="905" t="s">
        <v>922</v>
      </c>
      <c r="M1512" s="1059">
        <v>10</v>
      </c>
      <c r="N1512" s="905">
        <f t="shared" si="71"/>
        <v>1.7100000000000002</v>
      </c>
      <c r="O1512" s="904" t="s">
        <v>922</v>
      </c>
      <c r="P1512" s="905"/>
      <c r="Q1512" s="906">
        <v>2025</v>
      </c>
      <c r="R1512" s="907" t="s">
        <v>925</v>
      </c>
      <c r="S1512" s="908">
        <v>9</v>
      </c>
      <c r="T1512" s="905" t="s">
        <v>916</v>
      </c>
      <c r="U1512" s="908">
        <v>6</v>
      </c>
      <c r="V1512" s="905" t="s">
        <v>917</v>
      </c>
      <c r="W1512" s="905" t="s">
        <v>249</v>
      </c>
      <c r="X1512" s="908">
        <v>10</v>
      </c>
      <c r="Y1512" s="905" t="s">
        <v>916</v>
      </c>
      <c r="Z1512" s="908">
        <v>7</v>
      </c>
      <c r="AA1512" s="907" t="s">
        <v>67</v>
      </c>
      <c r="AB1512" s="1060">
        <f t="shared" si="69"/>
        <v>32</v>
      </c>
      <c r="AC1512" s="907" t="s">
        <v>1185</v>
      </c>
      <c r="AD1512" s="1062" t="s">
        <v>1976</v>
      </c>
      <c r="AE1512" s="1063"/>
      <c r="AF1512" s="1064"/>
    </row>
    <row r="1513" spans="2:32" ht="20" customHeight="1">
      <c r="B1513" s="1273"/>
      <c r="C1513" s="1262"/>
      <c r="D1513" s="1038" t="s">
        <v>1444</v>
      </c>
      <c r="E1513" s="941">
        <v>1.45</v>
      </c>
      <c r="F1513" s="943" t="s">
        <v>1145</v>
      </c>
      <c r="G1513" s="1039">
        <v>2.2599999999999998</v>
      </c>
      <c r="H1513" s="1040" t="s">
        <v>1145</v>
      </c>
      <c r="I1513" s="943">
        <v>1.46</v>
      </c>
      <c r="J1513" s="971" t="s">
        <v>1145</v>
      </c>
      <c r="K1513" s="941">
        <f t="shared" si="70"/>
        <v>2.117</v>
      </c>
      <c r="L1513" s="943" t="s">
        <v>922</v>
      </c>
      <c r="M1513" s="1041">
        <v>1</v>
      </c>
      <c r="N1513" s="943">
        <f t="shared" si="71"/>
        <v>2.117</v>
      </c>
      <c r="O1513" s="971" t="s">
        <v>922</v>
      </c>
      <c r="P1513" s="943"/>
      <c r="Q1513" s="944">
        <v>2025</v>
      </c>
      <c r="R1513" s="945" t="s">
        <v>925</v>
      </c>
      <c r="S1513" s="946">
        <v>9</v>
      </c>
      <c r="T1513" s="943" t="s">
        <v>916</v>
      </c>
      <c r="U1513" s="946">
        <v>6</v>
      </c>
      <c r="V1513" s="943" t="s">
        <v>917</v>
      </c>
      <c r="W1513" s="943" t="s">
        <v>249</v>
      </c>
      <c r="X1513" s="946">
        <v>10</v>
      </c>
      <c r="Y1513" s="943" t="s">
        <v>916</v>
      </c>
      <c r="Z1513" s="946">
        <v>7</v>
      </c>
      <c r="AA1513" s="945" t="s">
        <v>67</v>
      </c>
      <c r="AB1513" s="1042">
        <f t="shared" si="69"/>
        <v>32</v>
      </c>
      <c r="AC1513" s="945" t="s">
        <v>1185</v>
      </c>
      <c r="AD1513" s="1043" t="s">
        <v>1976</v>
      </c>
      <c r="AE1513" s="1044"/>
      <c r="AF1513" s="1045"/>
    </row>
    <row r="1514" spans="2:32" ht="20" customHeight="1">
      <c r="B1514" s="1273"/>
      <c r="C1514" s="1262"/>
      <c r="D1514" s="1038" t="s">
        <v>1445</v>
      </c>
      <c r="E1514" s="941">
        <v>0.7</v>
      </c>
      <c r="F1514" s="943" t="s">
        <v>1145</v>
      </c>
      <c r="G1514" s="1039">
        <v>0.69</v>
      </c>
      <c r="H1514" s="1040" t="s">
        <v>1145</v>
      </c>
      <c r="I1514" s="943">
        <v>0.6</v>
      </c>
      <c r="J1514" s="971" t="s">
        <v>1145</v>
      </c>
      <c r="K1514" s="941">
        <f t="shared" si="70"/>
        <v>0.42</v>
      </c>
      <c r="L1514" s="943" t="s">
        <v>922</v>
      </c>
      <c r="M1514" s="1041">
        <v>1</v>
      </c>
      <c r="N1514" s="943">
        <f t="shared" si="71"/>
        <v>0.42</v>
      </c>
      <c r="O1514" s="971" t="s">
        <v>922</v>
      </c>
      <c r="P1514" s="943"/>
      <c r="Q1514" s="944">
        <v>2025</v>
      </c>
      <c r="R1514" s="945" t="s">
        <v>925</v>
      </c>
      <c r="S1514" s="946">
        <v>9</v>
      </c>
      <c r="T1514" s="943" t="s">
        <v>916</v>
      </c>
      <c r="U1514" s="946">
        <v>6</v>
      </c>
      <c r="V1514" s="943" t="s">
        <v>917</v>
      </c>
      <c r="W1514" s="943" t="s">
        <v>249</v>
      </c>
      <c r="X1514" s="946">
        <v>10</v>
      </c>
      <c r="Y1514" s="943" t="s">
        <v>916</v>
      </c>
      <c r="Z1514" s="946">
        <v>7</v>
      </c>
      <c r="AA1514" s="945" t="s">
        <v>67</v>
      </c>
      <c r="AB1514" s="1042">
        <f t="shared" si="69"/>
        <v>32</v>
      </c>
      <c r="AC1514" s="945" t="s">
        <v>1185</v>
      </c>
      <c r="AD1514" s="1043" t="s">
        <v>1976</v>
      </c>
      <c r="AE1514" s="1044"/>
      <c r="AF1514" s="1045"/>
    </row>
    <row r="1515" spans="2:32" ht="20" customHeight="1">
      <c r="B1515" s="1273"/>
      <c r="C1515" s="1262"/>
      <c r="D1515" s="1038" t="s">
        <v>1446</v>
      </c>
      <c r="E1515" s="941">
        <v>0.3</v>
      </c>
      <c r="F1515" s="943" t="s">
        <v>1145</v>
      </c>
      <c r="G1515" s="1039">
        <v>0.36</v>
      </c>
      <c r="H1515" s="1040" t="s">
        <v>1145</v>
      </c>
      <c r="I1515" s="943">
        <v>0.24</v>
      </c>
      <c r="J1515" s="971" t="s">
        <v>1145</v>
      </c>
      <c r="K1515" s="941">
        <f t="shared" si="70"/>
        <v>7.1999999999999995E-2</v>
      </c>
      <c r="L1515" s="943" t="s">
        <v>922</v>
      </c>
      <c r="M1515" s="1041">
        <v>2</v>
      </c>
      <c r="N1515" s="943">
        <f t="shared" si="71"/>
        <v>0.14399999999999999</v>
      </c>
      <c r="O1515" s="971" t="s">
        <v>922</v>
      </c>
      <c r="P1515" s="943"/>
      <c r="Q1515" s="944">
        <v>2025</v>
      </c>
      <c r="R1515" s="945" t="s">
        <v>925</v>
      </c>
      <c r="S1515" s="946">
        <v>9</v>
      </c>
      <c r="T1515" s="943" t="s">
        <v>916</v>
      </c>
      <c r="U1515" s="946">
        <v>6</v>
      </c>
      <c r="V1515" s="943" t="s">
        <v>917</v>
      </c>
      <c r="W1515" s="943" t="s">
        <v>249</v>
      </c>
      <c r="X1515" s="946">
        <v>10</v>
      </c>
      <c r="Y1515" s="943" t="s">
        <v>916</v>
      </c>
      <c r="Z1515" s="946">
        <v>7</v>
      </c>
      <c r="AA1515" s="945" t="s">
        <v>67</v>
      </c>
      <c r="AB1515" s="1042">
        <f t="shared" si="69"/>
        <v>32</v>
      </c>
      <c r="AC1515" s="945" t="s">
        <v>1185</v>
      </c>
      <c r="AD1515" s="1043" t="s">
        <v>1976</v>
      </c>
      <c r="AE1515" s="1044"/>
      <c r="AF1515" s="1045"/>
    </row>
    <row r="1516" spans="2:32" ht="20" customHeight="1">
      <c r="B1516" s="1273"/>
      <c r="C1516" s="1262"/>
      <c r="D1516" s="1038" t="s">
        <v>698</v>
      </c>
      <c r="E1516" s="941">
        <v>0.38</v>
      </c>
      <c r="F1516" s="943" t="s">
        <v>1145</v>
      </c>
      <c r="G1516" s="1039">
        <v>0.7</v>
      </c>
      <c r="H1516" s="1040" t="s">
        <v>1145</v>
      </c>
      <c r="I1516" s="943">
        <v>0.38</v>
      </c>
      <c r="J1516" s="971" t="s">
        <v>1145</v>
      </c>
      <c r="K1516" s="941">
        <f t="shared" si="70"/>
        <v>0.1444</v>
      </c>
      <c r="L1516" s="943" t="s">
        <v>922</v>
      </c>
      <c r="M1516" s="1041">
        <v>50</v>
      </c>
      <c r="N1516" s="943">
        <f t="shared" si="71"/>
        <v>7.22</v>
      </c>
      <c r="O1516" s="971" t="s">
        <v>922</v>
      </c>
      <c r="P1516" s="943"/>
      <c r="Q1516" s="944">
        <v>2025</v>
      </c>
      <c r="R1516" s="945" t="s">
        <v>925</v>
      </c>
      <c r="S1516" s="946">
        <v>9</v>
      </c>
      <c r="T1516" s="943" t="s">
        <v>916</v>
      </c>
      <c r="U1516" s="946">
        <v>6</v>
      </c>
      <c r="V1516" s="943" t="s">
        <v>917</v>
      </c>
      <c r="W1516" s="943" t="s">
        <v>249</v>
      </c>
      <c r="X1516" s="946">
        <v>10</v>
      </c>
      <c r="Y1516" s="943" t="s">
        <v>916</v>
      </c>
      <c r="Z1516" s="946">
        <v>7</v>
      </c>
      <c r="AA1516" s="945" t="s">
        <v>67</v>
      </c>
      <c r="AB1516" s="1042">
        <f t="shared" si="69"/>
        <v>32</v>
      </c>
      <c r="AC1516" s="945" t="s">
        <v>1185</v>
      </c>
      <c r="AD1516" s="1043" t="s">
        <v>1976</v>
      </c>
      <c r="AE1516" s="1044"/>
      <c r="AF1516" s="1045"/>
    </row>
    <row r="1517" spans="2:32" ht="20" customHeight="1">
      <c r="B1517" s="1273"/>
      <c r="C1517" s="1262"/>
      <c r="D1517" s="1038" t="s">
        <v>701</v>
      </c>
      <c r="E1517" s="941">
        <v>1.5</v>
      </c>
      <c r="F1517" s="943" t="s">
        <v>1145</v>
      </c>
      <c r="G1517" s="1039">
        <v>0.1</v>
      </c>
      <c r="H1517" s="1040" t="s">
        <v>1145</v>
      </c>
      <c r="I1517" s="943">
        <v>0.1</v>
      </c>
      <c r="J1517" s="971" t="s">
        <v>1145</v>
      </c>
      <c r="K1517" s="941">
        <f t="shared" si="70"/>
        <v>0.15000000000000002</v>
      </c>
      <c r="L1517" s="943" t="s">
        <v>922</v>
      </c>
      <c r="M1517" s="1041">
        <v>50</v>
      </c>
      <c r="N1517" s="943">
        <f t="shared" si="71"/>
        <v>7.5000000000000009</v>
      </c>
      <c r="O1517" s="971" t="s">
        <v>922</v>
      </c>
      <c r="P1517" s="943"/>
      <c r="Q1517" s="944">
        <v>2025</v>
      </c>
      <c r="R1517" s="945" t="s">
        <v>925</v>
      </c>
      <c r="S1517" s="946">
        <v>9</v>
      </c>
      <c r="T1517" s="943" t="s">
        <v>916</v>
      </c>
      <c r="U1517" s="946">
        <v>6</v>
      </c>
      <c r="V1517" s="943" t="s">
        <v>917</v>
      </c>
      <c r="W1517" s="943" t="s">
        <v>249</v>
      </c>
      <c r="X1517" s="946">
        <v>10</v>
      </c>
      <c r="Y1517" s="943" t="s">
        <v>916</v>
      </c>
      <c r="Z1517" s="946">
        <v>7</v>
      </c>
      <c r="AA1517" s="945" t="s">
        <v>67</v>
      </c>
      <c r="AB1517" s="1042">
        <f t="shared" si="69"/>
        <v>32</v>
      </c>
      <c r="AC1517" s="945" t="s">
        <v>1185</v>
      </c>
      <c r="AD1517" s="1043" t="s">
        <v>1976</v>
      </c>
      <c r="AE1517" s="1044"/>
      <c r="AF1517" s="1045"/>
    </row>
    <row r="1518" spans="2:32" ht="20" customHeight="1">
      <c r="B1518" s="1273"/>
      <c r="C1518" s="1262"/>
      <c r="D1518" s="1038" t="s">
        <v>1468</v>
      </c>
      <c r="E1518" s="941">
        <v>0.45</v>
      </c>
      <c r="F1518" s="943" t="s">
        <v>1145</v>
      </c>
      <c r="G1518" s="1039">
        <v>1.2</v>
      </c>
      <c r="H1518" s="1040" t="s">
        <v>1145</v>
      </c>
      <c r="I1518" s="943">
        <v>0.45</v>
      </c>
      <c r="J1518" s="971" t="s">
        <v>1145</v>
      </c>
      <c r="K1518" s="941">
        <f t="shared" si="70"/>
        <v>0.20250000000000001</v>
      </c>
      <c r="L1518" s="943" t="s">
        <v>922</v>
      </c>
      <c r="M1518" s="1041">
        <v>1</v>
      </c>
      <c r="N1518" s="943">
        <f t="shared" si="71"/>
        <v>0.20250000000000001</v>
      </c>
      <c r="O1518" s="971" t="s">
        <v>922</v>
      </c>
      <c r="P1518" s="943"/>
      <c r="Q1518" s="944">
        <v>2025</v>
      </c>
      <c r="R1518" s="945" t="s">
        <v>925</v>
      </c>
      <c r="S1518" s="946">
        <v>9</v>
      </c>
      <c r="T1518" s="943" t="s">
        <v>916</v>
      </c>
      <c r="U1518" s="946">
        <v>6</v>
      </c>
      <c r="V1518" s="943" t="s">
        <v>917</v>
      </c>
      <c r="W1518" s="943" t="s">
        <v>249</v>
      </c>
      <c r="X1518" s="946">
        <v>10</v>
      </c>
      <c r="Y1518" s="943" t="s">
        <v>916</v>
      </c>
      <c r="Z1518" s="946">
        <v>7</v>
      </c>
      <c r="AA1518" s="945" t="s">
        <v>67</v>
      </c>
      <c r="AB1518" s="1042">
        <f t="shared" si="69"/>
        <v>32</v>
      </c>
      <c r="AC1518" s="945" t="s">
        <v>1185</v>
      </c>
      <c r="AD1518" s="1043" t="s">
        <v>1976</v>
      </c>
      <c r="AE1518" s="1044"/>
      <c r="AF1518" s="1045"/>
    </row>
    <row r="1519" spans="2:32" ht="20" customHeight="1">
      <c r="B1519" s="1273"/>
      <c r="C1519" s="1262"/>
      <c r="D1519" s="1038" t="s">
        <v>1447</v>
      </c>
      <c r="E1519" s="941">
        <v>0.45</v>
      </c>
      <c r="F1519" s="943" t="s">
        <v>1145</v>
      </c>
      <c r="G1519" s="1039">
        <v>0.9</v>
      </c>
      <c r="H1519" s="1040" t="s">
        <v>1145</v>
      </c>
      <c r="I1519" s="943">
        <v>0.2</v>
      </c>
      <c r="J1519" s="971" t="s">
        <v>1145</v>
      </c>
      <c r="K1519" s="941">
        <f t="shared" si="70"/>
        <v>9.0000000000000011E-2</v>
      </c>
      <c r="L1519" s="943" t="s">
        <v>922</v>
      </c>
      <c r="M1519" s="1041">
        <v>5</v>
      </c>
      <c r="N1519" s="943">
        <f t="shared" si="71"/>
        <v>0.45000000000000007</v>
      </c>
      <c r="O1519" s="971" t="s">
        <v>922</v>
      </c>
      <c r="P1519" s="943"/>
      <c r="Q1519" s="944">
        <v>2025</v>
      </c>
      <c r="R1519" s="945" t="s">
        <v>925</v>
      </c>
      <c r="S1519" s="946">
        <v>9</v>
      </c>
      <c r="T1519" s="943" t="s">
        <v>916</v>
      </c>
      <c r="U1519" s="946">
        <v>6</v>
      </c>
      <c r="V1519" s="943" t="s">
        <v>917</v>
      </c>
      <c r="W1519" s="943" t="s">
        <v>249</v>
      </c>
      <c r="X1519" s="946">
        <v>10</v>
      </c>
      <c r="Y1519" s="943" t="s">
        <v>916</v>
      </c>
      <c r="Z1519" s="946">
        <v>7</v>
      </c>
      <c r="AA1519" s="945" t="s">
        <v>67</v>
      </c>
      <c r="AB1519" s="1042">
        <f t="shared" si="69"/>
        <v>32</v>
      </c>
      <c r="AC1519" s="945" t="s">
        <v>1185</v>
      </c>
      <c r="AD1519" s="1043" t="s">
        <v>1976</v>
      </c>
      <c r="AE1519" s="1044"/>
      <c r="AF1519" s="1045"/>
    </row>
    <row r="1520" spans="2:32" ht="20" customHeight="1">
      <c r="B1520" s="1273"/>
      <c r="C1520" s="1262"/>
      <c r="D1520" s="1038" t="s">
        <v>1977</v>
      </c>
      <c r="E1520" s="941">
        <v>1</v>
      </c>
      <c r="F1520" s="943" t="s">
        <v>1145</v>
      </c>
      <c r="G1520" s="1039">
        <v>1.2999999999999999E-2</v>
      </c>
      <c r="H1520" s="1040" t="s">
        <v>1145</v>
      </c>
      <c r="I1520" s="943">
        <v>12</v>
      </c>
      <c r="J1520" s="971" t="s">
        <v>1145</v>
      </c>
      <c r="K1520" s="941">
        <f t="shared" si="70"/>
        <v>12</v>
      </c>
      <c r="L1520" s="943" t="s">
        <v>922</v>
      </c>
      <c r="M1520" s="1041">
        <v>10</v>
      </c>
      <c r="N1520" s="943">
        <f t="shared" si="71"/>
        <v>120</v>
      </c>
      <c r="O1520" s="971" t="s">
        <v>922</v>
      </c>
      <c r="P1520" s="943"/>
      <c r="Q1520" s="944">
        <v>2025</v>
      </c>
      <c r="R1520" s="945" t="s">
        <v>925</v>
      </c>
      <c r="S1520" s="946">
        <v>9</v>
      </c>
      <c r="T1520" s="943" t="s">
        <v>916</v>
      </c>
      <c r="U1520" s="946">
        <v>6</v>
      </c>
      <c r="V1520" s="943" t="s">
        <v>917</v>
      </c>
      <c r="W1520" s="943" t="s">
        <v>249</v>
      </c>
      <c r="X1520" s="946">
        <v>10</v>
      </c>
      <c r="Y1520" s="943" t="s">
        <v>916</v>
      </c>
      <c r="Z1520" s="946">
        <v>7</v>
      </c>
      <c r="AA1520" s="945" t="s">
        <v>67</v>
      </c>
      <c r="AB1520" s="1042">
        <f t="shared" si="69"/>
        <v>32</v>
      </c>
      <c r="AC1520" s="945" t="s">
        <v>1185</v>
      </c>
      <c r="AD1520" s="1043" t="s">
        <v>1976</v>
      </c>
      <c r="AE1520" s="1044"/>
      <c r="AF1520" s="1045"/>
    </row>
    <row r="1521" spans="2:32" ht="20" customHeight="1">
      <c r="B1521" s="1273"/>
      <c r="C1521" s="1262"/>
      <c r="D1521" s="1038" t="s">
        <v>1448</v>
      </c>
      <c r="E1521" s="941">
        <v>8.4</v>
      </c>
      <c r="F1521" s="943" t="s">
        <v>1145</v>
      </c>
      <c r="G1521" s="1039">
        <v>2.4700000000000002</v>
      </c>
      <c r="H1521" s="1040" t="s">
        <v>1145</v>
      </c>
      <c r="I1521" s="943">
        <v>1.55</v>
      </c>
      <c r="J1521" s="971" t="s">
        <v>1145</v>
      </c>
      <c r="K1521" s="941">
        <f t="shared" si="70"/>
        <v>13.020000000000001</v>
      </c>
      <c r="L1521" s="943" t="s">
        <v>922</v>
      </c>
      <c r="M1521" s="1041">
        <v>2</v>
      </c>
      <c r="N1521" s="943">
        <f t="shared" si="71"/>
        <v>26.040000000000003</v>
      </c>
      <c r="O1521" s="971" t="s">
        <v>922</v>
      </c>
      <c r="P1521" s="943"/>
      <c r="Q1521" s="944">
        <v>2025</v>
      </c>
      <c r="R1521" s="945" t="s">
        <v>925</v>
      </c>
      <c r="S1521" s="946">
        <v>9</v>
      </c>
      <c r="T1521" s="943" t="s">
        <v>916</v>
      </c>
      <c r="U1521" s="946">
        <v>6</v>
      </c>
      <c r="V1521" s="943" t="s">
        <v>917</v>
      </c>
      <c r="W1521" s="943" t="s">
        <v>249</v>
      </c>
      <c r="X1521" s="946">
        <v>10</v>
      </c>
      <c r="Y1521" s="943" t="s">
        <v>916</v>
      </c>
      <c r="Z1521" s="946">
        <v>7</v>
      </c>
      <c r="AA1521" s="945" t="s">
        <v>67</v>
      </c>
      <c r="AB1521" s="1042">
        <f t="shared" si="69"/>
        <v>32</v>
      </c>
      <c r="AC1521" s="945" t="s">
        <v>1185</v>
      </c>
      <c r="AD1521" s="1043" t="s">
        <v>1976</v>
      </c>
      <c r="AE1521" s="1044"/>
      <c r="AF1521" s="1045"/>
    </row>
    <row r="1522" spans="2:32" ht="20" customHeight="1">
      <c r="B1522" s="1273"/>
      <c r="C1522" s="1262"/>
      <c r="D1522" s="1038" t="s">
        <v>1449</v>
      </c>
      <c r="E1522" s="941">
        <v>1.03</v>
      </c>
      <c r="F1522" s="943" t="s">
        <v>1145</v>
      </c>
      <c r="G1522" s="1039">
        <v>1.45</v>
      </c>
      <c r="H1522" s="1040" t="s">
        <v>1145</v>
      </c>
      <c r="I1522" s="943">
        <v>0.69</v>
      </c>
      <c r="J1522" s="971" t="s">
        <v>1145</v>
      </c>
      <c r="K1522" s="941">
        <f t="shared" si="70"/>
        <v>0.7107</v>
      </c>
      <c r="L1522" s="943" t="s">
        <v>922</v>
      </c>
      <c r="M1522" s="1041">
        <v>1</v>
      </c>
      <c r="N1522" s="943">
        <f t="shared" si="71"/>
        <v>0.7107</v>
      </c>
      <c r="O1522" s="971" t="s">
        <v>922</v>
      </c>
      <c r="P1522" s="943"/>
      <c r="Q1522" s="944">
        <v>2025</v>
      </c>
      <c r="R1522" s="945" t="s">
        <v>925</v>
      </c>
      <c r="S1522" s="946">
        <v>9</v>
      </c>
      <c r="T1522" s="943" t="s">
        <v>916</v>
      </c>
      <c r="U1522" s="946">
        <v>6</v>
      </c>
      <c r="V1522" s="943" t="s">
        <v>917</v>
      </c>
      <c r="W1522" s="943" t="s">
        <v>249</v>
      </c>
      <c r="X1522" s="946">
        <v>10</v>
      </c>
      <c r="Y1522" s="943" t="s">
        <v>916</v>
      </c>
      <c r="Z1522" s="946">
        <v>7</v>
      </c>
      <c r="AA1522" s="945" t="s">
        <v>67</v>
      </c>
      <c r="AB1522" s="1042">
        <f t="shared" si="69"/>
        <v>32</v>
      </c>
      <c r="AC1522" s="945" t="s">
        <v>1185</v>
      </c>
      <c r="AD1522" s="1043" t="s">
        <v>1976</v>
      </c>
      <c r="AE1522" s="1044"/>
      <c r="AF1522" s="1045"/>
    </row>
    <row r="1523" spans="2:32" ht="20" customHeight="1" thickBot="1">
      <c r="B1523" s="1274"/>
      <c r="C1523" s="1263"/>
      <c r="D1523" s="1047" t="s">
        <v>1978</v>
      </c>
      <c r="E1523" s="963">
        <v>2.5</v>
      </c>
      <c r="F1523" s="966" t="s">
        <v>1145</v>
      </c>
      <c r="G1523" s="1048">
        <v>3.7</v>
      </c>
      <c r="H1523" s="1049" t="s">
        <v>1145</v>
      </c>
      <c r="I1523" s="966">
        <v>12</v>
      </c>
      <c r="J1523" s="965" t="s">
        <v>1145</v>
      </c>
      <c r="K1523" s="963">
        <f t="shared" si="70"/>
        <v>30</v>
      </c>
      <c r="L1523" s="966" t="s">
        <v>922</v>
      </c>
      <c r="M1523" s="1050">
        <v>1</v>
      </c>
      <c r="N1523" s="966">
        <f t="shared" si="71"/>
        <v>30</v>
      </c>
      <c r="O1523" s="965" t="s">
        <v>922</v>
      </c>
      <c r="P1523" s="966"/>
      <c r="Q1523" s="967">
        <v>2025</v>
      </c>
      <c r="R1523" s="968" t="s">
        <v>925</v>
      </c>
      <c r="S1523" s="969">
        <v>9</v>
      </c>
      <c r="T1523" s="966" t="s">
        <v>916</v>
      </c>
      <c r="U1523" s="969">
        <v>6</v>
      </c>
      <c r="V1523" s="966" t="s">
        <v>917</v>
      </c>
      <c r="W1523" s="966" t="s">
        <v>249</v>
      </c>
      <c r="X1523" s="969">
        <v>10</v>
      </c>
      <c r="Y1523" s="966" t="s">
        <v>916</v>
      </c>
      <c r="Z1523" s="969">
        <v>7</v>
      </c>
      <c r="AA1523" s="968" t="s">
        <v>67</v>
      </c>
      <c r="AB1523" s="1051">
        <f t="shared" si="69"/>
        <v>32</v>
      </c>
      <c r="AC1523" s="968" t="s">
        <v>1185</v>
      </c>
      <c r="AD1523" s="1053" t="s">
        <v>1976</v>
      </c>
      <c r="AE1523" s="1054"/>
      <c r="AF1523" s="1055"/>
    </row>
    <row r="1524" spans="2:32" ht="80" customHeight="1" thickBot="1">
      <c r="B1524" s="1074" t="s">
        <v>1979</v>
      </c>
      <c r="C1524" s="1075" t="s">
        <v>1980</v>
      </c>
      <c r="D1524" s="1076" t="s">
        <v>1299</v>
      </c>
      <c r="E1524" s="1077">
        <v>0.5</v>
      </c>
      <c r="F1524" s="1078" t="s">
        <v>1145</v>
      </c>
      <c r="G1524" s="1079">
        <v>3</v>
      </c>
      <c r="H1524" s="1080" t="s">
        <v>1145</v>
      </c>
      <c r="I1524" s="1078">
        <v>0.5</v>
      </c>
      <c r="J1524" s="1081" t="s">
        <v>1145</v>
      </c>
      <c r="K1524" s="1078">
        <f>E1524*I1524</f>
        <v>0.25</v>
      </c>
      <c r="L1524" s="1078" t="s">
        <v>922</v>
      </c>
      <c r="M1524" s="1082">
        <v>238</v>
      </c>
      <c r="N1524" s="1078">
        <f>K1524*M1524</f>
        <v>59.5</v>
      </c>
      <c r="O1524" s="1081" t="s">
        <v>922</v>
      </c>
      <c r="P1524" s="1081"/>
      <c r="Q1524" s="1083">
        <v>2025</v>
      </c>
      <c r="R1524" s="1084" t="s">
        <v>1146</v>
      </c>
      <c r="S1524" s="1083">
        <v>8</v>
      </c>
      <c r="T1524" s="1078" t="s">
        <v>916</v>
      </c>
      <c r="U1524" s="1083">
        <v>27</v>
      </c>
      <c r="V1524" s="1078" t="s">
        <v>917</v>
      </c>
      <c r="W1524" s="1078" t="s">
        <v>249</v>
      </c>
      <c r="X1524" s="1083">
        <v>10</v>
      </c>
      <c r="Y1524" s="1078" t="s">
        <v>916</v>
      </c>
      <c r="Z1524" s="1083">
        <v>9</v>
      </c>
      <c r="AA1524" s="1084" t="s">
        <v>917</v>
      </c>
      <c r="AB1524" s="1085">
        <f>_xlfn.DAYS(DATE(Q1524,X1524,Z1524),DATE(Q1524,S1524,U1524))+1</f>
        <v>44</v>
      </c>
      <c r="AC1524" s="1084" t="s">
        <v>1149</v>
      </c>
      <c r="AD1524" s="1086" t="s">
        <v>1150</v>
      </c>
      <c r="AE1524" s="1087"/>
      <c r="AF1524" s="1088"/>
    </row>
    <row r="1525" spans="2:32" ht="20" customHeight="1" thickTop="1"/>
  </sheetData>
  <autoFilter ref="A3:AF1524" xr:uid="{9E43C35D-D476-4E09-9189-3CBD2C4FC29F}">
    <filterColumn colId="4" showButton="0"/>
    <filterColumn colId="5" showButton="0"/>
    <filterColumn colId="6" showButton="0"/>
    <filterColumn colId="7" showButton="0"/>
    <filterColumn colId="8" showButton="0"/>
    <filterColumn colId="10"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filterColumn colId="26" showButton="0"/>
    <filterColumn colId="28" showButton="0"/>
    <filterColumn colId="29" showButton="0"/>
    <filterColumn colId="30" showButton="0"/>
  </autoFilter>
  <mergeCells count="53">
    <mergeCell ref="B1512:B1523"/>
    <mergeCell ref="C1512:C1523"/>
    <mergeCell ref="B1400:B1452"/>
    <mergeCell ref="C1400:C1452"/>
    <mergeCell ref="B1453:B1500"/>
    <mergeCell ref="C1453:C1500"/>
    <mergeCell ref="B1501:B1511"/>
    <mergeCell ref="C1501:C1511"/>
    <mergeCell ref="B1230:B1264"/>
    <mergeCell ref="C1230:C1264"/>
    <mergeCell ref="B1265:B1320"/>
    <mergeCell ref="C1265:C1320"/>
    <mergeCell ref="B1321:B1399"/>
    <mergeCell ref="C1321:C1399"/>
    <mergeCell ref="B873:B1029"/>
    <mergeCell ref="C873:C1029"/>
    <mergeCell ref="B1030:B1089"/>
    <mergeCell ref="C1030:C1089"/>
    <mergeCell ref="B1090:B1229"/>
    <mergeCell ref="C1090:C1229"/>
    <mergeCell ref="B504:B569"/>
    <mergeCell ref="C504:C569"/>
    <mergeCell ref="B570:B702"/>
    <mergeCell ref="C570:C702"/>
    <mergeCell ref="B703:B872"/>
    <mergeCell ref="C703:C872"/>
    <mergeCell ref="B275:B330"/>
    <mergeCell ref="C275:C330"/>
    <mergeCell ref="B331:B407"/>
    <mergeCell ref="C331:C407"/>
    <mergeCell ref="B408:B503"/>
    <mergeCell ref="C408:C503"/>
    <mergeCell ref="B5:B89"/>
    <mergeCell ref="C5:C89"/>
    <mergeCell ref="B90:B195"/>
    <mergeCell ref="C90:C195"/>
    <mergeCell ref="B196:B274"/>
    <mergeCell ref="C196:C274"/>
    <mergeCell ref="N3:O4"/>
    <mergeCell ref="P3:P4"/>
    <mergeCell ref="Q3:AB3"/>
    <mergeCell ref="AC3:AF3"/>
    <mergeCell ref="E4:F4"/>
    <mergeCell ref="G4:H4"/>
    <mergeCell ref="I4:J4"/>
    <mergeCell ref="Q4:AA4"/>
    <mergeCell ref="AE4:AF4"/>
    <mergeCell ref="M3:M4"/>
    <mergeCell ref="B3:B4"/>
    <mergeCell ref="C3:C4"/>
    <mergeCell ref="D3:D4"/>
    <mergeCell ref="E3:J3"/>
    <mergeCell ref="K3:L4"/>
  </mergeCells>
  <phoneticPr fontId="6"/>
  <dataValidations count="1">
    <dataValidation type="list" allowBlank="1" showInputMessage="1" showErrorMessage="1" sqref="AC5:AC702 AC1321:AC1524" xr:uid="{FC6386A7-0CB9-4254-BD65-5F78C335524E}">
      <formula1>$AI$56:$AI$57</formula1>
    </dataValidation>
  </dataValidations>
  <printOptions horizontalCentered="1"/>
  <pageMargins left="0.51181102362204722" right="0.51181102362204722" top="0.55118110236220474" bottom="0.55118110236220474" header="0.11811023622047245" footer="0.11811023622047245"/>
  <pageSetup paperSize="9" scale="35" fitToHeight="0" orientation="landscape" r:id="rId1"/>
  <rowBreaks count="27" manualBreakCount="27">
    <brk id="69" max="16383" man="1"/>
    <brk id="134" max="16383" man="1"/>
    <brk id="195" max="16383" man="1"/>
    <brk id="260" max="16383" man="1"/>
    <brk id="325" max="16383" man="1"/>
    <brk id="383" max="16383" man="1"/>
    <brk id="448" max="16383" man="1"/>
    <brk id="513" max="16383" man="1"/>
    <brk id="578" max="16383" man="1"/>
    <brk id="643" max="16383" man="1"/>
    <brk id="708" max="16383" man="1"/>
    <brk id="767" max="16383" man="1"/>
    <brk id="822" max="16383" man="1"/>
    <brk id="878" max="16383" man="1"/>
    <brk id="911" max="16383" man="1"/>
    <brk id="943" max="16383" man="1"/>
    <brk id="975" max="16383" man="1"/>
    <brk id="1007" max="16383" man="1"/>
    <brk id="1050" max="16383" man="1"/>
    <brk id="1106" max="16383" man="1"/>
    <brk id="1171" max="16383" man="1"/>
    <brk id="1236" max="16383" man="1"/>
    <brk id="1294" max="16383" man="1"/>
    <brk id="1352" max="16383" man="1"/>
    <brk id="1408" max="16383" man="1"/>
    <brk id="1443" max="16383" man="1"/>
    <brk id="1500" max="16383" man="1"/>
  </rowBreaks>
  <colBreaks count="1" manualBreakCount="1">
    <brk id="33" max="1048575" man="1"/>
  </col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F76DC8-6E1D-4696-8CD6-C82C20E0A42B}">
  <sheetPr>
    <tabColor rgb="FFFFFF00"/>
  </sheetPr>
  <dimension ref="B1:V89"/>
  <sheetViews>
    <sheetView view="pageBreakPreview" zoomScale="70" zoomScaleNormal="80" zoomScaleSheetLayoutView="70" workbookViewId="0">
      <selection activeCell="D2" sqref="D2"/>
    </sheetView>
  </sheetViews>
  <sheetFormatPr defaultRowHeight="14.25"/>
  <cols>
    <col min="1" max="1" width="2.625" style="254" customWidth="1"/>
    <col min="2" max="2" width="4.0625" style="254" customWidth="1"/>
    <col min="3" max="3" width="15.625" style="245" customWidth="1"/>
    <col min="4" max="4" width="45.5625" style="246" customWidth="1"/>
    <col min="5" max="5" width="7.625" style="247" customWidth="1"/>
    <col min="6" max="6" width="4.5625" style="248" customWidth="1"/>
    <col min="7" max="7" width="3.625" style="249" customWidth="1"/>
    <col min="8" max="8" width="4.5625" style="248" customWidth="1"/>
    <col min="9" max="9" width="3.625" style="249" customWidth="1"/>
    <col min="10" max="10" width="3.625" style="250" customWidth="1"/>
    <col min="11" max="11" width="5.625" style="251" hidden="1" customWidth="1"/>
    <col min="12" max="12" width="3.625" style="252" hidden="1" customWidth="1"/>
    <col min="13" max="13" width="5.625" style="252" hidden="1" customWidth="1"/>
    <col min="14" max="21" width="9" style="253"/>
    <col min="22" max="22" width="70.625" style="249" customWidth="1"/>
    <col min="23" max="23" width="3.625" style="254" customWidth="1"/>
    <col min="24" max="16384" width="9" style="254"/>
  </cols>
  <sheetData>
    <row r="1" spans="2:22" ht="30" customHeight="1">
      <c r="B1" s="244" t="s">
        <v>169</v>
      </c>
    </row>
    <row r="2" spans="2:22" ht="30" customHeight="1" thickBot="1"/>
    <row r="3" spans="2:22" ht="18" customHeight="1" thickTop="1" thickBot="1">
      <c r="B3" s="1336" t="s">
        <v>1</v>
      </c>
      <c r="C3" s="1149" t="s">
        <v>2</v>
      </c>
      <c r="D3" s="1339" t="s">
        <v>170</v>
      </c>
      <c r="E3" s="1146" t="s">
        <v>171</v>
      </c>
      <c r="F3" s="1149" t="s">
        <v>172</v>
      </c>
      <c r="G3" s="1149"/>
      <c r="H3" s="1149"/>
      <c r="I3" s="1149"/>
      <c r="J3" s="1149"/>
      <c r="K3" s="1149" t="s">
        <v>173</v>
      </c>
      <c r="L3" s="1149"/>
      <c r="M3" s="1149"/>
      <c r="N3" s="1330" t="s">
        <v>174</v>
      </c>
      <c r="O3" s="1331"/>
      <c r="P3" s="1331"/>
      <c r="Q3" s="1331"/>
      <c r="R3" s="1331"/>
      <c r="S3" s="1331"/>
      <c r="T3" s="1331"/>
      <c r="U3" s="1332"/>
      <c r="V3" s="1333" t="s">
        <v>175</v>
      </c>
    </row>
    <row r="4" spans="2:22" ht="18" customHeight="1" thickBot="1">
      <c r="B4" s="1337"/>
      <c r="C4" s="1338"/>
      <c r="D4" s="1340"/>
      <c r="E4" s="1341"/>
      <c r="F4" s="1338"/>
      <c r="G4" s="1338"/>
      <c r="H4" s="1338"/>
      <c r="I4" s="1338"/>
      <c r="J4" s="1338"/>
      <c r="K4" s="1338"/>
      <c r="L4" s="1338"/>
      <c r="M4" s="1338"/>
      <c r="N4" s="255" t="s">
        <v>49</v>
      </c>
      <c r="O4" s="256" t="s">
        <v>50</v>
      </c>
      <c r="P4" s="257" t="s">
        <v>51</v>
      </c>
      <c r="Q4" s="258" t="s">
        <v>176</v>
      </c>
      <c r="R4" s="257" t="s">
        <v>53</v>
      </c>
      <c r="S4" s="259" t="s">
        <v>177</v>
      </c>
      <c r="T4" s="260" t="s">
        <v>178</v>
      </c>
      <c r="U4" s="261" t="s">
        <v>56</v>
      </c>
      <c r="V4" s="1334"/>
    </row>
    <row r="5" spans="2:22" ht="18" customHeight="1" thickBot="1">
      <c r="B5" s="1276">
        <v>1</v>
      </c>
      <c r="C5" s="1279" t="s">
        <v>6</v>
      </c>
      <c r="D5" s="1335" t="s">
        <v>179</v>
      </c>
      <c r="E5" s="1285">
        <v>4</v>
      </c>
      <c r="F5" s="262">
        <v>9</v>
      </c>
      <c r="G5" s="263" t="s">
        <v>8</v>
      </c>
      <c r="H5" s="262">
        <v>3</v>
      </c>
      <c r="I5" s="263" t="s">
        <v>9</v>
      </c>
      <c r="J5" s="264" t="str">
        <f>TEXT(DATE(2025,F5,H5),"aaa")</f>
        <v>水</v>
      </c>
      <c r="K5" s="265"/>
      <c r="L5" s="266" t="s">
        <v>10</v>
      </c>
      <c r="M5" s="267"/>
      <c r="N5" s="268">
        <v>1</v>
      </c>
      <c r="O5" s="269"/>
      <c r="P5" s="270">
        <v>1</v>
      </c>
      <c r="Q5" s="271"/>
      <c r="R5" s="270"/>
      <c r="S5" s="271"/>
      <c r="T5" s="272">
        <v>1</v>
      </c>
      <c r="U5" s="273"/>
      <c r="V5" s="274" t="s">
        <v>180</v>
      </c>
    </row>
    <row r="6" spans="2:22" ht="18" customHeight="1" thickBot="1">
      <c r="B6" s="1277"/>
      <c r="C6" s="1280"/>
      <c r="D6" s="1294"/>
      <c r="E6" s="1286"/>
      <c r="F6" s="262">
        <v>9</v>
      </c>
      <c r="G6" s="263" t="s">
        <v>8</v>
      </c>
      <c r="H6" s="262">
        <v>4</v>
      </c>
      <c r="I6" s="263" t="s">
        <v>9</v>
      </c>
      <c r="J6" s="264" t="str">
        <f t="shared" ref="J6:J9" si="0">TEXT(DATE(2025,F6,H6),"aaa")</f>
        <v>木</v>
      </c>
      <c r="K6" s="265"/>
      <c r="L6" s="266" t="s">
        <v>10</v>
      </c>
      <c r="M6" s="267"/>
      <c r="N6" s="268">
        <v>1</v>
      </c>
      <c r="O6" s="269"/>
      <c r="P6" s="270">
        <v>2</v>
      </c>
      <c r="Q6" s="271"/>
      <c r="R6" s="270"/>
      <c r="S6" s="271"/>
      <c r="T6" s="272">
        <v>2</v>
      </c>
      <c r="U6" s="273"/>
      <c r="V6" s="274" t="s">
        <v>181</v>
      </c>
    </row>
    <row r="7" spans="2:22" ht="18" customHeight="1" thickBot="1">
      <c r="B7" s="1277"/>
      <c r="C7" s="1280"/>
      <c r="D7" s="1294"/>
      <c r="E7" s="1286"/>
      <c r="F7" s="262">
        <v>9</v>
      </c>
      <c r="G7" s="263" t="s">
        <v>8</v>
      </c>
      <c r="H7" s="262">
        <v>5</v>
      </c>
      <c r="I7" s="263" t="s">
        <v>9</v>
      </c>
      <c r="J7" s="264" t="str">
        <f t="shared" si="0"/>
        <v>金</v>
      </c>
      <c r="K7" s="265"/>
      <c r="L7" s="266" t="s">
        <v>10</v>
      </c>
      <c r="M7" s="267"/>
      <c r="N7" s="268">
        <v>1</v>
      </c>
      <c r="O7" s="269"/>
      <c r="P7" s="270">
        <v>2</v>
      </c>
      <c r="Q7" s="271"/>
      <c r="R7" s="270"/>
      <c r="S7" s="271"/>
      <c r="T7" s="272">
        <v>2</v>
      </c>
      <c r="U7" s="273"/>
      <c r="V7" s="274" t="s">
        <v>182</v>
      </c>
    </row>
    <row r="8" spans="2:22" ht="18" customHeight="1" thickBot="1">
      <c r="B8" s="1277"/>
      <c r="C8" s="1280"/>
      <c r="D8" s="1294"/>
      <c r="E8" s="1286"/>
      <c r="F8" s="262">
        <v>9</v>
      </c>
      <c r="G8" s="263" t="s">
        <v>8</v>
      </c>
      <c r="H8" s="262">
        <v>6</v>
      </c>
      <c r="I8" s="263" t="s">
        <v>9</v>
      </c>
      <c r="J8" s="264" t="str">
        <f t="shared" si="0"/>
        <v>土</v>
      </c>
      <c r="K8" s="265"/>
      <c r="L8" s="266" t="s">
        <v>10</v>
      </c>
      <c r="M8" s="275"/>
      <c r="N8" s="268">
        <v>1</v>
      </c>
      <c r="O8" s="269"/>
      <c r="P8" s="270">
        <v>2</v>
      </c>
      <c r="Q8" s="271"/>
      <c r="R8" s="270"/>
      <c r="S8" s="271"/>
      <c r="T8" s="272">
        <v>2</v>
      </c>
      <c r="U8" s="273"/>
      <c r="V8" s="274" t="s">
        <v>182</v>
      </c>
    </row>
    <row r="9" spans="2:22" ht="18" customHeight="1" thickBot="1">
      <c r="B9" s="1277"/>
      <c r="C9" s="1280"/>
      <c r="D9" s="1294"/>
      <c r="E9" s="1286"/>
      <c r="F9" s="262">
        <v>9</v>
      </c>
      <c r="G9" s="263" t="s">
        <v>8</v>
      </c>
      <c r="H9" s="262">
        <v>7</v>
      </c>
      <c r="I9" s="263" t="s">
        <v>9</v>
      </c>
      <c r="J9" s="264" t="str">
        <f t="shared" si="0"/>
        <v>日</v>
      </c>
      <c r="K9" s="265"/>
      <c r="L9" s="266" t="s">
        <v>10</v>
      </c>
      <c r="M9" s="275"/>
      <c r="N9" s="268">
        <v>1</v>
      </c>
      <c r="O9" s="269"/>
      <c r="P9" s="270">
        <v>2</v>
      </c>
      <c r="Q9" s="271"/>
      <c r="R9" s="270"/>
      <c r="S9" s="271"/>
      <c r="T9" s="272">
        <v>2</v>
      </c>
      <c r="U9" s="273"/>
      <c r="V9" s="274" t="s">
        <v>182</v>
      </c>
    </row>
    <row r="10" spans="2:22" ht="18" customHeight="1" thickTop="1" thickBot="1">
      <c r="B10" s="1290"/>
      <c r="C10" s="1292"/>
      <c r="D10" s="1295"/>
      <c r="E10" s="1297"/>
      <c r="F10" s="1298" t="s">
        <v>183</v>
      </c>
      <c r="G10" s="1298"/>
      <c r="H10" s="1298"/>
      <c r="I10" s="1298"/>
      <c r="J10" s="1298"/>
      <c r="K10" s="1298"/>
      <c r="L10" s="1298"/>
      <c r="M10" s="1298"/>
      <c r="N10" s="276">
        <f t="shared" ref="N10:U10" si="1">SUM(N5:N9)</f>
        <v>5</v>
      </c>
      <c r="O10" s="277">
        <f t="shared" si="1"/>
        <v>0</v>
      </c>
      <c r="P10" s="278">
        <f t="shared" si="1"/>
        <v>9</v>
      </c>
      <c r="Q10" s="279">
        <f t="shared" si="1"/>
        <v>0</v>
      </c>
      <c r="R10" s="278">
        <f t="shared" si="1"/>
        <v>0</v>
      </c>
      <c r="S10" s="279">
        <f t="shared" si="1"/>
        <v>0</v>
      </c>
      <c r="T10" s="280">
        <f t="shared" si="1"/>
        <v>9</v>
      </c>
      <c r="U10" s="281">
        <f t="shared" si="1"/>
        <v>0</v>
      </c>
      <c r="V10" s="282"/>
    </row>
    <row r="11" spans="2:22" ht="18" customHeight="1" thickBot="1">
      <c r="B11" s="1289">
        <v>2</v>
      </c>
      <c r="C11" s="1291" t="s">
        <v>184</v>
      </c>
      <c r="D11" s="1293" t="s">
        <v>185</v>
      </c>
      <c r="E11" s="1296">
        <v>2</v>
      </c>
      <c r="F11" s="283">
        <v>9</v>
      </c>
      <c r="G11" s="284" t="s">
        <v>8</v>
      </c>
      <c r="H11" s="283">
        <v>8</v>
      </c>
      <c r="I11" s="284" t="s">
        <v>9</v>
      </c>
      <c r="J11" s="285" t="str">
        <f>TEXT(DATE(2025,F11,H11),"aaa")</f>
        <v>月</v>
      </c>
      <c r="K11" s="286"/>
      <c r="L11" s="287" t="s">
        <v>10</v>
      </c>
      <c r="M11" s="288"/>
      <c r="N11" s="289">
        <v>1</v>
      </c>
      <c r="O11" s="290"/>
      <c r="P11" s="291">
        <v>1</v>
      </c>
      <c r="Q11" s="292"/>
      <c r="R11" s="291"/>
      <c r="S11" s="292"/>
      <c r="T11" s="293">
        <v>1</v>
      </c>
      <c r="U11" s="294"/>
      <c r="V11" s="295"/>
    </row>
    <row r="12" spans="2:22" ht="18" customHeight="1" thickBot="1">
      <c r="B12" s="1277"/>
      <c r="C12" s="1280"/>
      <c r="D12" s="1294"/>
      <c r="E12" s="1286"/>
      <c r="F12" s="262">
        <v>9</v>
      </c>
      <c r="G12" s="263" t="s">
        <v>8</v>
      </c>
      <c r="H12" s="262">
        <v>9</v>
      </c>
      <c r="I12" s="263" t="s">
        <v>9</v>
      </c>
      <c r="J12" s="264" t="str">
        <f t="shared" ref="J12" si="2">TEXT(DATE(2025,F12,H12),"aaa")</f>
        <v>火</v>
      </c>
      <c r="K12" s="296"/>
      <c r="L12" s="266" t="s">
        <v>10</v>
      </c>
      <c r="M12" s="297"/>
      <c r="N12" s="268">
        <v>1</v>
      </c>
      <c r="O12" s="269"/>
      <c r="P12" s="270">
        <v>1</v>
      </c>
      <c r="Q12" s="271"/>
      <c r="R12" s="270"/>
      <c r="S12" s="271"/>
      <c r="T12" s="272">
        <v>1</v>
      </c>
      <c r="U12" s="273"/>
      <c r="V12" s="274"/>
    </row>
    <row r="13" spans="2:22" ht="18" customHeight="1" thickTop="1" thickBot="1">
      <c r="B13" s="1290"/>
      <c r="C13" s="1292"/>
      <c r="D13" s="1295"/>
      <c r="E13" s="1297"/>
      <c r="F13" s="1298" t="s">
        <v>183</v>
      </c>
      <c r="G13" s="1298"/>
      <c r="H13" s="1298"/>
      <c r="I13" s="1298"/>
      <c r="J13" s="1298"/>
      <c r="K13" s="1298"/>
      <c r="L13" s="1298"/>
      <c r="M13" s="1298"/>
      <c r="N13" s="276">
        <f t="shared" ref="N13:U13" si="3">SUM(N11:N12)</f>
        <v>2</v>
      </c>
      <c r="O13" s="277">
        <f t="shared" si="3"/>
        <v>0</v>
      </c>
      <c r="P13" s="278">
        <f t="shared" si="3"/>
        <v>2</v>
      </c>
      <c r="Q13" s="279">
        <f t="shared" si="3"/>
        <v>0</v>
      </c>
      <c r="R13" s="278">
        <f t="shared" si="3"/>
        <v>0</v>
      </c>
      <c r="S13" s="279">
        <f t="shared" si="3"/>
        <v>0</v>
      </c>
      <c r="T13" s="280">
        <f t="shared" si="3"/>
        <v>2</v>
      </c>
      <c r="U13" s="281">
        <f t="shared" si="3"/>
        <v>0</v>
      </c>
      <c r="V13" s="282"/>
    </row>
    <row r="14" spans="2:22" ht="18" customHeight="1" thickBot="1">
      <c r="B14" s="1289">
        <v>3</v>
      </c>
      <c r="C14" s="1291" t="s">
        <v>13</v>
      </c>
      <c r="D14" s="1305" t="s">
        <v>186</v>
      </c>
      <c r="E14" s="1296">
        <v>6</v>
      </c>
      <c r="F14" s="283">
        <v>9</v>
      </c>
      <c r="G14" s="284" t="s">
        <v>8</v>
      </c>
      <c r="H14" s="283">
        <v>9</v>
      </c>
      <c r="I14" s="284" t="s">
        <v>9</v>
      </c>
      <c r="J14" s="285" t="str">
        <f t="shared" ref="J14:J20" si="4">TEXT(DATE(2025,F14,H14),"aaa")</f>
        <v>火</v>
      </c>
      <c r="K14" s="286"/>
      <c r="L14" s="287" t="s">
        <v>10</v>
      </c>
      <c r="M14" s="288"/>
      <c r="N14" s="289"/>
      <c r="O14" s="290"/>
      <c r="P14" s="291">
        <v>2</v>
      </c>
      <c r="Q14" s="292"/>
      <c r="R14" s="291"/>
      <c r="S14" s="292"/>
      <c r="T14" s="293">
        <v>1</v>
      </c>
      <c r="U14" s="294"/>
      <c r="V14" s="295" t="s">
        <v>187</v>
      </c>
    </row>
    <row r="15" spans="2:22" ht="18" customHeight="1" thickBot="1">
      <c r="B15" s="1277"/>
      <c r="C15" s="1280"/>
      <c r="D15" s="1294"/>
      <c r="E15" s="1286"/>
      <c r="F15" s="262">
        <v>9</v>
      </c>
      <c r="G15" s="263" t="s">
        <v>8</v>
      </c>
      <c r="H15" s="262">
        <v>10</v>
      </c>
      <c r="I15" s="263" t="s">
        <v>9</v>
      </c>
      <c r="J15" s="264" t="str">
        <f t="shared" si="4"/>
        <v>水</v>
      </c>
      <c r="K15" s="296"/>
      <c r="L15" s="266" t="s">
        <v>10</v>
      </c>
      <c r="M15" s="297"/>
      <c r="N15" s="268"/>
      <c r="O15" s="269"/>
      <c r="P15" s="270">
        <v>4</v>
      </c>
      <c r="Q15" s="271"/>
      <c r="R15" s="270"/>
      <c r="S15" s="271"/>
      <c r="T15" s="272">
        <v>3</v>
      </c>
      <c r="U15" s="273"/>
      <c r="V15" s="274" t="s">
        <v>188</v>
      </c>
    </row>
    <row r="16" spans="2:22" ht="18" customHeight="1" thickBot="1">
      <c r="B16" s="1277"/>
      <c r="C16" s="1280"/>
      <c r="D16" s="1294"/>
      <c r="E16" s="1286"/>
      <c r="F16" s="262">
        <v>9</v>
      </c>
      <c r="G16" s="263" t="s">
        <v>8</v>
      </c>
      <c r="H16" s="262">
        <v>11</v>
      </c>
      <c r="I16" s="263" t="s">
        <v>9</v>
      </c>
      <c r="J16" s="264" t="str">
        <f t="shared" si="4"/>
        <v>木</v>
      </c>
      <c r="K16" s="296"/>
      <c r="L16" s="266" t="s">
        <v>10</v>
      </c>
      <c r="M16" s="297"/>
      <c r="N16" s="268"/>
      <c r="O16" s="269"/>
      <c r="P16" s="270">
        <v>4</v>
      </c>
      <c r="Q16" s="271"/>
      <c r="R16" s="270"/>
      <c r="S16" s="271"/>
      <c r="T16" s="272">
        <v>3</v>
      </c>
      <c r="U16" s="273"/>
      <c r="V16" s="274" t="s">
        <v>188</v>
      </c>
    </row>
    <row r="17" spans="2:22" ht="18" customHeight="1" thickBot="1">
      <c r="B17" s="1277"/>
      <c r="C17" s="1280"/>
      <c r="D17" s="1294"/>
      <c r="E17" s="1286"/>
      <c r="F17" s="262">
        <v>9</v>
      </c>
      <c r="G17" s="263" t="s">
        <v>8</v>
      </c>
      <c r="H17" s="262">
        <v>12</v>
      </c>
      <c r="I17" s="263" t="s">
        <v>9</v>
      </c>
      <c r="J17" s="264" t="str">
        <f t="shared" si="4"/>
        <v>金</v>
      </c>
      <c r="K17" s="296"/>
      <c r="L17" s="266" t="s">
        <v>10</v>
      </c>
      <c r="M17" s="266"/>
      <c r="N17" s="268">
        <v>1</v>
      </c>
      <c r="O17" s="269"/>
      <c r="P17" s="270">
        <v>4</v>
      </c>
      <c r="Q17" s="271"/>
      <c r="R17" s="270"/>
      <c r="S17" s="271"/>
      <c r="T17" s="272">
        <v>3</v>
      </c>
      <c r="U17" s="273"/>
      <c r="V17" s="274" t="s">
        <v>189</v>
      </c>
    </row>
    <row r="18" spans="2:22" ht="18" customHeight="1" thickBot="1">
      <c r="B18" s="1277"/>
      <c r="C18" s="1280"/>
      <c r="D18" s="1294"/>
      <c r="E18" s="1286"/>
      <c r="F18" s="262">
        <v>9</v>
      </c>
      <c r="G18" s="263" t="s">
        <v>8</v>
      </c>
      <c r="H18" s="262">
        <v>13</v>
      </c>
      <c r="I18" s="263" t="s">
        <v>9</v>
      </c>
      <c r="J18" s="264" t="str">
        <f t="shared" si="4"/>
        <v>土</v>
      </c>
      <c r="K18" s="296"/>
      <c r="L18" s="266" t="s">
        <v>10</v>
      </c>
      <c r="M18" s="266"/>
      <c r="N18" s="268">
        <v>1</v>
      </c>
      <c r="O18" s="269"/>
      <c r="P18" s="270">
        <v>4</v>
      </c>
      <c r="Q18" s="271"/>
      <c r="R18" s="270"/>
      <c r="S18" s="271"/>
      <c r="T18" s="272">
        <v>3</v>
      </c>
      <c r="U18" s="273"/>
      <c r="V18" s="274" t="s">
        <v>190</v>
      </c>
    </row>
    <row r="19" spans="2:22" ht="18" customHeight="1" thickBot="1">
      <c r="B19" s="1277"/>
      <c r="C19" s="1280"/>
      <c r="D19" s="1294"/>
      <c r="E19" s="1286"/>
      <c r="F19" s="262">
        <v>9</v>
      </c>
      <c r="G19" s="263" t="s">
        <v>8</v>
      </c>
      <c r="H19" s="262">
        <v>14</v>
      </c>
      <c r="I19" s="263" t="s">
        <v>9</v>
      </c>
      <c r="J19" s="264" t="str">
        <f t="shared" si="4"/>
        <v>日</v>
      </c>
      <c r="K19" s="296"/>
      <c r="L19" s="266" t="s">
        <v>10</v>
      </c>
      <c r="M19" s="266"/>
      <c r="N19" s="268">
        <v>1</v>
      </c>
      <c r="O19" s="269"/>
      <c r="P19" s="270">
        <v>3</v>
      </c>
      <c r="Q19" s="271"/>
      <c r="R19" s="270"/>
      <c r="S19" s="271"/>
      <c r="T19" s="272">
        <v>2</v>
      </c>
      <c r="U19" s="273"/>
      <c r="V19" s="274" t="s">
        <v>191</v>
      </c>
    </row>
    <row r="20" spans="2:22" ht="18" customHeight="1" thickBot="1">
      <c r="B20" s="1277"/>
      <c r="C20" s="1280"/>
      <c r="D20" s="1294"/>
      <c r="E20" s="1286"/>
      <c r="F20" s="262">
        <v>9</v>
      </c>
      <c r="G20" s="263" t="s">
        <v>8</v>
      </c>
      <c r="H20" s="262">
        <v>15</v>
      </c>
      <c r="I20" s="263" t="s">
        <v>9</v>
      </c>
      <c r="J20" s="264" t="str">
        <f t="shared" si="4"/>
        <v>月</v>
      </c>
      <c r="K20" s="296"/>
      <c r="L20" s="266" t="s">
        <v>10</v>
      </c>
      <c r="M20" s="266"/>
      <c r="N20" s="268">
        <v>1</v>
      </c>
      <c r="O20" s="269"/>
      <c r="P20" s="270">
        <v>3</v>
      </c>
      <c r="Q20" s="271"/>
      <c r="R20" s="270"/>
      <c r="S20" s="271"/>
      <c r="T20" s="272">
        <v>2</v>
      </c>
      <c r="U20" s="273"/>
      <c r="V20" s="274" t="s">
        <v>191</v>
      </c>
    </row>
    <row r="21" spans="2:22" ht="18" customHeight="1" thickTop="1" thickBot="1">
      <c r="B21" s="1290"/>
      <c r="C21" s="1292"/>
      <c r="D21" s="1295"/>
      <c r="E21" s="1297"/>
      <c r="F21" s="1298" t="s">
        <v>183</v>
      </c>
      <c r="G21" s="1298"/>
      <c r="H21" s="1298"/>
      <c r="I21" s="1298"/>
      <c r="J21" s="1298"/>
      <c r="K21" s="1298"/>
      <c r="L21" s="1298"/>
      <c r="M21" s="1298"/>
      <c r="N21" s="276">
        <f t="shared" ref="N21:U21" si="5">SUM(N14:N20)</f>
        <v>4</v>
      </c>
      <c r="O21" s="277">
        <f t="shared" si="5"/>
        <v>0</v>
      </c>
      <c r="P21" s="278">
        <f t="shared" si="5"/>
        <v>24</v>
      </c>
      <c r="Q21" s="279">
        <f t="shared" si="5"/>
        <v>0</v>
      </c>
      <c r="R21" s="278">
        <f t="shared" si="5"/>
        <v>0</v>
      </c>
      <c r="S21" s="279">
        <f t="shared" si="5"/>
        <v>0</v>
      </c>
      <c r="T21" s="280">
        <f t="shared" si="5"/>
        <v>17</v>
      </c>
      <c r="U21" s="281">
        <f t="shared" si="5"/>
        <v>0</v>
      </c>
      <c r="V21" s="282"/>
    </row>
    <row r="22" spans="2:22" ht="18" customHeight="1" thickBot="1">
      <c r="B22" s="1276">
        <v>4</v>
      </c>
      <c r="C22" s="1279" t="s">
        <v>14</v>
      </c>
      <c r="D22" s="1301" t="s">
        <v>15</v>
      </c>
      <c r="E22" s="1285">
        <v>1</v>
      </c>
      <c r="F22" s="262">
        <v>9</v>
      </c>
      <c r="G22" s="263" t="s">
        <v>8</v>
      </c>
      <c r="H22" s="262">
        <v>27</v>
      </c>
      <c r="I22" s="263" t="s">
        <v>9</v>
      </c>
      <c r="J22" s="264" t="str">
        <f>TEXT(DATE(2025,F22,H22),"aaa")</f>
        <v>土</v>
      </c>
      <c r="K22" s="296"/>
      <c r="L22" s="266" t="s">
        <v>10</v>
      </c>
      <c r="M22" s="297"/>
      <c r="N22" s="268"/>
      <c r="O22" s="269"/>
      <c r="P22" s="270">
        <v>2</v>
      </c>
      <c r="Q22" s="271"/>
      <c r="R22" s="270"/>
      <c r="S22" s="271"/>
      <c r="T22" s="272">
        <v>1</v>
      </c>
      <c r="U22" s="273"/>
      <c r="V22" s="274"/>
    </row>
    <row r="23" spans="2:22" ht="18" customHeight="1" thickBot="1">
      <c r="B23" s="1277"/>
      <c r="C23" s="1280"/>
      <c r="D23" s="1294"/>
      <c r="E23" s="1286"/>
      <c r="F23" s="262">
        <v>9</v>
      </c>
      <c r="G23" s="263" t="s">
        <v>8</v>
      </c>
      <c r="H23" s="262">
        <v>28</v>
      </c>
      <c r="I23" s="263" t="s">
        <v>9</v>
      </c>
      <c r="J23" s="264" t="str">
        <f t="shared" ref="J23:J26" si="6">TEXT(DATE(2025,F23,H23),"aaa")</f>
        <v>日</v>
      </c>
      <c r="K23" s="296"/>
      <c r="L23" s="266" t="s">
        <v>10</v>
      </c>
      <c r="M23" s="297"/>
      <c r="N23" s="268"/>
      <c r="O23" s="269"/>
      <c r="P23" s="270">
        <v>2</v>
      </c>
      <c r="Q23" s="271"/>
      <c r="R23" s="270"/>
      <c r="S23" s="271"/>
      <c r="T23" s="272">
        <v>1</v>
      </c>
      <c r="U23" s="273"/>
      <c r="V23" s="274"/>
    </row>
    <row r="24" spans="2:22" ht="18" customHeight="1" thickBot="1">
      <c r="B24" s="1277"/>
      <c r="C24" s="1280"/>
      <c r="D24" s="1294"/>
      <c r="E24" s="1286"/>
      <c r="F24" s="262">
        <v>9</v>
      </c>
      <c r="G24" s="263" t="s">
        <v>8</v>
      </c>
      <c r="H24" s="262">
        <v>29</v>
      </c>
      <c r="I24" s="263" t="s">
        <v>9</v>
      </c>
      <c r="J24" s="264" t="str">
        <f t="shared" si="6"/>
        <v>月</v>
      </c>
      <c r="K24" s="296"/>
      <c r="L24" s="266" t="s">
        <v>10</v>
      </c>
      <c r="M24" s="297"/>
      <c r="N24" s="268"/>
      <c r="O24" s="269"/>
      <c r="P24" s="270">
        <v>2</v>
      </c>
      <c r="Q24" s="271"/>
      <c r="R24" s="270"/>
      <c r="S24" s="271"/>
      <c r="T24" s="272">
        <v>1</v>
      </c>
      <c r="U24" s="273"/>
      <c r="V24" s="274"/>
    </row>
    <row r="25" spans="2:22" ht="18" customHeight="1" thickBot="1">
      <c r="B25" s="1277"/>
      <c r="C25" s="1280"/>
      <c r="D25" s="1294"/>
      <c r="E25" s="1286"/>
      <c r="F25" s="262">
        <v>9</v>
      </c>
      <c r="G25" s="263" t="s">
        <v>8</v>
      </c>
      <c r="H25" s="262">
        <v>30</v>
      </c>
      <c r="I25" s="263" t="s">
        <v>9</v>
      </c>
      <c r="J25" s="264" t="str">
        <f t="shared" si="6"/>
        <v>火</v>
      </c>
      <c r="K25" s="296"/>
      <c r="L25" s="266" t="s">
        <v>10</v>
      </c>
      <c r="M25" s="266"/>
      <c r="N25" s="268"/>
      <c r="O25" s="269"/>
      <c r="P25" s="270">
        <v>2</v>
      </c>
      <c r="Q25" s="271"/>
      <c r="R25" s="270"/>
      <c r="S25" s="271"/>
      <c r="T25" s="272">
        <v>1</v>
      </c>
      <c r="U25" s="273"/>
      <c r="V25" s="274"/>
    </row>
    <row r="26" spans="2:22" ht="18" customHeight="1" thickBot="1">
      <c r="B26" s="1277"/>
      <c r="C26" s="1280"/>
      <c r="D26" s="1294"/>
      <c r="E26" s="1286"/>
      <c r="F26" s="262">
        <v>10</v>
      </c>
      <c r="G26" s="263" t="s">
        <v>8</v>
      </c>
      <c r="H26" s="262">
        <v>1</v>
      </c>
      <c r="I26" s="263" t="s">
        <v>9</v>
      </c>
      <c r="J26" s="264" t="str">
        <f t="shared" si="6"/>
        <v>水</v>
      </c>
      <c r="K26" s="296"/>
      <c r="L26" s="266" t="s">
        <v>10</v>
      </c>
      <c r="M26" s="266"/>
      <c r="N26" s="268"/>
      <c r="O26" s="269"/>
      <c r="P26" s="270">
        <v>2</v>
      </c>
      <c r="Q26" s="271"/>
      <c r="R26" s="270"/>
      <c r="S26" s="271"/>
      <c r="T26" s="272">
        <v>1</v>
      </c>
      <c r="U26" s="273"/>
      <c r="V26" s="274"/>
    </row>
    <row r="27" spans="2:22" ht="18" customHeight="1" thickTop="1" thickBot="1">
      <c r="B27" s="1299"/>
      <c r="C27" s="1300"/>
      <c r="D27" s="1302"/>
      <c r="E27" s="1303"/>
      <c r="F27" s="1304" t="s">
        <v>183</v>
      </c>
      <c r="G27" s="1304"/>
      <c r="H27" s="1304"/>
      <c r="I27" s="1304"/>
      <c r="J27" s="1304"/>
      <c r="K27" s="1304"/>
      <c r="L27" s="1304"/>
      <c r="M27" s="1304"/>
      <c r="N27" s="298">
        <f t="shared" ref="N27:U27" si="7">SUM(N22:N26)</f>
        <v>0</v>
      </c>
      <c r="O27" s="299">
        <f t="shared" si="7"/>
        <v>0</v>
      </c>
      <c r="P27" s="300">
        <f t="shared" si="7"/>
        <v>10</v>
      </c>
      <c r="Q27" s="301">
        <f t="shared" si="7"/>
        <v>0</v>
      </c>
      <c r="R27" s="300">
        <f t="shared" si="7"/>
        <v>0</v>
      </c>
      <c r="S27" s="301">
        <f t="shared" si="7"/>
        <v>0</v>
      </c>
      <c r="T27" s="302">
        <f t="shared" si="7"/>
        <v>5</v>
      </c>
      <c r="U27" s="303">
        <f t="shared" si="7"/>
        <v>0</v>
      </c>
      <c r="V27" s="304"/>
    </row>
    <row r="28" spans="2:22" ht="18" customHeight="1" thickBot="1">
      <c r="B28" s="1289">
        <v>5</v>
      </c>
      <c r="C28" s="1291" t="s">
        <v>16</v>
      </c>
      <c r="D28" s="1305" t="s">
        <v>192</v>
      </c>
      <c r="E28" s="1296">
        <v>2</v>
      </c>
      <c r="F28" s="283">
        <v>9</v>
      </c>
      <c r="G28" s="284" t="s">
        <v>8</v>
      </c>
      <c r="H28" s="283">
        <v>28</v>
      </c>
      <c r="I28" s="284" t="s">
        <v>9</v>
      </c>
      <c r="J28" s="285" t="str">
        <f>TEXT(DATE(2025,F28,H28),"aaa")</f>
        <v>日</v>
      </c>
      <c r="K28" s="286"/>
      <c r="L28" s="287" t="s">
        <v>10</v>
      </c>
      <c r="M28" s="288"/>
      <c r="N28" s="289"/>
      <c r="O28" s="290"/>
      <c r="P28" s="291">
        <v>2</v>
      </c>
      <c r="Q28" s="292"/>
      <c r="R28" s="291"/>
      <c r="S28" s="292"/>
      <c r="T28" s="293">
        <v>1</v>
      </c>
      <c r="U28" s="294"/>
      <c r="V28" s="295"/>
    </row>
    <row r="29" spans="2:22" ht="18" customHeight="1" thickBot="1">
      <c r="B29" s="1277"/>
      <c r="C29" s="1280"/>
      <c r="D29" s="1294"/>
      <c r="E29" s="1286"/>
      <c r="F29" s="262">
        <v>9</v>
      </c>
      <c r="G29" s="263" t="s">
        <v>8</v>
      </c>
      <c r="H29" s="262">
        <v>29</v>
      </c>
      <c r="I29" s="263" t="s">
        <v>9</v>
      </c>
      <c r="J29" s="264" t="str">
        <f t="shared" ref="J29:J31" si="8">TEXT(DATE(2025,F29,H29),"aaa")</f>
        <v>月</v>
      </c>
      <c r="K29" s="296"/>
      <c r="L29" s="266" t="s">
        <v>10</v>
      </c>
      <c r="M29" s="297"/>
      <c r="N29" s="268"/>
      <c r="O29" s="269"/>
      <c r="P29" s="270">
        <v>2</v>
      </c>
      <c r="Q29" s="271"/>
      <c r="R29" s="270"/>
      <c r="S29" s="271"/>
      <c r="T29" s="272">
        <v>1</v>
      </c>
      <c r="U29" s="273"/>
      <c r="V29" s="274"/>
    </row>
    <row r="30" spans="2:22" ht="18" customHeight="1" thickBot="1">
      <c r="B30" s="1277"/>
      <c r="C30" s="1280"/>
      <c r="D30" s="1294"/>
      <c r="E30" s="1286"/>
      <c r="F30" s="262">
        <v>9</v>
      </c>
      <c r="G30" s="263" t="s">
        <v>8</v>
      </c>
      <c r="H30" s="262">
        <v>30</v>
      </c>
      <c r="I30" s="263" t="s">
        <v>9</v>
      </c>
      <c r="J30" s="264" t="str">
        <f t="shared" si="8"/>
        <v>火</v>
      </c>
      <c r="K30" s="296"/>
      <c r="L30" s="266" t="s">
        <v>10</v>
      </c>
      <c r="M30" s="297"/>
      <c r="N30" s="268"/>
      <c r="O30" s="269"/>
      <c r="P30" s="270">
        <v>2</v>
      </c>
      <c r="Q30" s="271"/>
      <c r="R30" s="270"/>
      <c r="S30" s="271"/>
      <c r="T30" s="272">
        <v>1</v>
      </c>
      <c r="U30" s="273"/>
      <c r="V30" s="274"/>
    </row>
    <row r="31" spans="2:22" ht="18" customHeight="1" thickBot="1">
      <c r="B31" s="1277"/>
      <c r="C31" s="1280"/>
      <c r="D31" s="1294"/>
      <c r="E31" s="1286"/>
      <c r="F31" s="262">
        <v>10</v>
      </c>
      <c r="G31" s="263" t="s">
        <v>8</v>
      </c>
      <c r="H31" s="262">
        <v>1</v>
      </c>
      <c r="I31" s="263" t="s">
        <v>9</v>
      </c>
      <c r="J31" s="264" t="str">
        <f t="shared" si="8"/>
        <v>水</v>
      </c>
      <c r="K31" s="296"/>
      <c r="L31" s="266" t="s">
        <v>10</v>
      </c>
      <c r="M31" s="266"/>
      <c r="N31" s="268"/>
      <c r="O31" s="269"/>
      <c r="P31" s="270">
        <v>2</v>
      </c>
      <c r="Q31" s="271"/>
      <c r="R31" s="270"/>
      <c r="S31" s="271"/>
      <c r="T31" s="272">
        <v>1</v>
      </c>
      <c r="U31" s="273"/>
      <c r="V31" s="274"/>
    </row>
    <row r="32" spans="2:22" ht="18" customHeight="1" thickTop="1" thickBot="1">
      <c r="B32" s="1290"/>
      <c r="C32" s="1292"/>
      <c r="D32" s="1295"/>
      <c r="E32" s="1297"/>
      <c r="F32" s="1298" t="s">
        <v>183</v>
      </c>
      <c r="G32" s="1298"/>
      <c r="H32" s="1298"/>
      <c r="I32" s="1298"/>
      <c r="J32" s="1298"/>
      <c r="K32" s="1298"/>
      <c r="L32" s="1298"/>
      <c r="M32" s="1298"/>
      <c r="N32" s="276">
        <f t="shared" ref="N32:U32" si="9">SUM(N28:N31)</f>
        <v>0</v>
      </c>
      <c r="O32" s="277">
        <f t="shared" si="9"/>
        <v>0</v>
      </c>
      <c r="P32" s="278">
        <f t="shared" si="9"/>
        <v>8</v>
      </c>
      <c r="Q32" s="279">
        <f t="shared" si="9"/>
        <v>0</v>
      </c>
      <c r="R32" s="278">
        <f t="shared" si="9"/>
        <v>0</v>
      </c>
      <c r="S32" s="279">
        <f t="shared" si="9"/>
        <v>0</v>
      </c>
      <c r="T32" s="280">
        <f t="shared" si="9"/>
        <v>4</v>
      </c>
      <c r="U32" s="281">
        <f t="shared" si="9"/>
        <v>0</v>
      </c>
      <c r="V32" s="282"/>
    </row>
    <row r="33" spans="2:22" ht="18" customHeight="1" thickBot="1">
      <c r="B33" s="1289">
        <v>6</v>
      </c>
      <c r="C33" s="1291" t="s">
        <v>17</v>
      </c>
      <c r="D33" s="1305" t="s">
        <v>193</v>
      </c>
      <c r="E33" s="1296">
        <v>1</v>
      </c>
      <c r="F33" s="283">
        <v>9</v>
      </c>
      <c r="G33" s="284" t="s">
        <v>8</v>
      </c>
      <c r="H33" s="283">
        <v>27</v>
      </c>
      <c r="I33" s="305" t="s">
        <v>9</v>
      </c>
      <c r="J33" s="285" t="str">
        <f>TEXT(DATE(2025,F33,H33),"aaa")</f>
        <v>土</v>
      </c>
      <c r="K33" s="306"/>
      <c r="L33" s="287" t="s">
        <v>10</v>
      </c>
      <c r="M33" s="307"/>
      <c r="N33" s="289">
        <v>1</v>
      </c>
      <c r="O33" s="290"/>
      <c r="P33" s="291">
        <v>1</v>
      </c>
      <c r="Q33" s="292"/>
      <c r="R33" s="291"/>
      <c r="S33" s="292">
        <v>2</v>
      </c>
      <c r="T33" s="293"/>
      <c r="U33" s="294"/>
      <c r="V33" s="295"/>
    </row>
    <row r="34" spans="2:22" ht="18" customHeight="1" thickBot="1">
      <c r="B34" s="1277"/>
      <c r="C34" s="1280"/>
      <c r="D34" s="1294"/>
      <c r="E34" s="1286"/>
      <c r="F34" s="262">
        <v>9</v>
      </c>
      <c r="G34" s="263" t="s">
        <v>8</v>
      </c>
      <c r="H34" s="262">
        <v>29</v>
      </c>
      <c r="I34" s="308" t="s">
        <v>9</v>
      </c>
      <c r="J34" s="264" t="str">
        <f t="shared" ref="J34:J37" si="10">TEXT(DATE(2025,F34,H34),"aaa")</f>
        <v>月</v>
      </c>
      <c r="K34" s="265"/>
      <c r="L34" s="266" t="s">
        <v>10</v>
      </c>
      <c r="M34" s="267"/>
      <c r="N34" s="268">
        <v>1</v>
      </c>
      <c r="O34" s="269"/>
      <c r="P34" s="270">
        <v>1</v>
      </c>
      <c r="Q34" s="271"/>
      <c r="R34" s="270"/>
      <c r="S34" s="271">
        <v>2</v>
      </c>
      <c r="T34" s="272"/>
      <c r="U34" s="273"/>
      <c r="V34" s="274"/>
    </row>
    <row r="35" spans="2:22" ht="18" customHeight="1" thickBot="1">
      <c r="B35" s="1277"/>
      <c r="C35" s="1280"/>
      <c r="D35" s="1294"/>
      <c r="E35" s="1286"/>
      <c r="F35" s="262">
        <v>9</v>
      </c>
      <c r="G35" s="263" t="s">
        <v>8</v>
      </c>
      <c r="H35" s="262">
        <v>30</v>
      </c>
      <c r="I35" s="308" t="s">
        <v>9</v>
      </c>
      <c r="J35" s="264" t="str">
        <f t="shared" si="10"/>
        <v>火</v>
      </c>
      <c r="K35" s="265"/>
      <c r="L35" s="266" t="s">
        <v>10</v>
      </c>
      <c r="M35" s="267"/>
      <c r="N35" s="268">
        <v>1</v>
      </c>
      <c r="O35" s="269"/>
      <c r="P35" s="270">
        <v>1</v>
      </c>
      <c r="Q35" s="271"/>
      <c r="R35" s="270"/>
      <c r="S35" s="271">
        <v>2</v>
      </c>
      <c r="T35" s="272"/>
      <c r="U35" s="273"/>
      <c r="V35" s="274"/>
    </row>
    <row r="36" spans="2:22" ht="18" customHeight="1" thickBot="1">
      <c r="B36" s="1277"/>
      <c r="C36" s="1280"/>
      <c r="D36" s="1294"/>
      <c r="E36" s="1286"/>
      <c r="F36" s="262">
        <v>10</v>
      </c>
      <c r="G36" s="263" t="s">
        <v>8</v>
      </c>
      <c r="H36" s="262">
        <v>1</v>
      </c>
      <c r="I36" s="308" t="s">
        <v>9</v>
      </c>
      <c r="J36" s="264" t="str">
        <f t="shared" si="10"/>
        <v>水</v>
      </c>
      <c r="K36" s="265"/>
      <c r="L36" s="266" t="s">
        <v>10</v>
      </c>
      <c r="M36" s="275"/>
      <c r="N36" s="268">
        <v>1</v>
      </c>
      <c r="O36" s="269"/>
      <c r="P36" s="270">
        <v>1</v>
      </c>
      <c r="Q36" s="271"/>
      <c r="R36" s="270"/>
      <c r="S36" s="271">
        <v>2</v>
      </c>
      <c r="T36" s="272"/>
      <c r="U36" s="273"/>
      <c r="V36" s="274"/>
    </row>
    <row r="37" spans="2:22" ht="18" customHeight="1" thickBot="1">
      <c r="B37" s="1277"/>
      <c r="C37" s="1280"/>
      <c r="D37" s="1294"/>
      <c r="E37" s="1286"/>
      <c r="F37" s="262">
        <v>10</v>
      </c>
      <c r="G37" s="263" t="s">
        <v>8</v>
      </c>
      <c r="H37" s="262">
        <v>2</v>
      </c>
      <c r="I37" s="308" t="s">
        <v>9</v>
      </c>
      <c r="J37" s="264" t="str">
        <f t="shared" si="10"/>
        <v>木</v>
      </c>
      <c r="K37" s="265"/>
      <c r="L37" s="266" t="s">
        <v>10</v>
      </c>
      <c r="M37" s="275"/>
      <c r="N37" s="268">
        <v>1</v>
      </c>
      <c r="O37" s="269"/>
      <c r="P37" s="270">
        <v>1</v>
      </c>
      <c r="Q37" s="271"/>
      <c r="R37" s="270"/>
      <c r="S37" s="271">
        <v>2</v>
      </c>
      <c r="T37" s="272"/>
      <c r="U37" s="273"/>
      <c r="V37" s="274"/>
    </row>
    <row r="38" spans="2:22" ht="18" customHeight="1" thickTop="1" thickBot="1">
      <c r="B38" s="1290"/>
      <c r="C38" s="1292"/>
      <c r="D38" s="1295"/>
      <c r="E38" s="1297"/>
      <c r="F38" s="1298" t="s">
        <v>183</v>
      </c>
      <c r="G38" s="1298"/>
      <c r="H38" s="1298"/>
      <c r="I38" s="1298"/>
      <c r="J38" s="1298"/>
      <c r="K38" s="1298"/>
      <c r="L38" s="1298"/>
      <c r="M38" s="1298"/>
      <c r="N38" s="276">
        <f t="shared" ref="N38:U38" si="11">SUM(N33:N37)</f>
        <v>5</v>
      </c>
      <c r="O38" s="277">
        <f t="shared" si="11"/>
        <v>0</v>
      </c>
      <c r="P38" s="278">
        <f t="shared" si="11"/>
        <v>5</v>
      </c>
      <c r="Q38" s="279">
        <f t="shared" si="11"/>
        <v>0</v>
      </c>
      <c r="R38" s="278">
        <f t="shared" si="11"/>
        <v>0</v>
      </c>
      <c r="S38" s="279">
        <f t="shared" si="11"/>
        <v>10</v>
      </c>
      <c r="T38" s="280">
        <f t="shared" si="11"/>
        <v>0</v>
      </c>
      <c r="U38" s="281">
        <f t="shared" si="11"/>
        <v>0</v>
      </c>
      <c r="V38" s="282"/>
    </row>
    <row r="39" spans="2:22" ht="18" customHeight="1" thickBot="1">
      <c r="B39" s="1289">
        <v>7</v>
      </c>
      <c r="C39" s="1291" t="s">
        <v>19</v>
      </c>
      <c r="D39" s="1293" t="s">
        <v>194</v>
      </c>
      <c r="E39" s="1296">
        <v>1</v>
      </c>
      <c r="F39" s="283">
        <v>9</v>
      </c>
      <c r="G39" s="284" t="s">
        <v>8</v>
      </c>
      <c r="H39" s="283">
        <v>29</v>
      </c>
      <c r="I39" s="284" t="s">
        <v>9</v>
      </c>
      <c r="J39" s="285" t="str">
        <f>TEXT(DATE(2025,F39,H39),"aaa")</f>
        <v>月</v>
      </c>
      <c r="K39" s="286"/>
      <c r="L39" s="287" t="s">
        <v>10</v>
      </c>
      <c r="M39" s="288"/>
      <c r="N39" s="289">
        <v>1</v>
      </c>
      <c r="O39" s="290"/>
      <c r="P39" s="291">
        <v>1</v>
      </c>
      <c r="Q39" s="292"/>
      <c r="R39" s="291"/>
      <c r="S39" s="292"/>
      <c r="T39" s="293">
        <v>1</v>
      </c>
      <c r="U39" s="294"/>
      <c r="V39" s="295"/>
    </row>
    <row r="40" spans="2:22" ht="18" customHeight="1" thickBot="1">
      <c r="B40" s="1277"/>
      <c r="C40" s="1280"/>
      <c r="D40" s="1294"/>
      <c r="E40" s="1286"/>
      <c r="F40" s="262">
        <v>9</v>
      </c>
      <c r="G40" s="263" t="s">
        <v>8</v>
      </c>
      <c r="H40" s="262">
        <v>30</v>
      </c>
      <c r="I40" s="263" t="s">
        <v>9</v>
      </c>
      <c r="J40" s="264" t="str">
        <f t="shared" ref="J40:J42" si="12">TEXT(DATE(2025,F40,H40),"aaa")</f>
        <v>火</v>
      </c>
      <c r="K40" s="296"/>
      <c r="L40" s="266" t="s">
        <v>10</v>
      </c>
      <c r="M40" s="297"/>
      <c r="N40" s="268">
        <v>1</v>
      </c>
      <c r="O40" s="269"/>
      <c r="P40" s="270">
        <v>1</v>
      </c>
      <c r="Q40" s="271"/>
      <c r="R40" s="270"/>
      <c r="S40" s="271"/>
      <c r="T40" s="272">
        <v>1</v>
      </c>
      <c r="U40" s="273"/>
      <c r="V40" s="274"/>
    </row>
    <row r="41" spans="2:22" ht="18" customHeight="1" thickBot="1">
      <c r="B41" s="1277"/>
      <c r="C41" s="1280"/>
      <c r="D41" s="1294"/>
      <c r="E41" s="1286"/>
      <c r="F41" s="262">
        <v>10</v>
      </c>
      <c r="G41" s="263" t="s">
        <v>8</v>
      </c>
      <c r="H41" s="262">
        <v>1</v>
      </c>
      <c r="I41" s="263" t="s">
        <v>9</v>
      </c>
      <c r="J41" s="264" t="str">
        <f t="shared" si="12"/>
        <v>水</v>
      </c>
      <c r="K41" s="296"/>
      <c r="L41" s="266" t="s">
        <v>10</v>
      </c>
      <c r="M41" s="297"/>
      <c r="N41" s="268">
        <v>1</v>
      </c>
      <c r="O41" s="269"/>
      <c r="P41" s="270">
        <v>1</v>
      </c>
      <c r="Q41" s="271"/>
      <c r="R41" s="270"/>
      <c r="S41" s="271"/>
      <c r="T41" s="272">
        <v>1</v>
      </c>
      <c r="U41" s="273"/>
      <c r="V41" s="274"/>
    </row>
    <row r="42" spans="2:22" ht="18" customHeight="1" thickBot="1">
      <c r="B42" s="1277"/>
      <c r="C42" s="1280"/>
      <c r="D42" s="1294"/>
      <c r="E42" s="1286"/>
      <c r="F42" s="262">
        <v>10</v>
      </c>
      <c r="G42" s="263" t="s">
        <v>8</v>
      </c>
      <c r="H42" s="262">
        <v>2</v>
      </c>
      <c r="I42" s="263" t="s">
        <v>9</v>
      </c>
      <c r="J42" s="264" t="str">
        <f t="shared" si="12"/>
        <v>木</v>
      </c>
      <c r="K42" s="296"/>
      <c r="L42" s="266" t="s">
        <v>10</v>
      </c>
      <c r="M42" s="266"/>
      <c r="N42" s="268">
        <v>1</v>
      </c>
      <c r="O42" s="269"/>
      <c r="P42" s="270">
        <v>1</v>
      </c>
      <c r="Q42" s="271"/>
      <c r="R42" s="270"/>
      <c r="S42" s="271"/>
      <c r="T42" s="272">
        <v>1</v>
      </c>
      <c r="U42" s="273"/>
      <c r="V42" s="274"/>
    </row>
    <row r="43" spans="2:22" ht="18" customHeight="1" thickTop="1" thickBot="1">
      <c r="B43" s="1290"/>
      <c r="C43" s="1292"/>
      <c r="D43" s="1295"/>
      <c r="E43" s="1297"/>
      <c r="F43" s="1298" t="s">
        <v>183</v>
      </c>
      <c r="G43" s="1298"/>
      <c r="H43" s="1298"/>
      <c r="I43" s="1298"/>
      <c r="J43" s="1298"/>
      <c r="K43" s="1298"/>
      <c r="L43" s="1298"/>
      <c r="M43" s="1298"/>
      <c r="N43" s="276">
        <f t="shared" ref="N43:U43" si="13">SUM(N39:N42)</f>
        <v>4</v>
      </c>
      <c r="O43" s="277">
        <f t="shared" si="13"/>
        <v>0</v>
      </c>
      <c r="P43" s="278">
        <f t="shared" si="13"/>
        <v>4</v>
      </c>
      <c r="Q43" s="279">
        <f t="shared" si="13"/>
        <v>0</v>
      </c>
      <c r="R43" s="278">
        <f t="shared" si="13"/>
        <v>0</v>
      </c>
      <c r="S43" s="279">
        <f t="shared" si="13"/>
        <v>0</v>
      </c>
      <c r="T43" s="280">
        <f t="shared" si="13"/>
        <v>4</v>
      </c>
      <c r="U43" s="281">
        <f t="shared" si="13"/>
        <v>0</v>
      </c>
      <c r="V43" s="282"/>
    </row>
    <row r="44" spans="2:22" ht="18" customHeight="1">
      <c r="B44" s="1316" t="s">
        <v>73</v>
      </c>
      <c r="C44" s="1319" t="s">
        <v>195</v>
      </c>
      <c r="D44" s="1322" t="s">
        <v>196</v>
      </c>
      <c r="E44" s="1325">
        <v>1</v>
      </c>
      <c r="F44" s="309">
        <v>10</v>
      </c>
      <c r="G44" s="263" t="s">
        <v>8</v>
      </c>
      <c r="H44" s="262">
        <v>3</v>
      </c>
      <c r="I44" s="263" t="s">
        <v>9</v>
      </c>
      <c r="J44" s="264" t="str">
        <f t="shared" ref="J44:J47" si="14">TEXT(DATE(2025,F44,H44),"aaa")</f>
        <v>金</v>
      </c>
      <c r="K44" s="296"/>
      <c r="L44" s="266" t="s">
        <v>10</v>
      </c>
      <c r="M44" s="297"/>
      <c r="N44" s="268"/>
      <c r="O44" s="269"/>
      <c r="P44" s="270">
        <v>1</v>
      </c>
      <c r="Q44" s="271"/>
      <c r="R44" s="270"/>
      <c r="S44" s="271"/>
      <c r="T44" s="272">
        <v>1</v>
      </c>
      <c r="U44" s="273"/>
      <c r="V44" s="274" t="s">
        <v>197</v>
      </c>
    </row>
    <row r="45" spans="2:22" ht="18" customHeight="1">
      <c r="B45" s="1317"/>
      <c r="C45" s="1320"/>
      <c r="D45" s="1323"/>
      <c r="E45" s="1326"/>
      <c r="F45" s="309">
        <v>10</v>
      </c>
      <c r="G45" s="263" t="s">
        <v>8</v>
      </c>
      <c r="H45" s="262">
        <v>4</v>
      </c>
      <c r="I45" s="263" t="s">
        <v>9</v>
      </c>
      <c r="J45" s="264" t="str">
        <f t="shared" si="14"/>
        <v>土</v>
      </c>
      <c r="K45" s="296"/>
      <c r="L45" s="266" t="s">
        <v>10</v>
      </c>
      <c r="M45" s="266"/>
      <c r="N45" s="268"/>
      <c r="O45" s="269"/>
      <c r="P45" s="270">
        <v>1</v>
      </c>
      <c r="Q45" s="271"/>
      <c r="R45" s="270"/>
      <c r="S45" s="271"/>
      <c r="T45" s="272">
        <v>1</v>
      </c>
      <c r="U45" s="273"/>
      <c r="V45" s="274" t="s">
        <v>197</v>
      </c>
    </row>
    <row r="46" spans="2:22" ht="18" customHeight="1">
      <c r="B46" s="1317"/>
      <c r="C46" s="1320"/>
      <c r="D46" s="1323"/>
      <c r="E46" s="1326"/>
      <c r="F46" s="309">
        <v>10</v>
      </c>
      <c r="G46" s="263" t="s">
        <v>8</v>
      </c>
      <c r="H46" s="262">
        <v>5</v>
      </c>
      <c r="I46" s="263" t="s">
        <v>9</v>
      </c>
      <c r="J46" s="264" t="str">
        <f t="shared" si="14"/>
        <v>日</v>
      </c>
      <c r="K46" s="296"/>
      <c r="L46" s="266" t="s">
        <v>10</v>
      </c>
      <c r="M46" s="266"/>
      <c r="N46" s="268"/>
      <c r="O46" s="269"/>
      <c r="P46" s="270">
        <v>1</v>
      </c>
      <c r="Q46" s="271"/>
      <c r="R46" s="270"/>
      <c r="S46" s="271"/>
      <c r="T46" s="272">
        <v>1</v>
      </c>
      <c r="U46" s="273"/>
      <c r="V46" s="274" t="s">
        <v>197</v>
      </c>
    </row>
    <row r="47" spans="2:22" ht="18" customHeight="1" thickBot="1">
      <c r="B47" s="1317"/>
      <c r="C47" s="1320"/>
      <c r="D47" s="1323"/>
      <c r="E47" s="1326"/>
      <c r="F47" s="309">
        <v>10</v>
      </c>
      <c r="G47" s="263" t="s">
        <v>8</v>
      </c>
      <c r="H47" s="262">
        <v>6</v>
      </c>
      <c r="I47" s="263" t="s">
        <v>9</v>
      </c>
      <c r="J47" s="264" t="str">
        <f t="shared" si="14"/>
        <v>月</v>
      </c>
      <c r="K47" s="296"/>
      <c r="L47" s="266" t="s">
        <v>10</v>
      </c>
      <c r="M47" s="266"/>
      <c r="N47" s="268">
        <v>1</v>
      </c>
      <c r="O47" s="269"/>
      <c r="P47" s="270">
        <v>1</v>
      </c>
      <c r="Q47" s="271"/>
      <c r="R47" s="270"/>
      <c r="S47" s="271">
        <v>1</v>
      </c>
      <c r="T47" s="272">
        <v>1</v>
      </c>
      <c r="U47" s="273"/>
      <c r="V47" s="274" t="s">
        <v>197</v>
      </c>
    </row>
    <row r="48" spans="2:22" ht="18" customHeight="1" thickTop="1" thickBot="1">
      <c r="B48" s="1318"/>
      <c r="C48" s="1321"/>
      <c r="D48" s="1324"/>
      <c r="E48" s="1327"/>
      <c r="F48" s="1304" t="s">
        <v>183</v>
      </c>
      <c r="G48" s="1304"/>
      <c r="H48" s="1304"/>
      <c r="I48" s="1304"/>
      <c r="J48" s="1304"/>
      <c r="K48" s="1304"/>
      <c r="L48" s="1304"/>
      <c r="M48" s="1304"/>
      <c r="N48" s="298">
        <f t="shared" ref="N48:U48" si="15">SUM(N44:N47)</f>
        <v>1</v>
      </c>
      <c r="O48" s="299">
        <f t="shared" si="15"/>
        <v>0</v>
      </c>
      <c r="P48" s="300">
        <f t="shared" si="15"/>
        <v>4</v>
      </c>
      <c r="Q48" s="301">
        <f t="shared" si="15"/>
        <v>0</v>
      </c>
      <c r="R48" s="300">
        <f t="shared" si="15"/>
        <v>0</v>
      </c>
      <c r="S48" s="301">
        <f t="shared" si="15"/>
        <v>1</v>
      </c>
      <c r="T48" s="302">
        <f t="shared" si="15"/>
        <v>4</v>
      </c>
      <c r="U48" s="303">
        <f t="shared" si="15"/>
        <v>0</v>
      </c>
      <c r="V48" s="304"/>
    </row>
    <row r="49" spans="2:22" ht="18" customHeight="1" thickBot="1">
      <c r="B49" s="1328" t="s">
        <v>75</v>
      </c>
      <c r="C49" s="1291" t="s">
        <v>198</v>
      </c>
      <c r="D49" s="1293" t="s">
        <v>199</v>
      </c>
      <c r="E49" s="1296">
        <v>1</v>
      </c>
      <c r="F49" s="283">
        <v>10</v>
      </c>
      <c r="G49" s="284" t="s">
        <v>8</v>
      </c>
      <c r="H49" s="283">
        <v>3</v>
      </c>
      <c r="I49" s="284" t="s">
        <v>9</v>
      </c>
      <c r="J49" s="285" t="str">
        <f t="shared" ref="J49" si="16">TEXT(DATE(2025,F49,H49),"aaa")</f>
        <v>金</v>
      </c>
      <c r="K49" s="286"/>
      <c r="L49" s="287" t="s">
        <v>10</v>
      </c>
      <c r="M49" s="288"/>
      <c r="N49" s="289"/>
      <c r="O49" s="290"/>
      <c r="P49" s="291">
        <v>1</v>
      </c>
      <c r="Q49" s="292"/>
      <c r="R49" s="291"/>
      <c r="S49" s="292"/>
      <c r="T49" s="293">
        <v>1</v>
      </c>
      <c r="U49" s="294"/>
      <c r="V49" s="295" t="s">
        <v>200</v>
      </c>
    </row>
    <row r="50" spans="2:22" ht="18" customHeight="1" thickTop="1" thickBot="1">
      <c r="B50" s="1329"/>
      <c r="C50" s="1292"/>
      <c r="D50" s="1295"/>
      <c r="E50" s="1297"/>
      <c r="F50" s="1298" t="s">
        <v>183</v>
      </c>
      <c r="G50" s="1298"/>
      <c r="H50" s="1298"/>
      <c r="I50" s="1298"/>
      <c r="J50" s="1298"/>
      <c r="K50" s="1298"/>
      <c r="L50" s="1298"/>
      <c r="M50" s="1298"/>
      <c r="N50" s="276">
        <f t="shared" ref="N50:U50" si="17">SUM(N49:N49)</f>
        <v>0</v>
      </c>
      <c r="O50" s="277">
        <f t="shared" si="17"/>
        <v>0</v>
      </c>
      <c r="P50" s="278">
        <f t="shared" si="17"/>
        <v>1</v>
      </c>
      <c r="Q50" s="279">
        <f t="shared" si="17"/>
        <v>0</v>
      </c>
      <c r="R50" s="278">
        <f t="shared" si="17"/>
        <v>0</v>
      </c>
      <c r="S50" s="279">
        <f t="shared" si="17"/>
        <v>0</v>
      </c>
      <c r="T50" s="280">
        <f t="shared" si="17"/>
        <v>1</v>
      </c>
      <c r="U50" s="281">
        <f t="shared" si="17"/>
        <v>0</v>
      </c>
      <c r="V50" s="282"/>
    </row>
    <row r="51" spans="2:22" ht="18" customHeight="1" thickBot="1">
      <c r="B51" s="1306" t="s">
        <v>77</v>
      </c>
      <c r="C51" s="1307" t="s">
        <v>201</v>
      </c>
      <c r="D51" s="1308" t="s">
        <v>202</v>
      </c>
      <c r="E51" s="1309">
        <v>1</v>
      </c>
      <c r="F51" s="309">
        <v>10</v>
      </c>
      <c r="G51" s="263" t="s">
        <v>8</v>
      </c>
      <c r="H51" s="262">
        <v>3</v>
      </c>
      <c r="I51" s="263" t="s">
        <v>9</v>
      </c>
      <c r="J51" s="264" t="str">
        <f t="shared" ref="J51:J52" si="18">TEXT(DATE(2025,F51,H51),"aaa")</f>
        <v>金</v>
      </c>
      <c r="K51" s="296"/>
      <c r="L51" s="266" t="s">
        <v>10</v>
      </c>
      <c r="M51" s="297"/>
      <c r="N51" s="268"/>
      <c r="O51" s="269"/>
      <c r="P51" s="270">
        <v>1</v>
      </c>
      <c r="Q51" s="271"/>
      <c r="R51" s="270"/>
      <c r="S51" s="271"/>
      <c r="T51" s="272">
        <v>1</v>
      </c>
      <c r="U51" s="273"/>
      <c r="V51" s="274" t="s">
        <v>200</v>
      </c>
    </row>
    <row r="52" spans="2:22" ht="18" customHeight="1" thickBot="1">
      <c r="B52" s="1306"/>
      <c r="C52" s="1307"/>
      <c r="D52" s="1308"/>
      <c r="E52" s="1309"/>
      <c r="F52" s="309">
        <v>10</v>
      </c>
      <c r="G52" s="263" t="s">
        <v>8</v>
      </c>
      <c r="H52" s="262">
        <v>4</v>
      </c>
      <c r="I52" s="263" t="s">
        <v>9</v>
      </c>
      <c r="J52" s="264" t="str">
        <f t="shared" si="18"/>
        <v>土</v>
      </c>
      <c r="K52" s="296"/>
      <c r="L52" s="266" t="s">
        <v>10</v>
      </c>
      <c r="M52" s="266"/>
      <c r="N52" s="268"/>
      <c r="O52" s="269"/>
      <c r="P52" s="270">
        <v>1</v>
      </c>
      <c r="Q52" s="271"/>
      <c r="R52" s="270"/>
      <c r="S52" s="271"/>
      <c r="T52" s="272">
        <v>1</v>
      </c>
      <c r="U52" s="273"/>
      <c r="V52" s="274" t="s">
        <v>200</v>
      </c>
    </row>
    <row r="53" spans="2:22" ht="18" customHeight="1" thickTop="1" thickBot="1">
      <c r="B53" s="1306"/>
      <c r="C53" s="1307"/>
      <c r="D53" s="1308"/>
      <c r="E53" s="1309"/>
      <c r="F53" s="1310" t="s">
        <v>183</v>
      </c>
      <c r="G53" s="1298"/>
      <c r="H53" s="1298"/>
      <c r="I53" s="1298"/>
      <c r="J53" s="1298"/>
      <c r="K53" s="1298"/>
      <c r="L53" s="1298"/>
      <c r="M53" s="1298"/>
      <c r="N53" s="276">
        <f t="shared" ref="N53:U53" si="19">SUM(N51:N52)</f>
        <v>0</v>
      </c>
      <c r="O53" s="277">
        <f t="shared" si="19"/>
        <v>0</v>
      </c>
      <c r="P53" s="278">
        <f t="shared" si="19"/>
        <v>2</v>
      </c>
      <c r="Q53" s="279">
        <f t="shared" si="19"/>
        <v>0</v>
      </c>
      <c r="R53" s="278">
        <f t="shared" si="19"/>
        <v>0</v>
      </c>
      <c r="S53" s="279">
        <f t="shared" si="19"/>
        <v>0</v>
      </c>
      <c r="T53" s="280">
        <f t="shared" si="19"/>
        <v>2</v>
      </c>
      <c r="U53" s="281">
        <f t="shared" si="19"/>
        <v>0</v>
      </c>
      <c r="V53" s="282"/>
    </row>
    <row r="54" spans="2:22" ht="18" customHeight="1" thickBot="1">
      <c r="B54" s="1311">
        <v>9</v>
      </c>
      <c r="C54" s="1312" t="s">
        <v>26</v>
      </c>
      <c r="D54" s="1313" t="s">
        <v>203</v>
      </c>
      <c r="E54" s="1309">
        <v>4</v>
      </c>
      <c r="F54" s="310">
        <v>10</v>
      </c>
      <c r="G54" s="284" t="s">
        <v>8</v>
      </c>
      <c r="H54" s="283">
        <v>3</v>
      </c>
      <c r="I54" s="284" t="s">
        <v>9</v>
      </c>
      <c r="J54" s="285" t="str">
        <f>TEXT(DATE(2025,F54,H54),"aaa")</f>
        <v>金</v>
      </c>
      <c r="K54" s="286"/>
      <c r="L54" s="287" t="s">
        <v>10</v>
      </c>
      <c r="M54" s="288"/>
      <c r="N54" s="289">
        <v>1</v>
      </c>
      <c r="O54" s="290">
        <v>1</v>
      </c>
      <c r="P54" s="291">
        <v>2</v>
      </c>
      <c r="Q54" s="292"/>
      <c r="R54" s="291"/>
      <c r="S54" s="292"/>
      <c r="T54" s="293">
        <v>1</v>
      </c>
      <c r="U54" s="294"/>
      <c r="V54" s="295"/>
    </row>
    <row r="55" spans="2:22" ht="18" customHeight="1" thickBot="1">
      <c r="B55" s="1311"/>
      <c r="C55" s="1312"/>
      <c r="D55" s="1314"/>
      <c r="E55" s="1309"/>
      <c r="F55" s="262">
        <v>10</v>
      </c>
      <c r="G55" s="263" t="s">
        <v>8</v>
      </c>
      <c r="H55" s="262">
        <v>4</v>
      </c>
      <c r="I55" s="263" t="s">
        <v>9</v>
      </c>
      <c r="J55" s="264" t="str">
        <f t="shared" ref="J55:J58" si="20">TEXT(DATE(2025,F55,H55),"aaa")</f>
        <v>土</v>
      </c>
      <c r="K55" s="296"/>
      <c r="L55" s="266" t="s">
        <v>10</v>
      </c>
      <c r="M55" s="297"/>
      <c r="N55" s="268">
        <v>1</v>
      </c>
      <c r="O55" s="269">
        <v>1</v>
      </c>
      <c r="P55" s="270">
        <v>1</v>
      </c>
      <c r="Q55" s="271"/>
      <c r="R55" s="270"/>
      <c r="S55" s="271"/>
      <c r="T55" s="272">
        <v>1</v>
      </c>
      <c r="U55" s="273"/>
      <c r="V55" s="274"/>
    </row>
    <row r="56" spans="2:22" ht="18" customHeight="1" thickBot="1">
      <c r="B56" s="1311"/>
      <c r="C56" s="1312"/>
      <c r="D56" s="1314"/>
      <c r="E56" s="1309"/>
      <c r="F56" s="262">
        <v>10</v>
      </c>
      <c r="G56" s="263" t="s">
        <v>8</v>
      </c>
      <c r="H56" s="262">
        <v>5</v>
      </c>
      <c r="I56" s="263" t="s">
        <v>9</v>
      </c>
      <c r="J56" s="264" t="str">
        <f t="shared" si="20"/>
        <v>日</v>
      </c>
      <c r="K56" s="296"/>
      <c r="L56" s="266" t="s">
        <v>10</v>
      </c>
      <c r="M56" s="297"/>
      <c r="N56" s="268">
        <v>1</v>
      </c>
      <c r="O56" s="269">
        <v>1</v>
      </c>
      <c r="P56" s="270">
        <v>1</v>
      </c>
      <c r="Q56" s="271"/>
      <c r="R56" s="270"/>
      <c r="S56" s="271"/>
      <c r="T56" s="272">
        <v>1</v>
      </c>
      <c r="U56" s="273"/>
      <c r="V56" s="274"/>
    </row>
    <row r="57" spans="2:22" ht="18" customHeight="1" thickBot="1">
      <c r="B57" s="1311"/>
      <c r="C57" s="1312"/>
      <c r="D57" s="1314"/>
      <c r="E57" s="1309"/>
      <c r="F57" s="262">
        <v>10</v>
      </c>
      <c r="G57" s="263" t="s">
        <v>8</v>
      </c>
      <c r="H57" s="262">
        <v>6</v>
      </c>
      <c r="I57" s="263" t="s">
        <v>9</v>
      </c>
      <c r="J57" s="264" t="str">
        <f t="shared" si="20"/>
        <v>月</v>
      </c>
      <c r="K57" s="296"/>
      <c r="L57" s="266" t="s">
        <v>10</v>
      </c>
      <c r="M57" s="266"/>
      <c r="N57" s="268">
        <v>1</v>
      </c>
      <c r="O57" s="269">
        <v>1</v>
      </c>
      <c r="P57" s="270">
        <v>1</v>
      </c>
      <c r="Q57" s="271"/>
      <c r="R57" s="270"/>
      <c r="S57" s="271"/>
      <c r="T57" s="272">
        <v>1</v>
      </c>
      <c r="U57" s="273"/>
      <c r="V57" s="274"/>
    </row>
    <row r="58" spans="2:22" ht="18" customHeight="1" thickBot="1">
      <c r="B58" s="1311"/>
      <c r="C58" s="1312"/>
      <c r="D58" s="1314"/>
      <c r="E58" s="1309"/>
      <c r="F58" s="262">
        <v>10</v>
      </c>
      <c r="G58" s="263" t="s">
        <v>8</v>
      </c>
      <c r="H58" s="262">
        <v>7</v>
      </c>
      <c r="I58" s="263" t="s">
        <v>9</v>
      </c>
      <c r="J58" s="264" t="str">
        <f t="shared" si="20"/>
        <v>火</v>
      </c>
      <c r="K58" s="296"/>
      <c r="L58" s="266" t="s">
        <v>10</v>
      </c>
      <c r="M58" s="266"/>
      <c r="N58" s="268">
        <v>1</v>
      </c>
      <c r="O58" s="269">
        <v>1</v>
      </c>
      <c r="P58" s="270">
        <v>1</v>
      </c>
      <c r="Q58" s="271"/>
      <c r="R58" s="270"/>
      <c r="S58" s="271"/>
      <c r="T58" s="272">
        <v>1</v>
      </c>
      <c r="U58" s="273"/>
      <c r="V58" s="274"/>
    </row>
    <row r="59" spans="2:22" ht="18" customHeight="1" thickTop="1" thickBot="1">
      <c r="B59" s="1311"/>
      <c r="C59" s="1312"/>
      <c r="D59" s="1314"/>
      <c r="E59" s="1309"/>
      <c r="F59" s="1310" t="s">
        <v>183</v>
      </c>
      <c r="G59" s="1298"/>
      <c r="H59" s="1298"/>
      <c r="I59" s="1298"/>
      <c r="J59" s="1298"/>
      <c r="K59" s="1298"/>
      <c r="L59" s="1298"/>
      <c r="M59" s="1315"/>
      <c r="N59" s="276">
        <f t="shared" ref="N59:U59" si="21">SUM(N54:N58)</f>
        <v>5</v>
      </c>
      <c r="O59" s="277">
        <f t="shared" si="21"/>
        <v>5</v>
      </c>
      <c r="P59" s="278">
        <f t="shared" si="21"/>
        <v>6</v>
      </c>
      <c r="Q59" s="279">
        <f t="shared" si="21"/>
        <v>0</v>
      </c>
      <c r="R59" s="278">
        <f t="shared" si="21"/>
        <v>0</v>
      </c>
      <c r="S59" s="279">
        <f t="shared" si="21"/>
        <v>0</v>
      </c>
      <c r="T59" s="280">
        <f t="shared" si="21"/>
        <v>5</v>
      </c>
      <c r="U59" s="281">
        <f t="shared" si="21"/>
        <v>0</v>
      </c>
      <c r="V59" s="282"/>
    </row>
    <row r="60" spans="2:22" ht="18" customHeight="1" thickBot="1">
      <c r="B60" s="1276">
        <v>10</v>
      </c>
      <c r="C60" s="1279" t="s">
        <v>27</v>
      </c>
      <c r="D60" s="1301" t="s">
        <v>204</v>
      </c>
      <c r="E60" s="1285">
        <v>1</v>
      </c>
      <c r="F60" s="262">
        <v>10</v>
      </c>
      <c r="G60" s="263" t="s">
        <v>8</v>
      </c>
      <c r="H60" s="262">
        <v>1</v>
      </c>
      <c r="I60" s="263" t="s">
        <v>9</v>
      </c>
      <c r="J60" s="264" t="str">
        <f>TEXT(DATE(2025,F60,H60),"aaa")</f>
        <v>水</v>
      </c>
      <c r="K60" s="296"/>
      <c r="L60" s="266" t="s">
        <v>10</v>
      </c>
      <c r="M60" s="297"/>
      <c r="N60" s="268"/>
      <c r="O60" s="269"/>
      <c r="P60" s="270">
        <v>1</v>
      </c>
      <c r="Q60" s="271"/>
      <c r="R60" s="270"/>
      <c r="S60" s="271"/>
      <c r="T60" s="272"/>
      <c r="U60" s="273"/>
      <c r="V60" s="274"/>
    </row>
    <row r="61" spans="2:22" ht="18" customHeight="1" thickBot="1">
      <c r="B61" s="1277"/>
      <c r="C61" s="1280"/>
      <c r="D61" s="1294"/>
      <c r="E61" s="1286"/>
      <c r="F61" s="262">
        <v>10</v>
      </c>
      <c r="G61" s="263" t="s">
        <v>8</v>
      </c>
      <c r="H61" s="262">
        <v>2</v>
      </c>
      <c r="I61" s="263" t="s">
        <v>9</v>
      </c>
      <c r="J61" s="264" t="str">
        <f t="shared" ref="J61:J65" si="22">TEXT(DATE(2025,F61,H61),"aaa")</f>
        <v>木</v>
      </c>
      <c r="K61" s="296"/>
      <c r="L61" s="266" t="s">
        <v>10</v>
      </c>
      <c r="M61" s="297"/>
      <c r="N61" s="268"/>
      <c r="O61" s="269"/>
      <c r="P61" s="270">
        <v>1</v>
      </c>
      <c r="Q61" s="271"/>
      <c r="R61" s="270"/>
      <c r="S61" s="271"/>
      <c r="T61" s="272"/>
      <c r="U61" s="273"/>
      <c r="V61" s="274"/>
    </row>
    <row r="62" spans="2:22" ht="18" customHeight="1" thickBot="1">
      <c r="B62" s="1277"/>
      <c r="C62" s="1280"/>
      <c r="D62" s="1294"/>
      <c r="E62" s="1286"/>
      <c r="F62" s="262">
        <v>10</v>
      </c>
      <c r="G62" s="263" t="s">
        <v>8</v>
      </c>
      <c r="H62" s="262">
        <v>3</v>
      </c>
      <c r="I62" s="263" t="s">
        <v>9</v>
      </c>
      <c r="J62" s="264" t="str">
        <f t="shared" si="22"/>
        <v>金</v>
      </c>
      <c r="K62" s="296"/>
      <c r="L62" s="266" t="s">
        <v>10</v>
      </c>
      <c r="M62" s="297"/>
      <c r="N62" s="268"/>
      <c r="O62" s="269"/>
      <c r="P62" s="270">
        <v>1</v>
      </c>
      <c r="Q62" s="271"/>
      <c r="R62" s="270"/>
      <c r="S62" s="271"/>
      <c r="T62" s="272"/>
      <c r="U62" s="273"/>
      <c r="V62" s="274"/>
    </row>
    <row r="63" spans="2:22" ht="18" customHeight="1" thickBot="1">
      <c r="B63" s="1277"/>
      <c r="C63" s="1280"/>
      <c r="D63" s="1294"/>
      <c r="E63" s="1286"/>
      <c r="F63" s="262">
        <v>10</v>
      </c>
      <c r="G63" s="263" t="s">
        <v>8</v>
      </c>
      <c r="H63" s="262">
        <v>4</v>
      </c>
      <c r="I63" s="263" t="s">
        <v>9</v>
      </c>
      <c r="J63" s="264" t="str">
        <f t="shared" si="22"/>
        <v>土</v>
      </c>
      <c r="K63" s="296"/>
      <c r="L63" s="266" t="s">
        <v>10</v>
      </c>
      <c r="M63" s="266"/>
      <c r="N63" s="268"/>
      <c r="O63" s="269"/>
      <c r="P63" s="270">
        <v>1</v>
      </c>
      <c r="Q63" s="271"/>
      <c r="R63" s="270"/>
      <c r="S63" s="271"/>
      <c r="T63" s="272"/>
      <c r="U63" s="273"/>
      <c r="V63" s="274"/>
    </row>
    <row r="64" spans="2:22" ht="18" customHeight="1" thickBot="1">
      <c r="B64" s="1277"/>
      <c r="C64" s="1280"/>
      <c r="D64" s="1294"/>
      <c r="E64" s="1286"/>
      <c r="F64" s="262">
        <v>10</v>
      </c>
      <c r="G64" s="263" t="s">
        <v>8</v>
      </c>
      <c r="H64" s="262">
        <v>5</v>
      </c>
      <c r="I64" s="263" t="s">
        <v>9</v>
      </c>
      <c r="J64" s="264" t="str">
        <f t="shared" si="22"/>
        <v>日</v>
      </c>
      <c r="K64" s="296"/>
      <c r="L64" s="266" t="s">
        <v>10</v>
      </c>
      <c r="M64" s="266"/>
      <c r="N64" s="268"/>
      <c r="O64" s="269"/>
      <c r="P64" s="270">
        <v>1</v>
      </c>
      <c r="Q64" s="271"/>
      <c r="R64" s="270"/>
      <c r="S64" s="271"/>
      <c r="T64" s="272"/>
      <c r="U64" s="273"/>
      <c r="V64" s="274"/>
    </row>
    <row r="65" spans="2:22" ht="18" customHeight="1" thickBot="1">
      <c r="B65" s="1277"/>
      <c r="C65" s="1280"/>
      <c r="D65" s="1294"/>
      <c r="E65" s="1286"/>
      <c r="F65" s="262">
        <v>10</v>
      </c>
      <c r="G65" s="263" t="s">
        <v>8</v>
      </c>
      <c r="H65" s="262">
        <v>6</v>
      </c>
      <c r="I65" s="263" t="s">
        <v>9</v>
      </c>
      <c r="J65" s="264" t="str">
        <f t="shared" si="22"/>
        <v>月</v>
      </c>
      <c r="K65" s="296"/>
      <c r="L65" s="266" t="s">
        <v>10</v>
      </c>
      <c r="M65" s="266"/>
      <c r="N65" s="268"/>
      <c r="O65" s="269"/>
      <c r="P65" s="270">
        <v>1</v>
      </c>
      <c r="Q65" s="271"/>
      <c r="R65" s="270"/>
      <c r="S65" s="271"/>
      <c r="T65" s="272"/>
      <c r="U65" s="273"/>
      <c r="V65" s="274"/>
    </row>
    <row r="66" spans="2:22" ht="18" customHeight="1" thickTop="1" thickBot="1">
      <c r="B66" s="1299"/>
      <c r="C66" s="1300"/>
      <c r="D66" s="1302"/>
      <c r="E66" s="1303"/>
      <c r="F66" s="1304" t="s">
        <v>183</v>
      </c>
      <c r="G66" s="1304"/>
      <c r="H66" s="1304"/>
      <c r="I66" s="1304"/>
      <c r="J66" s="1304"/>
      <c r="K66" s="1304"/>
      <c r="L66" s="1304"/>
      <c r="M66" s="1304"/>
      <c r="N66" s="298">
        <f t="shared" ref="N66:U66" si="23">SUM(N60:N65)</f>
        <v>0</v>
      </c>
      <c r="O66" s="299">
        <f t="shared" si="23"/>
        <v>0</v>
      </c>
      <c r="P66" s="300">
        <f t="shared" si="23"/>
        <v>6</v>
      </c>
      <c r="Q66" s="301">
        <f t="shared" si="23"/>
        <v>0</v>
      </c>
      <c r="R66" s="300">
        <f t="shared" si="23"/>
        <v>0</v>
      </c>
      <c r="S66" s="301">
        <f t="shared" si="23"/>
        <v>0</v>
      </c>
      <c r="T66" s="302">
        <f t="shared" si="23"/>
        <v>0</v>
      </c>
      <c r="U66" s="303">
        <f t="shared" si="23"/>
        <v>0</v>
      </c>
      <c r="V66" s="304"/>
    </row>
    <row r="67" spans="2:22" ht="18" customHeight="1" thickBot="1">
      <c r="B67" s="1289">
        <v>11</v>
      </c>
      <c r="C67" s="1291" t="s">
        <v>205</v>
      </c>
      <c r="D67" s="1305" t="s">
        <v>206</v>
      </c>
      <c r="E67" s="1296">
        <v>1</v>
      </c>
      <c r="F67" s="283">
        <v>10</v>
      </c>
      <c r="G67" s="284" t="s">
        <v>8</v>
      </c>
      <c r="H67" s="283">
        <v>3</v>
      </c>
      <c r="I67" s="284" t="s">
        <v>9</v>
      </c>
      <c r="J67" s="285" t="str">
        <f>TEXT(DATE(2025,F67,H67),"aaa")</f>
        <v>金</v>
      </c>
      <c r="K67" s="286"/>
      <c r="L67" s="287" t="s">
        <v>10</v>
      </c>
      <c r="M67" s="288"/>
      <c r="N67" s="289"/>
      <c r="O67" s="290"/>
      <c r="P67" s="291">
        <v>1</v>
      </c>
      <c r="Q67" s="292"/>
      <c r="R67" s="291"/>
      <c r="S67" s="292"/>
      <c r="T67" s="293">
        <v>1</v>
      </c>
      <c r="U67" s="294"/>
      <c r="V67" s="295"/>
    </row>
    <row r="68" spans="2:22" ht="18" customHeight="1" thickBot="1">
      <c r="B68" s="1277"/>
      <c r="C68" s="1280"/>
      <c r="D68" s="1294"/>
      <c r="E68" s="1286"/>
      <c r="F68" s="262">
        <v>10</v>
      </c>
      <c r="G68" s="263" t="s">
        <v>8</v>
      </c>
      <c r="H68" s="262">
        <v>4</v>
      </c>
      <c r="I68" s="263" t="s">
        <v>9</v>
      </c>
      <c r="J68" s="264" t="str">
        <f t="shared" ref="J68:J70" si="24">TEXT(DATE(2025,F68,H68),"aaa")</f>
        <v>土</v>
      </c>
      <c r="K68" s="296"/>
      <c r="L68" s="266" t="s">
        <v>10</v>
      </c>
      <c r="M68" s="297"/>
      <c r="N68" s="268"/>
      <c r="O68" s="269"/>
      <c r="P68" s="270">
        <v>1</v>
      </c>
      <c r="Q68" s="271"/>
      <c r="R68" s="270"/>
      <c r="S68" s="271"/>
      <c r="T68" s="272">
        <v>1</v>
      </c>
      <c r="U68" s="273"/>
      <c r="V68" s="274"/>
    </row>
    <row r="69" spans="2:22" ht="18" customHeight="1" thickBot="1">
      <c r="B69" s="1277"/>
      <c r="C69" s="1280"/>
      <c r="D69" s="1294"/>
      <c r="E69" s="1286"/>
      <c r="F69" s="262">
        <v>10</v>
      </c>
      <c r="G69" s="263" t="s">
        <v>8</v>
      </c>
      <c r="H69" s="262">
        <v>5</v>
      </c>
      <c r="I69" s="263" t="s">
        <v>9</v>
      </c>
      <c r="J69" s="264" t="str">
        <f t="shared" si="24"/>
        <v>日</v>
      </c>
      <c r="K69" s="296"/>
      <c r="L69" s="266" t="s">
        <v>10</v>
      </c>
      <c r="M69" s="297"/>
      <c r="N69" s="268"/>
      <c r="O69" s="269"/>
      <c r="P69" s="270">
        <v>1</v>
      </c>
      <c r="Q69" s="271"/>
      <c r="R69" s="270"/>
      <c r="S69" s="271"/>
      <c r="T69" s="272">
        <v>1</v>
      </c>
      <c r="U69" s="273"/>
      <c r="V69" s="274"/>
    </row>
    <row r="70" spans="2:22" ht="18" customHeight="1" thickBot="1">
      <c r="B70" s="1277"/>
      <c r="C70" s="1280"/>
      <c r="D70" s="1294"/>
      <c r="E70" s="1286"/>
      <c r="F70" s="262">
        <v>10</v>
      </c>
      <c r="G70" s="263" t="s">
        <v>8</v>
      </c>
      <c r="H70" s="262">
        <v>6</v>
      </c>
      <c r="I70" s="263" t="s">
        <v>9</v>
      </c>
      <c r="J70" s="264" t="str">
        <f t="shared" si="24"/>
        <v>月</v>
      </c>
      <c r="K70" s="296"/>
      <c r="L70" s="266" t="s">
        <v>10</v>
      </c>
      <c r="M70" s="266"/>
      <c r="N70" s="268"/>
      <c r="O70" s="269"/>
      <c r="P70" s="270">
        <v>1</v>
      </c>
      <c r="Q70" s="271"/>
      <c r="R70" s="270"/>
      <c r="S70" s="271"/>
      <c r="T70" s="272">
        <v>1</v>
      </c>
      <c r="U70" s="273"/>
      <c r="V70" s="274"/>
    </row>
    <row r="71" spans="2:22" ht="18" customHeight="1" thickTop="1" thickBot="1">
      <c r="B71" s="1290"/>
      <c r="C71" s="1292"/>
      <c r="D71" s="1295"/>
      <c r="E71" s="1297"/>
      <c r="F71" s="1298" t="s">
        <v>183</v>
      </c>
      <c r="G71" s="1298"/>
      <c r="H71" s="1298"/>
      <c r="I71" s="1298"/>
      <c r="J71" s="1298"/>
      <c r="K71" s="1298"/>
      <c r="L71" s="1298"/>
      <c r="M71" s="1298"/>
      <c r="N71" s="276">
        <f t="shared" ref="N71:U71" si="25">SUM(N67:N70)</f>
        <v>0</v>
      </c>
      <c r="O71" s="277">
        <f t="shared" si="25"/>
        <v>0</v>
      </c>
      <c r="P71" s="278">
        <f t="shared" si="25"/>
        <v>4</v>
      </c>
      <c r="Q71" s="279">
        <f t="shared" si="25"/>
        <v>0</v>
      </c>
      <c r="R71" s="278">
        <f t="shared" si="25"/>
        <v>0</v>
      </c>
      <c r="S71" s="279">
        <f t="shared" si="25"/>
        <v>0</v>
      </c>
      <c r="T71" s="280">
        <f t="shared" si="25"/>
        <v>4</v>
      </c>
      <c r="U71" s="281">
        <f t="shared" si="25"/>
        <v>0</v>
      </c>
      <c r="V71" s="282"/>
    </row>
    <row r="72" spans="2:22" ht="18" customHeight="1" thickBot="1">
      <c r="B72" s="1289">
        <v>12</v>
      </c>
      <c r="C72" s="1291" t="s">
        <v>31</v>
      </c>
      <c r="D72" s="1293" t="s">
        <v>207</v>
      </c>
      <c r="E72" s="1296">
        <v>1</v>
      </c>
      <c r="F72" s="283">
        <v>10</v>
      </c>
      <c r="G72" s="284" t="s">
        <v>8</v>
      </c>
      <c r="H72" s="283">
        <v>1</v>
      </c>
      <c r="I72" s="284" t="s">
        <v>9</v>
      </c>
      <c r="J72" s="285" t="str">
        <f t="shared" ref="J72:J78" si="26">TEXT(DATE(2025,F72,H72),"aaa")</f>
        <v>水</v>
      </c>
      <c r="K72" s="286"/>
      <c r="L72" s="287" t="s">
        <v>10</v>
      </c>
      <c r="M72" s="288"/>
      <c r="N72" s="289"/>
      <c r="O72" s="290"/>
      <c r="P72" s="291">
        <v>2</v>
      </c>
      <c r="Q72" s="292"/>
      <c r="R72" s="291"/>
      <c r="S72" s="292"/>
      <c r="T72" s="293">
        <v>1</v>
      </c>
      <c r="U72" s="294"/>
      <c r="V72" s="295"/>
    </row>
    <row r="73" spans="2:22" ht="18" customHeight="1" thickBot="1">
      <c r="B73" s="1277"/>
      <c r="C73" s="1280"/>
      <c r="D73" s="1294"/>
      <c r="E73" s="1286"/>
      <c r="F73" s="262">
        <v>10</v>
      </c>
      <c r="G73" s="263" t="s">
        <v>8</v>
      </c>
      <c r="H73" s="262">
        <v>2</v>
      </c>
      <c r="I73" s="263" t="s">
        <v>9</v>
      </c>
      <c r="J73" s="264" t="str">
        <f t="shared" si="26"/>
        <v>木</v>
      </c>
      <c r="K73" s="296"/>
      <c r="L73" s="266" t="s">
        <v>10</v>
      </c>
      <c r="M73" s="297"/>
      <c r="N73" s="268"/>
      <c r="O73" s="269"/>
      <c r="P73" s="270">
        <v>2</v>
      </c>
      <c r="Q73" s="271"/>
      <c r="R73" s="270"/>
      <c r="S73" s="271"/>
      <c r="T73" s="272">
        <v>1</v>
      </c>
      <c r="U73" s="273"/>
      <c r="V73" s="274"/>
    </row>
    <row r="74" spans="2:22" ht="18" customHeight="1" thickBot="1">
      <c r="B74" s="1277"/>
      <c r="C74" s="1280"/>
      <c r="D74" s="1294"/>
      <c r="E74" s="1286"/>
      <c r="F74" s="262">
        <v>10</v>
      </c>
      <c r="G74" s="263" t="s">
        <v>8</v>
      </c>
      <c r="H74" s="262">
        <v>3</v>
      </c>
      <c r="I74" s="263" t="s">
        <v>9</v>
      </c>
      <c r="J74" s="264" t="str">
        <f t="shared" si="26"/>
        <v>金</v>
      </c>
      <c r="K74" s="296"/>
      <c r="L74" s="266" t="s">
        <v>10</v>
      </c>
      <c r="M74" s="297"/>
      <c r="N74" s="268"/>
      <c r="O74" s="269"/>
      <c r="P74" s="270">
        <v>2</v>
      </c>
      <c r="Q74" s="271"/>
      <c r="R74" s="270"/>
      <c r="S74" s="271"/>
      <c r="T74" s="272">
        <v>1</v>
      </c>
      <c r="U74" s="273"/>
      <c r="V74" s="274"/>
    </row>
    <row r="75" spans="2:22" ht="18" customHeight="1" thickBot="1">
      <c r="B75" s="1277"/>
      <c r="C75" s="1280"/>
      <c r="D75" s="1294"/>
      <c r="E75" s="1286"/>
      <c r="F75" s="262">
        <v>10</v>
      </c>
      <c r="G75" s="263" t="s">
        <v>8</v>
      </c>
      <c r="H75" s="262">
        <v>4</v>
      </c>
      <c r="I75" s="263" t="s">
        <v>9</v>
      </c>
      <c r="J75" s="264" t="str">
        <f t="shared" si="26"/>
        <v>土</v>
      </c>
      <c r="K75" s="296"/>
      <c r="L75" s="266" t="s">
        <v>10</v>
      </c>
      <c r="M75" s="266"/>
      <c r="N75" s="268">
        <v>1</v>
      </c>
      <c r="O75" s="269"/>
      <c r="P75" s="270">
        <v>2</v>
      </c>
      <c r="Q75" s="271"/>
      <c r="R75" s="270"/>
      <c r="S75" s="271"/>
      <c r="T75" s="272">
        <v>1</v>
      </c>
      <c r="U75" s="273"/>
      <c r="V75" s="274"/>
    </row>
    <row r="76" spans="2:22" ht="18" customHeight="1" thickBot="1">
      <c r="B76" s="1277"/>
      <c r="C76" s="1280"/>
      <c r="D76" s="1294"/>
      <c r="E76" s="1286"/>
      <c r="F76" s="262">
        <v>10</v>
      </c>
      <c r="G76" s="263" t="s">
        <v>8</v>
      </c>
      <c r="H76" s="262">
        <v>5</v>
      </c>
      <c r="I76" s="263" t="s">
        <v>9</v>
      </c>
      <c r="J76" s="264" t="str">
        <f t="shared" si="26"/>
        <v>日</v>
      </c>
      <c r="K76" s="296"/>
      <c r="L76" s="266" t="s">
        <v>10</v>
      </c>
      <c r="M76" s="266"/>
      <c r="N76" s="268">
        <v>1</v>
      </c>
      <c r="O76" s="269"/>
      <c r="P76" s="270">
        <v>2</v>
      </c>
      <c r="Q76" s="271"/>
      <c r="R76" s="270"/>
      <c r="S76" s="271"/>
      <c r="T76" s="272">
        <v>1</v>
      </c>
      <c r="U76" s="273"/>
      <c r="V76" s="274"/>
    </row>
    <row r="77" spans="2:22" ht="18" customHeight="1" thickBot="1">
      <c r="B77" s="1277"/>
      <c r="C77" s="1280"/>
      <c r="D77" s="1294"/>
      <c r="E77" s="1286"/>
      <c r="F77" s="262">
        <v>10</v>
      </c>
      <c r="G77" s="263" t="s">
        <v>8</v>
      </c>
      <c r="H77" s="262">
        <v>6</v>
      </c>
      <c r="I77" s="263" t="s">
        <v>9</v>
      </c>
      <c r="J77" s="264" t="str">
        <f t="shared" si="26"/>
        <v>月</v>
      </c>
      <c r="K77" s="296"/>
      <c r="L77" s="266" t="s">
        <v>10</v>
      </c>
      <c r="M77" s="266"/>
      <c r="N77" s="268">
        <v>1</v>
      </c>
      <c r="O77" s="269"/>
      <c r="P77" s="270">
        <v>2</v>
      </c>
      <c r="Q77" s="271"/>
      <c r="R77" s="270"/>
      <c r="S77" s="271"/>
      <c r="T77" s="272">
        <v>1</v>
      </c>
      <c r="U77" s="273"/>
      <c r="V77" s="274"/>
    </row>
    <row r="78" spans="2:22" ht="18" customHeight="1" thickBot="1">
      <c r="B78" s="1277"/>
      <c r="C78" s="1280"/>
      <c r="D78" s="1294"/>
      <c r="E78" s="1286"/>
      <c r="F78" s="262">
        <v>10</v>
      </c>
      <c r="G78" s="263" t="s">
        <v>8</v>
      </c>
      <c r="H78" s="262">
        <v>7</v>
      </c>
      <c r="I78" s="263" t="s">
        <v>9</v>
      </c>
      <c r="J78" s="264" t="str">
        <f t="shared" si="26"/>
        <v>火</v>
      </c>
      <c r="K78" s="296"/>
      <c r="L78" s="266" t="s">
        <v>10</v>
      </c>
      <c r="M78" s="266"/>
      <c r="N78" s="268">
        <v>1</v>
      </c>
      <c r="O78" s="269"/>
      <c r="P78" s="270">
        <v>2</v>
      </c>
      <c r="Q78" s="271"/>
      <c r="R78" s="270"/>
      <c r="S78" s="271"/>
      <c r="T78" s="272">
        <v>1</v>
      </c>
      <c r="U78" s="273"/>
      <c r="V78" s="274"/>
    </row>
    <row r="79" spans="2:22" ht="18" customHeight="1" thickTop="1" thickBot="1">
      <c r="B79" s="1290"/>
      <c r="C79" s="1292"/>
      <c r="D79" s="1295"/>
      <c r="E79" s="1297"/>
      <c r="F79" s="1298" t="s">
        <v>183</v>
      </c>
      <c r="G79" s="1298"/>
      <c r="H79" s="1298"/>
      <c r="I79" s="1298"/>
      <c r="J79" s="1298"/>
      <c r="K79" s="1298"/>
      <c r="L79" s="1298"/>
      <c r="M79" s="1298"/>
      <c r="N79" s="276">
        <f t="shared" ref="N79:U79" si="27">SUM(N72:N78)</f>
        <v>4</v>
      </c>
      <c r="O79" s="277">
        <f t="shared" si="27"/>
        <v>0</v>
      </c>
      <c r="P79" s="278">
        <f t="shared" si="27"/>
        <v>14</v>
      </c>
      <c r="Q79" s="279">
        <f t="shared" si="27"/>
        <v>0</v>
      </c>
      <c r="R79" s="278">
        <f t="shared" si="27"/>
        <v>0</v>
      </c>
      <c r="S79" s="279">
        <f t="shared" si="27"/>
        <v>0</v>
      </c>
      <c r="T79" s="280">
        <f t="shared" si="27"/>
        <v>7</v>
      </c>
      <c r="U79" s="281">
        <f t="shared" si="27"/>
        <v>0</v>
      </c>
      <c r="V79" s="282"/>
    </row>
    <row r="80" spans="2:22" ht="18" customHeight="1" thickBot="1">
      <c r="B80" s="1289">
        <v>13</v>
      </c>
      <c r="C80" s="1291" t="s">
        <v>208</v>
      </c>
      <c r="D80" s="1293" t="s">
        <v>194</v>
      </c>
      <c r="E80" s="1296">
        <v>3</v>
      </c>
      <c r="F80" s="283">
        <v>10</v>
      </c>
      <c r="G80" s="284" t="s">
        <v>8</v>
      </c>
      <c r="H80" s="283">
        <v>5</v>
      </c>
      <c r="I80" s="284" t="s">
        <v>9</v>
      </c>
      <c r="J80" s="285" t="str">
        <f>TEXT(DATE(2025,F80,H80),"aaa")</f>
        <v>日</v>
      </c>
      <c r="K80" s="286"/>
      <c r="L80" s="287" t="s">
        <v>10</v>
      </c>
      <c r="M80" s="288"/>
      <c r="N80" s="289">
        <v>3</v>
      </c>
      <c r="O80" s="290">
        <v>1</v>
      </c>
      <c r="P80" s="291">
        <v>2</v>
      </c>
      <c r="Q80" s="292"/>
      <c r="R80" s="291"/>
      <c r="S80" s="292"/>
      <c r="T80" s="293">
        <v>1</v>
      </c>
      <c r="U80" s="294"/>
      <c r="V80" s="295" t="s">
        <v>209</v>
      </c>
    </row>
    <row r="81" spans="2:22" ht="18" customHeight="1" thickBot="1">
      <c r="B81" s="1277"/>
      <c r="C81" s="1280"/>
      <c r="D81" s="1294"/>
      <c r="E81" s="1286"/>
      <c r="F81" s="262">
        <v>10</v>
      </c>
      <c r="G81" s="263" t="s">
        <v>8</v>
      </c>
      <c r="H81" s="262">
        <v>6</v>
      </c>
      <c r="I81" s="263" t="s">
        <v>9</v>
      </c>
      <c r="J81" s="264" t="str">
        <f>TEXT(DATE(2025,F81,H81),"aaa")</f>
        <v>月</v>
      </c>
      <c r="K81" s="296"/>
      <c r="L81" s="266" t="s">
        <v>10</v>
      </c>
      <c r="M81" s="297"/>
      <c r="N81" s="268">
        <v>3</v>
      </c>
      <c r="O81" s="269">
        <v>1</v>
      </c>
      <c r="P81" s="270">
        <v>2</v>
      </c>
      <c r="Q81" s="271"/>
      <c r="R81" s="270"/>
      <c r="S81" s="271"/>
      <c r="T81" s="272">
        <v>1</v>
      </c>
      <c r="U81" s="273"/>
      <c r="V81" s="274"/>
    </row>
    <row r="82" spans="2:22" ht="18" customHeight="1" thickBot="1">
      <c r="B82" s="1277"/>
      <c r="C82" s="1280"/>
      <c r="D82" s="1294"/>
      <c r="E82" s="1286"/>
      <c r="F82" s="262">
        <v>10</v>
      </c>
      <c r="G82" s="263" t="s">
        <v>8</v>
      </c>
      <c r="H82" s="262">
        <v>7</v>
      </c>
      <c r="I82" s="263" t="s">
        <v>9</v>
      </c>
      <c r="J82" s="264" t="str">
        <f>TEXT(DATE(2025,F82,H82),"aaa")</f>
        <v>火</v>
      </c>
      <c r="K82" s="296"/>
      <c r="L82" s="266" t="s">
        <v>10</v>
      </c>
      <c r="M82" s="297"/>
      <c r="N82" s="268">
        <v>3</v>
      </c>
      <c r="O82" s="269">
        <v>1</v>
      </c>
      <c r="P82" s="270">
        <v>2</v>
      </c>
      <c r="Q82" s="271"/>
      <c r="R82" s="270"/>
      <c r="S82" s="271"/>
      <c r="T82" s="272">
        <v>1</v>
      </c>
      <c r="U82" s="273"/>
      <c r="V82" s="274"/>
    </row>
    <row r="83" spans="2:22" ht="18" customHeight="1" thickTop="1" thickBot="1">
      <c r="B83" s="1290"/>
      <c r="C83" s="1292"/>
      <c r="D83" s="1295"/>
      <c r="E83" s="1297"/>
      <c r="F83" s="1298" t="s">
        <v>183</v>
      </c>
      <c r="G83" s="1298"/>
      <c r="H83" s="1298"/>
      <c r="I83" s="1298"/>
      <c r="J83" s="1298"/>
      <c r="K83" s="1298"/>
      <c r="L83" s="1298"/>
      <c r="M83" s="1298"/>
      <c r="N83" s="276">
        <f t="shared" ref="N83:U83" si="28">SUM(N80:N82)</f>
        <v>9</v>
      </c>
      <c r="O83" s="277">
        <f t="shared" si="28"/>
        <v>3</v>
      </c>
      <c r="P83" s="278">
        <f t="shared" si="28"/>
        <v>6</v>
      </c>
      <c r="Q83" s="279">
        <f t="shared" si="28"/>
        <v>0</v>
      </c>
      <c r="R83" s="278">
        <f t="shared" si="28"/>
        <v>0</v>
      </c>
      <c r="S83" s="279">
        <f t="shared" si="28"/>
        <v>0</v>
      </c>
      <c r="T83" s="280">
        <f t="shared" si="28"/>
        <v>3</v>
      </c>
      <c r="U83" s="281">
        <f t="shared" si="28"/>
        <v>0</v>
      </c>
      <c r="V83" s="282"/>
    </row>
    <row r="84" spans="2:22" ht="18" customHeight="1" thickBot="1">
      <c r="B84" s="1276">
        <v>14</v>
      </c>
      <c r="C84" s="1279" t="s">
        <v>210</v>
      </c>
      <c r="D84" s="1282" t="s">
        <v>211</v>
      </c>
      <c r="E84" s="1285">
        <v>1</v>
      </c>
      <c r="F84" s="262">
        <v>9</v>
      </c>
      <c r="G84" s="263" t="s">
        <v>8</v>
      </c>
      <c r="H84" s="262">
        <v>29</v>
      </c>
      <c r="I84" s="263" t="s">
        <v>9</v>
      </c>
      <c r="J84" s="264" t="str">
        <f>TEXT(DATE(2025,F84,H84),"aaa")</f>
        <v>月</v>
      </c>
      <c r="K84" s="296"/>
      <c r="L84" s="266" t="s">
        <v>10</v>
      </c>
      <c r="M84" s="297"/>
      <c r="N84" s="268">
        <v>1</v>
      </c>
      <c r="O84" s="269"/>
      <c r="P84" s="270">
        <v>2</v>
      </c>
      <c r="Q84" s="271">
        <v>4</v>
      </c>
      <c r="R84" s="270"/>
      <c r="S84" s="271"/>
      <c r="T84" s="272">
        <v>2</v>
      </c>
      <c r="U84" s="273"/>
      <c r="V84" s="274" t="s">
        <v>212</v>
      </c>
    </row>
    <row r="85" spans="2:22" ht="18" customHeight="1" thickBot="1">
      <c r="B85" s="1277"/>
      <c r="C85" s="1280"/>
      <c r="D85" s="1283"/>
      <c r="E85" s="1286"/>
      <c r="F85" s="262">
        <v>9</v>
      </c>
      <c r="G85" s="263" t="s">
        <v>8</v>
      </c>
      <c r="H85" s="262">
        <v>30</v>
      </c>
      <c r="I85" s="263" t="s">
        <v>9</v>
      </c>
      <c r="J85" s="264" t="str">
        <f t="shared" ref="J85:J87" si="29">TEXT(DATE(2025,F85,H85),"aaa")</f>
        <v>火</v>
      </c>
      <c r="K85" s="296"/>
      <c r="L85" s="266" t="s">
        <v>10</v>
      </c>
      <c r="M85" s="297"/>
      <c r="N85" s="268">
        <v>1</v>
      </c>
      <c r="O85" s="269"/>
      <c r="P85" s="270">
        <v>2</v>
      </c>
      <c r="Q85" s="271">
        <v>4</v>
      </c>
      <c r="R85" s="270"/>
      <c r="S85" s="271"/>
      <c r="T85" s="272">
        <v>1</v>
      </c>
      <c r="U85" s="273"/>
      <c r="V85" s="274"/>
    </row>
    <row r="86" spans="2:22" ht="18" customHeight="1" thickBot="1">
      <c r="B86" s="1277"/>
      <c r="C86" s="1280"/>
      <c r="D86" s="1283"/>
      <c r="E86" s="1286"/>
      <c r="F86" s="262">
        <v>10</v>
      </c>
      <c r="G86" s="263" t="s">
        <v>8</v>
      </c>
      <c r="H86" s="262">
        <v>1</v>
      </c>
      <c r="I86" s="263" t="s">
        <v>9</v>
      </c>
      <c r="J86" s="264" t="str">
        <f t="shared" si="29"/>
        <v>水</v>
      </c>
      <c r="K86" s="296"/>
      <c r="L86" s="266" t="s">
        <v>10</v>
      </c>
      <c r="M86" s="297"/>
      <c r="N86" s="268">
        <v>1</v>
      </c>
      <c r="O86" s="269"/>
      <c r="P86" s="270">
        <v>2</v>
      </c>
      <c r="Q86" s="271">
        <v>4</v>
      </c>
      <c r="R86" s="270"/>
      <c r="S86" s="271"/>
      <c r="T86" s="272">
        <v>1</v>
      </c>
      <c r="U86" s="273"/>
      <c r="V86" s="274"/>
    </row>
    <row r="87" spans="2:22" ht="18" customHeight="1" thickBot="1">
      <c r="B87" s="1277"/>
      <c r="C87" s="1280"/>
      <c r="D87" s="1283"/>
      <c r="E87" s="1286"/>
      <c r="F87" s="262">
        <v>10</v>
      </c>
      <c r="G87" s="263" t="s">
        <v>8</v>
      </c>
      <c r="H87" s="262">
        <v>2</v>
      </c>
      <c r="I87" s="263" t="s">
        <v>9</v>
      </c>
      <c r="J87" s="264" t="str">
        <f t="shared" si="29"/>
        <v>木</v>
      </c>
      <c r="K87" s="296"/>
      <c r="L87" s="266" t="s">
        <v>10</v>
      </c>
      <c r="M87" s="266"/>
      <c r="N87" s="268">
        <v>1</v>
      </c>
      <c r="O87" s="269"/>
      <c r="P87" s="270">
        <v>2</v>
      </c>
      <c r="Q87" s="271">
        <v>4</v>
      </c>
      <c r="R87" s="270"/>
      <c r="S87" s="271"/>
      <c r="T87" s="272">
        <v>1</v>
      </c>
      <c r="U87" s="273"/>
      <c r="V87" s="274"/>
    </row>
    <row r="88" spans="2:22" ht="18" customHeight="1" thickTop="1" thickBot="1">
      <c r="B88" s="1278"/>
      <c r="C88" s="1281"/>
      <c r="D88" s="1284"/>
      <c r="E88" s="1287"/>
      <c r="F88" s="1288" t="s">
        <v>183</v>
      </c>
      <c r="G88" s="1288"/>
      <c r="H88" s="1288"/>
      <c r="I88" s="1288"/>
      <c r="J88" s="1288"/>
      <c r="K88" s="1288"/>
      <c r="L88" s="1288"/>
      <c r="M88" s="1288"/>
      <c r="N88" s="311">
        <f t="shared" ref="N88:U88" si="30">SUM(N84:N87)</f>
        <v>4</v>
      </c>
      <c r="O88" s="312">
        <f t="shared" si="30"/>
        <v>0</v>
      </c>
      <c r="P88" s="313">
        <f t="shared" si="30"/>
        <v>8</v>
      </c>
      <c r="Q88" s="314">
        <f t="shared" si="30"/>
        <v>16</v>
      </c>
      <c r="R88" s="313">
        <f t="shared" si="30"/>
        <v>0</v>
      </c>
      <c r="S88" s="314">
        <f t="shared" si="30"/>
        <v>0</v>
      </c>
      <c r="T88" s="315">
        <f t="shared" si="30"/>
        <v>5</v>
      </c>
      <c r="U88" s="316">
        <f t="shared" si="30"/>
        <v>0</v>
      </c>
      <c r="V88" s="317"/>
    </row>
    <row r="89" spans="2:22" ht="14.65" thickTop="1"/>
  </sheetData>
  <mergeCells count="88">
    <mergeCell ref="N3:U3"/>
    <mergeCell ref="V3:V4"/>
    <mergeCell ref="B5:B10"/>
    <mergeCell ref="C5:C10"/>
    <mergeCell ref="D5:D10"/>
    <mergeCell ref="E5:E10"/>
    <mergeCell ref="F10:M10"/>
    <mergeCell ref="B3:B4"/>
    <mergeCell ref="C3:C4"/>
    <mergeCell ref="D3:D4"/>
    <mergeCell ref="E3:E4"/>
    <mergeCell ref="F3:J4"/>
    <mergeCell ref="K3:M4"/>
    <mergeCell ref="B14:B21"/>
    <mergeCell ref="C14:C21"/>
    <mergeCell ref="D14:D21"/>
    <mergeCell ref="E14:E21"/>
    <mergeCell ref="F21:M21"/>
    <mergeCell ref="B11:B13"/>
    <mergeCell ref="C11:C13"/>
    <mergeCell ref="D11:D13"/>
    <mergeCell ref="E11:E13"/>
    <mergeCell ref="F13:M13"/>
    <mergeCell ref="B28:B32"/>
    <mergeCell ref="C28:C32"/>
    <mergeCell ref="D28:D32"/>
    <mergeCell ref="E28:E32"/>
    <mergeCell ref="F32:M32"/>
    <mergeCell ref="B22:B27"/>
    <mergeCell ref="C22:C27"/>
    <mergeCell ref="D22:D27"/>
    <mergeCell ref="E22:E27"/>
    <mergeCell ref="F27:M27"/>
    <mergeCell ref="B39:B43"/>
    <mergeCell ref="C39:C43"/>
    <mergeCell ref="D39:D43"/>
    <mergeCell ref="E39:E43"/>
    <mergeCell ref="F43:M43"/>
    <mergeCell ref="B33:B38"/>
    <mergeCell ref="C33:C38"/>
    <mergeCell ref="D33:D38"/>
    <mergeCell ref="E33:E38"/>
    <mergeCell ref="F38:M38"/>
    <mergeCell ref="B49:B50"/>
    <mergeCell ref="C49:C50"/>
    <mergeCell ref="D49:D50"/>
    <mergeCell ref="E49:E50"/>
    <mergeCell ref="F50:M50"/>
    <mergeCell ref="B44:B48"/>
    <mergeCell ref="C44:C48"/>
    <mergeCell ref="D44:D48"/>
    <mergeCell ref="E44:E48"/>
    <mergeCell ref="F48:M48"/>
    <mergeCell ref="B54:B59"/>
    <mergeCell ref="C54:C59"/>
    <mergeCell ref="D54:D59"/>
    <mergeCell ref="E54:E59"/>
    <mergeCell ref="F59:M59"/>
    <mergeCell ref="B51:B53"/>
    <mergeCell ref="C51:C53"/>
    <mergeCell ref="D51:D53"/>
    <mergeCell ref="E51:E53"/>
    <mergeCell ref="F53:M53"/>
    <mergeCell ref="B67:B71"/>
    <mergeCell ref="C67:C71"/>
    <mergeCell ref="D67:D71"/>
    <mergeCell ref="E67:E71"/>
    <mergeCell ref="F71:M71"/>
    <mergeCell ref="B60:B66"/>
    <mergeCell ref="C60:C66"/>
    <mergeCell ref="D60:D66"/>
    <mergeCell ref="E60:E66"/>
    <mergeCell ref="F66:M66"/>
    <mergeCell ref="B80:B83"/>
    <mergeCell ref="C80:C83"/>
    <mergeCell ref="D80:D83"/>
    <mergeCell ref="E80:E83"/>
    <mergeCell ref="F83:M83"/>
    <mergeCell ref="B72:B79"/>
    <mergeCell ref="C72:C79"/>
    <mergeCell ref="D72:D79"/>
    <mergeCell ref="E72:E79"/>
    <mergeCell ref="F79:M79"/>
    <mergeCell ref="B84:B88"/>
    <mergeCell ref="C84:C88"/>
    <mergeCell ref="D84:D88"/>
    <mergeCell ref="E84:E88"/>
    <mergeCell ref="F88:M88"/>
  </mergeCells>
  <phoneticPr fontId="6"/>
  <printOptions horizontalCentered="1"/>
  <pageMargins left="0.51181102362204722" right="0.51181102362204722" top="0.55118110236220474" bottom="0.55118110236220474" header="0.11811023622047245" footer="0.11811023622047245"/>
  <pageSetup paperSize="9" scale="50" fitToHeight="0" orientation="landscape" cellComments="asDisplayed" r:id="rId1"/>
  <rowBreaks count="1" manualBreakCount="1">
    <brk id="53" max="22"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ADBB93-4846-4170-BE88-D7D936F61AFF}">
  <sheetPr>
    <tabColor rgb="FFCCECFF"/>
  </sheetPr>
  <dimension ref="A1:AI125"/>
  <sheetViews>
    <sheetView view="pageBreakPreview" zoomScale="50" zoomScaleNormal="84" zoomScaleSheetLayoutView="50" workbookViewId="0">
      <selection activeCell="D2" sqref="D2"/>
    </sheetView>
  </sheetViews>
  <sheetFormatPr defaultRowHeight="20" customHeight="1"/>
  <cols>
    <col min="1" max="1" width="2.5625" style="254" customWidth="1"/>
    <col min="2" max="2" width="4.0625" style="254" customWidth="1"/>
    <col min="3" max="3" width="16.5625" style="254" customWidth="1"/>
    <col min="4" max="4" width="9.5625" style="249" customWidth="1"/>
    <col min="5" max="5" width="18.5625" style="249" customWidth="1"/>
    <col min="6" max="6" width="8.625" style="249" customWidth="1"/>
    <col min="7" max="7" width="3.625" style="539" customWidth="1"/>
    <col min="8" max="8" width="12.625" style="249" customWidth="1"/>
    <col min="9" max="9" width="13.0625" style="249" customWidth="1"/>
    <col min="10" max="10" width="3.625" style="249" customWidth="1"/>
    <col min="11" max="11" width="13.0625" style="540" customWidth="1"/>
    <col min="12" max="12" width="3.625" style="539" customWidth="1"/>
    <col min="13" max="13" width="6.625" style="254" customWidth="1"/>
    <col min="14" max="14" width="3.625" style="254" customWidth="1"/>
    <col min="15" max="15" width="4.0625" style="249" customWidth="1"/>
    <col min="16" max="16" width="3.625" style="249" customWidth="1"/>
    <col min="17" max="17" width="4.0625" style="249" customWidth="1"/>
    <col min="18" max="18" width="3.625" style="249" customWidth="1"/>
    <col min="19" max="19" width="1.625" style="541" customWidth="1"/>
    <col min="20" max="20" width="3.625" style="253" customWidth="1"/>
    <col min="21" max="21" width="1.625" style="539" customWidth="1"/>
    <col min="22" max="22" width="3.625" style="253" customWidth="1"/>
    <col min="23" max="23" width="4.0625" style="249" customWidth="1"/>
    <col min="24" max="24" width="3.625" style="249" customWidth="1"/>
    <col min="25" max="25" width="4.0625" style="249" customWidth="1"/>
    <col min="26" max="26" width="3.625" style="249" customWidth="1"/>
    <col min="27" max="27" width="1.625" style="541" customWidth="1"/>
    <col min="28" max="28" width="3.625" style="253" customWidth="1"/>
    <col min="29" max="29" width="1.625" style="539" customWidth="1"/>
    <col min="30" max="30" width="3.625" style="253" customWidth="1"/>
    <col min="31" max="31" width="100.5625" style="249" customWidth="1"/>
    <col min="32" max="32" width="35.5625" style="249" customWidth="1"/>
    <col min="33" max="33" width="26.5625" style="249" customWidth="1"/>
    <col min="34" max="34" width="2.5625" style="254" customWidth="1"/>
    <col min="35" max="16384" width="9" style="254"/>
  </cols>
  <sheetData>
    <row r="1" spans="1:35" ht="25.05" customHeight="1">
      <c r="A1" s="318"/>
      <c r="B1" s="1" t="s">
        <v>213</v>
      </c>
      <c r="C1" s="318"/>
      <c r="D1" s="63"/>
      <c r="E1" s="63"/>
      <c r="F1" s="63"/>
      <c r="G1" s="319"/>
      <c r="H1" s="63"/>
      <c r="I1" s="63"/>
      <c r="J1" s="63"/>
      <c r="K1" s="320"/>
      <c r="L1" s="319"/>
      <c r="M1" s="318"/>
      <c r="N1" s="318"/>
      <c r="O1" s="63"/>
      <c r="P1" s="63"/>
      <c r="Q1" s="63"/>
      <c r="R1" s="63"/>
      <c r="S1" s="321"/>
      <c r="T1" s="8"/>
      <c r="U1" s="319"/>
      <c r="V1" s="8"/>
      <c r="W1" s="63"/>
      <c r="X1" s="63"/>
      <c r="Y1" s="63"/>
      <c r="Z1" s="63"/>
      <c r="AA1" s="321"/>
      <c r="AB1" s="8"/>
      <c r="AC1" s="319"/>
      <c r="AD1" s="8"/>
      <c r="AE1" s="63"/>
      <c r="AF1" s="63"/>
      <c r="AG1" s="63"/>
      <c r="AH1" s="318"/>
      <c r="AI1" s="318"/>
    </row>
    <row r="2" spans="1:35" ht="25.05" customHeight="1" thickBot="1">
      <c r="A2" s="318"/>
      <c r="B2" s="318"/>
      <c r="C2" s="318"/>
      <c r="D2" s="63"/>
      <c r="E2" s="63"/>
      <c r="F2" s="63"/>
      <c r="G2" s="319"/>
      <c r="H2" s="63"/>
      <c r="I2" s="63"/>
      <c r="J2" s="63"/>
      <c r="K2" s="320"/>
      <c r="L2" s="319"/>
      <c r="M2" s="318"/>
      <c r="N2" s="318"/>
      <c r="O2" s="63"/>
      <c r="P2" s="63"/>
      <c r="Q2" s="63"/>
      <c r="R2" s="63"/>
      <c r="S2" s="321"/>
      <c r="T2" s="8"/>
      <c r="U2" s="319"/>
      <c r="V2" s="8"/>
      <c r="W2" s="63"/>
      <c r="X2" s="63"/>
      <c r="Y2" s="63"/>
      <c r="Z2" s="63"/>
      <c r="AA2" s="321"/>
      <c r="AB2" s="8"/>
      <c r="AC2" s="319"/>
      <c r="AD2" s="8"/>
      <c r="AE2" s="63"/>
      <c r="AF2" s="63"/>
      <c r="AG2" s="63"/>
      <c r="AH2" s="318"/>
      <c r="AI2" s="318"/>
    </row>
    <row r="3" spans="1:35" ht="20" customHeight="1" thickTop="1">
      <c r="A3" s="318"/>
      <c r="B3" s="1408" t="s">
        <v>1</v>
      </c>
      <c r="C3" s="1410" t="s">
        <v>2</v>
      </c>
      <c r="D3" s="1412" t="s">
        <v>214</v>
      </c>
      <c r="E3" s="1413"/>
      <c r="F3" s="1416" t="s">
        <v>215</v>
      </c>
      <c r="G3" s="1417"/>
      <c r="H3" s="1420" t="s">
        <v>216</v>
      </c>
      <c r="I3" s="1417" t="s">
        <v>217</v>
      </c>
      <c r="J3" s="1422"/>
      <c r="K3" s="1427" t="s">
        <v>218</v>
      </c>
      <c r="L3" s="1427"/>
      <c r="M3" s="1429" t="s">
        <v>38</v>
      </c>
      <c r="N3" s="1430"/>
      <c r="O3" s="1430"/>
      <c r="P3" s="1430"/>
      <c r="Q3" s="1430"/>
      <c r="R3" s="1430"/>
      <c r="S3" s="1430"/>
      <c r="T3" s="1430"/>
      <c r="U3" s="1430"/>
      <c r="V3" s="1430"/>
      <c r="W3" s="1430"/>
      <c r="X3" s="1430"/>
      <c r="Y3" s="1430"/>
      <c r="Z3" s="1430"/>
      <c r="AA3" s="1430"/>
      <c r="AB3" s="1430"/>
      <c r="AC3" s="1430"/>
      <c r="AD3" s="1431"/>
      <c r="AE3" s="1432" t="s">
        <v>219</v>
      </c>
      <c r="AF3" s="1432" t="s">
        <v>220</v>
      </c>
      <c r="AG3" s="1160" t="s">
        <v>221</v>
      </c>
      <c r="AH3" s="318"/>
      <c r="AI3" s="318"/>
    </row>
    <row r="4" spans="1:35" ht="20" customHeight="1" thickBot="1">
      <c r="A4" s="318"/>
      <c r="B4" s="1409"/>
      <c r="C4" s="1411"/>
      <c r="D4" s="1414"/>
      <c r="E4" s="1415"/>
      <c r="F4" s="1418"/>
      <c r="G4" s="1419"/>
      <c r="H4" s="1421"/>
      <c r="I4" s="1419"/>
      <c r="J4" s="1423"/>
      <c r="K4" s="1428"/>
      <c r="L4" s="1428"/>
      <c r="M4" s="1405" t="s">
        <v>222</v>
      </c>
      <c r="N4" s="1406"/>
      <c r="O4" s="1406"/>
      <c r="P4" s="1406"/>
      <c r="Q4" s="1406"/>
      <c r="R4" s="1406"/>
      <c r="S4" s="1406"/>
      <c r="T4" s="1406"/>
      <c r="U4" s="1406"/>
      <c r="V4" s="1406"/>
      <c r="W4" s="1406"/>
      <c r="X4" s="1406"/>
      <c r="Y4" s="1406"/>
      <c r="Z4" s="1406"/>
      <c r="AA4" s="1406"/>
      <c r="AB4" s="1406"/>
      <c r="AC4" s="1407"/>
      <c r="AD4" s="322" t="s">
        <v>4</v>
      </c>
      <c r="AE4" s="1433"/>
      <c r="AF4" s="1433"/>
      <c r="AG4" s="1404"/>
      <c r="AH4" s="318"/>
      <c r="AI4" s="318"/>
    </row>
    <row r="5" spans="1:35" ht="20" customHeight="1">
      <c r="A5" s="318"/>
      <c r="B5" s="1424">
        <v>1</v>
      </c>
      <c r="C5" s="1425" t="s">
        <v>65</v>
      </c>
      <c r="D5" s="323" t="s">
        <v>223</v>
      </c>
      <c r="E5" s="324" t="s">
        <v>224</v>
      </c>
      <c r="F5" s="325">
        <v>1512</v>
      </c>
      <c r="G5" s="326" t="s">
        <v>225</v>
      </c>
      <c r="H5" s="327">
        <v>8</v>
      </c>
      <c r="I5" s="328">
        <f>F5*H5</f>
        <v>12096</v>
      </c>
      <c r="J5" s="329" t="s">
        <v>225</v>
      </c>
      <c r="K5" s="328"/>
      <c r="L5" s="330" t="s">
        <v>225</v>
      </c>
      <c r="M5" s="331">
        <v>2025</v>
      </c>
      <c r="N5" s="332" t="s">
        <v>7</v>
      </c>
      <c r="O5" s="333">
        <v>9</v>
      </c>
      <c r="P5" s="333" t="s">
        <v>66</v>
      </c>
      <c r="Q5" s="333">
        <v>6</v>
      </c>
      <c r="R5" s="333" t="s">
        <v>67</v>
      </c>
      <c r="S5" s="334" t="s">
        <v>226</v>
      </c>
      <c r="T5" s="335" t="str">
        <f t="shared" ref="T5:T10" si="0">TEXT(DATE(M5,O5,Q5),"aaa")</f>
        <v>土</v>
      </c>
      <c r="U5" s="330" t="s">
        <v>227</v>
      </c>
      <c r="V5" s="335" t="s">
        <v>10</v>
      </c>
      <c r="W5" s="333">
        <v>9</v>
      </c>
      <c r="X5" s="333" t="s">
        <v>66</v>
      </c>
      <c r="Y5" s="333">
        <v>7</v>
      </c>
      <c r="Z5" s="333" t="s">
        <v>67</v>
      </c>
      <c r="AA5" s="334" t="s">
        <v>226</v>
      </c>
      <c r="AB5" s="335" t="str">
        <f t="shared" ref="AB5:AB10" si="1">TEXT(DATE(M5,W5,Y5),"aaa")</f>
        <v>日</v>
      </c>
      <c r="AC5" s="336" t="s">
        <v>227</v>
      </c>
      <c r="AD5" s="337">
        <f>_xlfn.DAYS(DATE(M5,W5,Y5),DATE(M5,O5,Q5))+1</f>
        <v>2</v>
      </c>
      <c r="AE5" s="338" t="s">
        <v>228</v>
      </c>
      <c r="AF5" s="1426" t="s">
        <v>185</v>
      </c>
      <c r="AG5" s="339" t="s">
        <v>229</v>
      </c>
      <c r="AH5" s="318"/>
      <c r="AI5" s="318"/>
    </row>
    <row r="6" spans="1:35" ht="20" customHeight="1">
      <c r="A6" s="318"/>
      <c r="B6" s="1400"/>
      <c r="C6" s="1358"/>
      <c r="D6" s="1376" t="s">
        <v>230</v>
      </c>
      <c r="E6" s="340" t="s">
        <v>231</v>
      </c>
      <c r="F6" s="341">
        <v>1180</v>
      </c>
      <c r="G6" s="342" t="s">
        <v>232</v>
      </c>
      <c r="H6" s="343">
        <v>454</v>
      </c>
      <c r="I6" s="344">
        <f t="shared" ref="I6:I10" si="2">F6*H6</f>
        <v>535720</v>
      </c>
      <c r="J6" s="345" t="s">
        <v>225</v>
      </c>
      <c r="K6" s="344">
        <f>I6</f>
        <v>535720</v>
      </c>
      <c r="L6" s="346" t="s">
        <v>225</v>
      </c>
      <c r="M6" s="347">
        <v>2025</v>
      </c>
      <c r="N6" s="348" t="s">
        <v>7</v>
      </c>
      <c r="O6" s="349">
        <v>9</v>
      </c>
      <c r="P6" s="349" t="s">
        <v>66</v>
      </c>
      <c r="Q6" s="349">
        <v>3</v>
      </c>
      <c r="R6" s="349" t="s">
        <v>67</v>
      </c>
      <c r="S6" s="350" t="s">
        <v>226</v>
      </c>
      <c r="T6" s="270" t="str">
        <f t="shared" si="0"/>
        <v>水</v>
      </c>
      <c r="U6" s="346" t="s">
        <v>227</v>
      </c>
      <c r="V6" s="270" t="s">
        <v>10</v>
      </c>
      <c r="W6" s="349">
        <v>9</v>
      </c>
      <c r="X6" s="349" t="s">
        <v>66</v>
      </c>
      <c r="Y6" s="349">
        <v>7</v>
      </c>
      <c r="Z6" s="349" t="s">
        <v>67</v>
      </c>
      <c r="AA6" s="350" t="s">
        <v>226</v>
      </c>
      <c r="AB6" s="270" t="str">
        <f t="shared" si="1"/>
        <v>日</v>
      </c>
      <c r="AC6" s="351" t="s">
        <v>227</v>
      </c>
      <c r="AD6" s="352">
        <f t="shared" ref="AD6:AD10" si="3">_xlfn.DAYS(DATE(M6,W6,Y6),DATE(M6,O6,Q6))+1</f>
        <v>5</v>
      </c>
      <c r="AE6" s="353"/>
      <c r="AF6" s="1363"/>
      <c r="AG6" s="354"/>
      <c r="AH6" s="318"/>
      <c r="AI6" s="318"/>
    </row>
    <row r="7" spans="1:35" ht="20" customHeight="1">
      <c r="A7" s="318"/>
      <c r="B7" s="1400"/>
      <c r="C7" s="1358"/>
      <c r="D7" s="1377"/>
      <c r="E7" s="355" t="s">
        <v>233</v>
      </c>
      <c r="F7" s="356">
        <v>970</v>
      </c>
      <c r="G7" s="357" t="s">
        <v>232</v>
      </c>
      <c r="H7" s="358">
        <v>635</v>
      </c>
      <c r="I7" s="359">
        <f t="shared" si="2"/>
        <v>615950</v>
      </c>
      <c r="J7" s="360" t="s">
        <v>225</v>
      </c>
      <c r="K7" s="359"/>
      <c r="L7" s="361" t="s">
        <v>225</v>
      </c>
      <c r="M7" s="362">
        <v>2025</v>
      </c>
      <c r="N7" s="363" t="s">
        <v>7</v>
      </c>
      <c r="O7" s="364">
        <v>9</v>
      </c>
      <c r="P7" s="364" t="s">
        <v>66</v>
      </c>
      <c r="Q7" s="364">
        <v>3</v>
      </c>
      <c r="R7" s="364" t="s">
        <v>67</v>
      </c>
      <c r="S7" s="365" t="s">
        <v>226</v>
      </c>
      <c r="T7" s="366" t="str">
        <f t="shared" si="0"/>
        <v>水</v>
      </c>
      <c r="U7" s="361" t="s">
        <v>227</v>
      </c>
      <c r="V7" s="366" t="s">
        <v>10</v>
      </c>
      <c r="W7" s="364">
        <v>9</v>
      </c>
      <c r="X7" s="364" t="s">
        <v>66</v>
      </c>
      <c r="Y7" s="364">
        <v>7</v>
      </c>
      <c r="Z7" s="364" t="s">
        <v>67</v>
      </c>
      <c r="AA7" s="365" t="s">
        <v>226</v>
      </c>
      <c r="AB7" s="366" t="str">
        <f t="shared" si="1"/>
        <v>日</v>
      </c>
      <c r="AC7" s="367" t="s">
        <v>227</v>
      </c>
      <c r="AD7" s="368">
        <f t="shared" si="3"/>
        <v>5</v>
      </c>
      <c r="AE7" s="369"/>
      <c r="AF7" s="1363"/>
      <c r="AG7" s="370"/>
      <c r="AH7" s="318"/>
      <c r="AI7" s="318"/>
    </row>
    <row r="8" spans="1:35" ht="20" customHeight="1">
      <c r="A8" s="318"/>
      <c r="B8" s="1400"/>
      <c r="C8" s="1358"/>
      <c r="D8" s="1391"/>
      <c r="E8" s="371" t="s">
        <v>234</v>
      </c>
      <c r="F8" s="372">
        <v>1180</v>
      </c>
      <c r="G8" s="373" t="s">
        <v>232</v>
      </c>
      <c r="H8" s="374">
        <v>159</v>
      </c>
      <c r="I8" s="375">
        <f t="shared" si="2"/>
        <v>187620</v>
      </c>
      <c r="J8" s="376" t="s">
        <v>225</v>
      </c>
      <c r="K8" s="375">
        <f>I8</f>
        <v>187620</v>
      </c>
      <c r="L8" s="377" t="s">
        <v>225</v>
      </c>
      <c r="M8" s="378">
        <v>2025</v>
      </c>
      <c r="N8" s="379" t="s">
        <v>7</v>
      </c>
      <c r="O8" s="380">
        <v>9</v>
      </c>
      <c r="P8" s="380" t="s">
        <v>66</v>
      </c>
      <c r="Q8" s="380">
        <v>3</v>
      </c>
      <c r="R8" s="380" t="s">
        <v>67</v>
      </c>
      <c r="S8" s="381" t="s">
        <v>226</v>
      </c>
      <c r="T8" s="382" t="str">
        <f t="shared" si="0"/>
        <v>水</v>
      </c>
      <c r="U8" s="377" t="s">
        <v>227</v>
      </c>
      <c r="V8" s="382" t="s">
        <v>10</v>
      </c>
      <c r="W8" s="380">
        <v>9</v>
      </c>
      <c r="X8" s="380" t="s">
        <v>66</v>
      </c>
      <c r="Y8" s="380">
        <v>7</v>
      </c>
      <c r="Z8" s="380" t="s">
        <v>67</v>
      </c>
      <c r="AA8" s="381" t="s">
        <v>226</v>
      </c>
      <c r="AB8" s="382" t="str">
        <f t="shared" si="1"/>
        <v>日</v>
      </c>
      <c r="AC8" s="383" t="s">
        <v>227</v>
      </c>
      <c r="AD8" s="384">
        <f t="shared" si="3"/>
        <v>5</v>
      </c>
      <c r="AE8" s="385"/>
      <c r="AF8" s="1363"/>
      <c r="AG8" s="386"/>
      <c r="AH8" s="318"/>
      <c r="AI8" s="318"/>
    </row>
    <row r="9" spans="1:35" ht="20" customHeight="1">
      <c r="A9" s="318"/>
      <c r="B9" s="1400"/>
      <c r="C9" s="1358"/>
      <c r="D9" s="1390" t="s">
        <v>230</v>
      </c>
      <c r="E9" s="387" t="s">
        <v>233</v>
      </c>
      <c r="F9" s="388">
        <v>970</v>
      </c>
      <c r="G9" s="389" t="s">
        <v>232</v>
      </c>
      <c r="H9" s="390">
        <v>24</v>
      </c>
      <c r="I9" s="391">
        <f>F9*H9</f>
        <v>23280</v>
      </c>
      <c r="J9" s="392" t="s">
        <v>225</v>
      </c>
      <c r="K9" s="391"/>
      <c r="L9" s="393" t="s">
        <v>225</v>
      </c>
      <c r="M9" s="394">
        <v>2025</v>
      </c>
      <c r="N9" s="395" t="s">
        <v>7</v>
      </c>
      <c r="O9" s="396">
        <v>9</v>
      </c>
      <c r="P9" s="396" t="s">
        <v>66</v>
      </c>
      <c r="Q9" s="396">
        <v>3</v>
      </c>
      <c r="R9" s="396" t="s">
        <v>67</v>
      </c>
      <c r="S9" s="397" t="s">
        <v>226</v>
      </c>
      <c r="T9" s="398" t="str">
        <f>TEXT(DATE(M9,O9,Q9),"aaa")</f>
        <v>水</v>
      </c>
      <c r="U9" s="393" t="s">
        <v>227</v>
      </c>
      <c r="V9" s="398" t="s">
        <v>10</v>
      </c>
      <c r="W9" s="396">
        <v>9</v>
      </c>
      <c r="X9" s="396" t="s">
        <v>66</v>
      </c>
      <c r="Y9" s="396">
        <v>7</v>
      </c>
      <c r="Z9" s="396" t="s">
        <v>67</v>
      </c>
      <c r="AA9" s="397" t="s">
        <v>226</v>
      </c>
      <c r="AB9" s="398" t="str">
        <f>TEXT(DATE(M9,W9,Y9),"aaa")</f>
        <v>日</v>
      </c>
      <c r="AC9" s="399" t="s">
        <v>227</v>
      </c>
      <c r="AD9" s="400">
        <f>_xlfn.DAYS(DATE(M9,W9,Y9),DATE(M9,O9,Q9))+1</f>
        <v>5</v>
      </c>
      <c r="AE9" s="401"/>
      <c r="AF9" s="1403" t="s">
        <v>235</v>
      </c>
      <c r="AG9" s="402"/>
      <c r="AH9" s="318"/>
      <c r="AI9" s="318"/>
    </row>
    <row r="10" spans="1:35" ht="20" customHeight="1" thickBot="1">
      <c r="A10" s="318"/>
      <c r="B10" s="1400"/>
      <c r="C10" s="1358"/>
      <c r="D10" s="1378"/>
      <c r="E10" s="403" t="s">
        <v>234</v>
      </c>
      <c r="F10" s="404">
        <v>1180</v>
      </c>
      <c r="G10" s="405" t="s">
        <v>232</v>
      </c>
      <c r="H10" s="406">
        <v>12</v>
      </c>
      <c r="I10" s="407">
        <f t="shared" si="2"/>
        <v>14160</v>
      </c>
      <c r="J10" s="408" t="s">
        <v>225</v>
      </c>
      <c r="K10" s="407">
        <f>I10</f>
        <v>14160</v>
      </c>
      <c r="L10" s="409" t="s">
        <v>225</v>
      </c>
      <c r="M10" s="410">
        <v>2025</v>
      </c>
      <c r="N10" s="411" t="s">
        <v>7</v>
      </c>
      <c r="O10" s="412">
        <v>9</v>
      </c>
      <c r="P10" s="412" t="s">
        <v>66</v>
      </c>
      <c r="Q10" s="412">
        <v>3</v>
      </c>
      <c r="R10" s="412" t="s">
        <v>67</v>
      </c>
      <c r="S10" s="413" t="s">
        <v>226</v>
      </c>
      <c r="T10" s="414" t="str">
        <f t="shared" si="0"/>
        <v>水</v>
      </c>
      <c r="U10" s="409" t="s">
        <v>227</v>
      </c>
      <c r="V10" s="414" t="s">
        <v>10</v>
      </c>
      <c r="W10" s="412">
        <v>9</v>
      </c>
      <c r="X10" s="412" t="s">
        <v>66</v>
      </c>
      <c r="Y10" s="412">
        <v>7</v>
      </c>
      <c r="Z10" s="412" t="s">
        <v>67</v>
      </c>
      <c r="AA10" s="413" t="s">
        <v>226</v>
      </c>
      <c r="AB10" s="414" t="str">
        <f t="shared" si="1"/>
        <v>日</v>
      </c>
      <c r="AC10" s="415" t="s">
        <v>227</v>
      </c>
      <c r="AD10" s="416">
        <f t="shared" si="3"/>
        <v>5</v>
      </c>
      <c r="AE10" s="417"/>
      <c r="AF10" s="1371"/>
      <c r="AG10" s="418"/>
      <c r="AH10" s="318"/>
      <c r="AI10" s="318"/>
    </row>
    <row r="11" spans="1:35" ht="20" customHeight="1" thickTop="1" thickBot="1">
      <c r="A11" s="318"/>
      <c r="B11" s="1402"/>
      <c r="C11" s="1370"/>
      <c r="D11" s="1353" t="s">
        <v>183</v>
      </c>
      <c r="E11" s="1354"/>
      <c r="F11" s="1354"/>
      <c r="G11" s="1354"/>
      <c r="H11" s="1355"/>
      <c r="I11" s="419">
        <f>SUM(I5:I10)</f>
        <v>1388826</v>
      </c>
      <c r="J11" s="420" t="s">
        <v>225</v>
      </c>
      <c r="K11" s="421"/>
      <c r="L11" s="422"/>
      <c r="M11" s="423"/>
      <c r="N11" s="423"/>
      <c r="O11" s="424"/>
      <c r="P11" s="424"/>
      <c r="Q11" s="424"/>
      <c r="R11" s="424"/>
      <c r="S11" s="425"/>
      <c r="T11" s="426"/>
      <c r="U11" s="422"/>
      <c r="V11" s="426"/>
      <c r="W11" s="424"/>
      <c r="X11" s="424"/>
      <c r="Y11" s="424"/>
      <c r="Z11" s="424"/>
      <c r="AA11" s="425"/>
      <c r="AB11" s="426"/>
      <c r="AC11" s="422"/>
      <c r="AD11" s="426"/>
      <c r="AE11" s="424"/>
      <c r="AF11" s="424"/>
      <c r="AG11" s="427"/>
      <c r="AH11" s="318"/>
      <c r="AI11" s="318"/>
    </row>
    <row r="12" spans="1:35" ht="20" customHeight="1">
      <c r="A12" s="318"/>
      <c r="B12" s="1367">
        <v>2</v>
      </c>
      <c r="C12" s="1369" t="s">
        <v>70</v>
      </c>
      <c r="D12" s="428" t="s">
        <v>223</v>
      </c>
      <c r="E12" s="324" t="s">
        <v>224</v>
      </c>
      <c r="F12" s="429">
        <v>1512</v>
      </c>
      <c r="G12" s="430" t="s">
        <v>225</v>
      </c>
      <c r="H12" s="431">
        <v>4</v>
      </c>
      <c r="I12" s="432">
        <f>F12*H12</f>
        <v>6048</v>
      </c>
      <c r="J12" s="433" t="s">
        <v>225</v>
      </c>
      <c r="K12" s="432"/>
      <c r="L12" s="434" t="s">
        <v>225</v>
      </c>
      <c r="M12" s="435">
        <v>2025</v>
      </c>
      <c r="N12" s="436" t="s">
        <v>7</v>
      </c>
      <c r="O12" s="437">
        <v>9</v>
      </c>
      <c r="P12" s="437" t="s">
        <v>66</v>
      </c>
      <c r="Q12" s="437">
        <v>9</v>
      </c>
      <c r="R12" s="437" t="s">
        <v>67</v>
      </c>
      <c r="S12" s="438" t="s">
        <v>226</v>
      </c>
      <c r="T12" s="439" t="str">
        <f>TEXT(DATE(M12,O12,Q12),"aaa")</f>
        <v>火</v>
      </c>
      <c r="U12" s="440" t="s">
        <v>227</v>
      </c>
      <c r="V12" s="439" t="s">
        <v>10</v>
      </c>
      <c r="W12" s="437">
        <v>9</v>
      </c>
      <c r="X12" s="437" t="s">
        <v>66</v>
      </c>
      <c r="Y12" s="437">
        <v>9</v>
      </c>
      <c r="Z12" s="437" t="s">
        <v>67</v>
      </c>
      <c r="AA12" s="438" t="s">
        <v>226</v>
      </c>
      <c r="AB12" s="439" t="str">
        <f>TEXT(DATE(M12,W12,Y12),"aaa")</f>
        <v>火</v>
      </c>
      <c r="AC12" s="441" t="s">
        <v>227</v>
      </c>
      <c r="AD12" s="442">
        <f>_xlfn.DAYS(DATE(M12,W12,Y12),DATE(M12,O12,Q12))+1</f>
        <v>1</v>
      </c>
      <c r="AE12" s="443" t="s">
        <v>228</v>
      </c>
      <c r="AF12" s="1362" t="s">
        <v>185</v>
      </c>
      <c r="AG12" s="444" t="s">
        <v>229</v>
      </c>
      <c r="AH12" s="318"/>
      <c r="AI12" s="318"/>
    </row>
    <row r="13" spans="1:35" ht="35" customHeight="1">
      <c r="A13" s="318"/>
      <c r="B13" s="1400"/>
      <c r="C13" s="1358"/>
      <c r="D13" s="1376" t="s">
        <v>236</v>
      </c>
      <c r="E13" s="340" t="s">
        <v>237</v>
      </c>
      <c r="F13" s="341">
        <v>1180</v>
      </c>
      <c r="G13" s="342" t="s">
        <v>225</v>
      </c>
      <c r="H13" s="343">
        <v>298</v>
      </c>
      <c r="I13" s="344">
        <f t="shared" ref="I13:I15" si="4">F13*H13</f>
        <v>351640</v>
      </c>
      <c r="J13" s="345" t="s">
        <v>225</v>
      </c>
      <c r="K13" s="344">
        <f>I13</f>
        <v>351640</v>
      </c>
      <c r="L13" s="346" t="s">
        <v>225</v>
      </c>
      <c r="M13" s="347">
        <v>2025</v>
      </c>
      <c r="N13" s="348" t="s">
        <v>7</v>
      </c>
      <c r="O13" s="349">
        <v>9</v>
      </c>
      <c r="P13" s="349" t="s">
        <v>66</v>
      </c>
      <c r="Q13" s="349">
        <v>8</v>
      </c>
      <c r="R13" s="349" t="s">
        <v>67</v>
      </c>
      <c r="S13" s="350" t="s">
        <v>226</v>
      </c>
      <c r="T13" s="270" t="str">
        <f t="shared" ref="T13:T15" si="5">TEXT(DATE(M13,O13,Q13),"aaa")</f>
        <v>月</v>
      </c>
      <c r="U13" s="346" t="s">
        <v>227</v>
      </c>
      <c r="V13" s="270" t="s">
        <v>10</v>
      </c>
      <c r="W13" s="349">
        <v>9</v>
      </c>
      <c r="X13" s="349" t="s">
        <v>66</v>
      </c>
      <c r="Y13" s="349">
        <v>9</v>
      </c>
      <c r="Z13" s="349" t="s">
        <v>67</v>
      </c>
      <c r="AA13" s="350" t="s">
        <v>226</v>
      </c>
      <c r="AB13" s="270" t="str">
        <f t="shared" ref="AB13:AB15" si="6">TEXT(DATE(M13,W13,Y13),"aaa")</f>
        <v>火</v>
      </c>
      <c r="AC13" s="351" t="s">
        <v>227</v>
      </c>
      <c r="AD13" s="352">
        <f t="shared" ref="AD13:AD15" si="7">_xlfn.DAYS(DATE(M13,W13,Y13),DATE(M13,O13,Q13))+1</f>
        <v>2</v>
      </c>
      <c r="AE13" s="445" t="s">
        <v>238</v>
      </c>
      <c r="AF13" s="1363"/>
      <c r="AG13" s="354"/>
      <c r="AH13" s="318"/>
      <c r="AI13" s="318"/>
    </row>
    <row r="14" spans="1:35" ht="35" customHeight="1">
      <c r="A14" s="318"/>
      <c r="B14" s="1400"/>
      <c r="C14" s="1358"/>
      <c r="D14" s="1377"/>
      <c r="E14" s="355" t="s">
        <v>239</v>
      </c>
      <c r="F14" s="356">
        <v>1180</v>
      </c>
      <c r="G14" s="357" t="s">
        <v>225</v>
      </c>
      <c r="H14" s="358">
        <v>25</v>
      </c>
      <c r="I14" s="359">
        <f t="shared" si="4"/>
        <v>29500</v>
      </c>
      <c r="J14" s="360" t="s">
        <v>225</v>
      </c>
      <c r="K14" s="359"/>
      <c r="L14" s="361" t="s">
        <v>225</v>
      </c>
      <c r="M14" s="362">
        <v>2025</v>
      </c>
      <c r="N14" s="363" t="s">
        <v>7</v>
      </c>
      <c r="O14" s="364">
        <v>9</v>
      </c>
      <c r="P14" s="364" t="s">
        <v>66</v>
      </c>
      <c r="Q14" s="364">
        <v>8</v>
      </c>
      <c r="R14" s="364" t="s">
        <v>67</v>
      </c>
      <c r="S14" s="365" t="s">
        <v>226</v>
      </c>
      <c r="T14" s="366" t="str">
        <f t="shared" si="5"/>
        <v>月</v>
      </c>
      <c r="U14" s="361" t="s">
        <v>227</v>
      </c>
      <c r="V14" s="366" t="s">
        <v>10</v>
      </c>
      <c r="W14" s="364">
        <v>9</v>
      </c>
      <c r="X14" s="364" t="s">
        <v>66</v>
      </c>
      <c r="Y14" s="364">
        <v>9</v>
      </c>
      <c r="Z14" s="364" t="s">
        <v>67</v>
      </c>
      <c r="AA14" s="365" t="s">
        <v>226</v>
      </c>
      <c r="AB14" s="366" t="str">
        <f t="shared" si="6"/>
        <v>火</v>
      </c>
      <c r="AC14" s="367" t="s">
        <v>227</v>
      </c>
      <c r="AD14" s="368">
        <f t="shared" si="7"/>
        <v>2</v>
      </c>
      <c r="AE14" s="446" t="s">
        <v>240</v>
      </c>
      <c r="AF14" s="1363"/>
      <c r="AG14" s="370"/>
      <c r="AH14" s="318"/>
      <c r="AI14" s="318"/>
    </row>
    <row r="15" spans="1:35" ht="35" customHeight="1">
      <c r="A15" s="318"/>
      <c r="B15" s="1400"/>
      <c r="C15" s="1358"/>
      <c r="D15" s="1377"/>
      <c r="E15" s="355" t="s">
        <v>233</v>
      </c>
      <c r="F15" s="356">
        <v>970</v>
      </c>
      <c r="G15" s="357" t="s">
        <v>225</v>
      </c>
      <c r="H15" s="358">
        <v>164</v>
      </c>
      <c r="I15" s="359">
        <f t="shared" si="4"/>
        <v>159080</v>
      </c>
      <c r="J15" s="360" t="s">
        <v>225</v>
      </c>
      <c r="K15" s="359"/>
      <c r="L15" s="361" t="s">
        <v>225</v>
      </c>
      <c r="M15" s="362">
        <v>2025</v>
      </c>
      <c r="N15" s="363" t="s">
        <v>7</v>
      </c>
      <c r="O15" s="364">
        <v>9</v>
      </c>
      <c r="P15" s="364" t="s">
        <v>241</v>
      </c>
      <c r="Q15" s="364">
        <v>8</v>
      </c>
      <c r="R15" s="364" t="s">
        <v>67</v>
      </c>
      <c r="S15" s="365" t="s">
        <v>226</v>
      </c>
      <c r="T15" s="366" t="str">
        <f t="shared" si="5"/>
        <v>月</v>
      </c>
      <c r="U15" s="361" t="s">
        <v>227</v>
      </c>
      <c r="V15" s="366" t="s">
        <v>10</v>
      </c>
      <c r="W15" s="364">
        <v>9</v>
      </c>
      <c r="X15" s="364" t="s">
        <v>241</v>
      </c>
      <c r="Y15" s="364">
        <v>9</v>
      </c>
      <c r="Z15" s="364" t="s">
        <v>67</v>
      </c>
      <c r="AA15" s="365" t="s">
        <v>226</v>
      </c>
      <c r="AB15" s="366" t="str">
        <f t="shared" si="6"/>
        <v>火</v>
      </c>
      <c r="AC15" s="367" t="s">
        <v>227</v>
      </c>
      <c r="AD15" s="368">
        <f t="shared" si="7"/>
        <v>2</v>
      </c>
      <c r="AE15" s="446" t="s">
        <v>242</v>
      </c>
      <c r="AF15" s="1363"/>
      <c r="AG15" s="370"/>
      <c r="AH15" s="318"/>
      <c r="AI15" s="318"/>
    </row>
    <row r="16" spans="1:35" ht="20" customHeight="1" thickBot="1">
      <c r="A16" s="318"/>
      <c r="B16" s="1400"/>
      <c r="C16" s="1358"/>
      <c r="D16" s="1378"/>
      <c r="E16" s="371" t="s">
        <v>234</v>
      </c>
      <c r="F16" s="404">
        <v>1180</v>
      </c>
      <c r="G16" s="405" t="s">
        <v>225</v>
      </c>
      <c r="H16" s="406">
        <v>67</v>
      </c>
      <c r="I16" s="407">
        <f>F16*H16</f>
        <v>79060</v>
      </c>
      <c r="J16" s="408" t="s">
        <v>225</v>
      </c>
      <c r="K16" s="407">
        <f>I16</f>
        <v>79060</v>
      </c>
      <c r="L16" s="409" t="s">
        <v>225</v>
      </c>
      <c r="M16" s="410">
        <v>2025</v>
      </c>
      <c r="N16" s="411" t="s">
        <v>7</v>
      </c>
      <c r="O16" s="412">
        <v>9</v>
      </c>
      <c r="P16" s="412" t="s">
        <v>66</v>
      </c>
      <c r="Q16" s="412">
        <v>8</v>
      </c>
      <c r="R16" s="412" t="s">
        <v>67</v>
      </c>
      <c r="S16" s="413" t="s">
        <v>226</v>
      </c>
      <c r="T16" s="414" t="str">
        <f>TEXT(DATE(M16,O16,Q16),"aaa")</f>
        <v>月</v>
      </c>
      <c r="U16" s="409" t="s">
        <v>227</v>
      </c>
      <c r="V16" s="414" t="s">
        <v>10</v>
      </c>
      <c r="W16" s="412">
        <v>9</v>
      </c>
      <c r="X16" s="412" t="s">
        <v>66</v>
      </c>
      <c r="Y16" s="412">
        <v>9</v>
      </c>
      <c r="Z16" s="412" t="s">
        <v>67</v>
      </c>
      <c r="AA16" s="413" t="s">
        <v>226</v>
      </c>
      <c r="AB16" s="414" t="str">
        <f>TEXT(DATE(M16,W16,Y16),"aaa")</f>
        <v>火</v>
      </c>
      <c r="AC16" s="415" t="s">
        <v>227</v>
      </c>
      <c r="AD16" s="416">
        <f>_xlfn.DAYS(DATE(M16,W16,Y16),DATE(M16,O16,Q16))+1</f>
        <v>2</v>
      </c>
      <c r="AE16" s="447"/>
      <c r="AF16" s="1371"/>
      <c r="AG16" s="418"/>
      <c r="AH16" s="318"/>
      <c r="AI16" s="318"/>
    </row>
    <row r="17" spans="1:35" ht="20" customHeight="1" thickTop="1" thickBot="1">
      <c r="A17" s="318"/>
      <c r="B17" s="1402"/>
      <c r="C17" s="1370"/>
      <c r="D17" s="1353" t="s">
        <v>183</v>
      </c>
      <c r="E17" s="1354"/>
      <c r="F17" s="1354"/>
      <c r="G17" s="1354"/>
      <c r="H17" s="1355"/>
      <c r="I17" s="419">
        <f>SUM(I12:I15)</f>
        <v>546268</v>
      </c>
      <c r="J17" s="420" t="s">
        <v>225</v>
      </c>
      <c r="K17" s="421"/>
      <c r="L17" s="422"/>
      <c r="M17" s="423"/>
      <c r="N17" s="423"/>
      <c r="O17" s="424"/>
      <c r="P17" s="424"/>
      <c r="Q17" s="424"/>
      <c r="R17" s="424"/>
      <c r="S17" s="425"/>
      <c r="T17" s="426"/>
      <c r="U17" s="422"/>
      <c r="V17" s="426"/>
      <c r="W17" s="424"/>
      <c r="X17" s="424"/>
      <c r="Y17" s="424"/>
      <c r="Z17" s="424"/>
      <c r="AA17" s="425"/>
      <c r="AB17" s="426"/>
      <c r="AC17" s="422"/>
      <c r="AD17" s="426"/>
      <c r="AE17" s="424"/>
      <c r="AF17" s="424"/>
      <c r="AG17" s="427"/>
      <c r="AH17" s="318"/>
      <c r="AI17" s="318"/>
    </row>
    <row r="18" spans="1:35" ht="20" customHeight="1">
      <c r="A18" s="318"/>
      <c r="B18" s="1367">
        <v>3</v>
      </c>
      <c r="C18" s="1369" t="s">
        <v>243</v>
      </c>
      <c r="D18" s="323" t="s">
        <v>223</v>
      </c>
      <c r="E18" s="324" t="s">
        <v>244</v>
      </c>
      <c r="F18" s="325">
        <v>1512</v>
      </c>
      <c r="G18" s="326" t="s">
        <v>225</v>
      </c>
      <c r="H18" s="327">
        <v>16</v>
      </c>
      <c r="I18" s="328">
        <f t="shared" ref="I18:I25" si="8">F18*H18</f>
        <v>24192</v>
      </c>
      <c r="J18" s="329" t="s">
        <v>225</v>
      </c>
      <c r="K18" s="328"/>
      <c r="L18" s="330" t="s">
        <v>225</v>
      </c>
      <c r="M18" s="435">
        <v>2025</v>
      </c>
      <c r="N18" s="436" t="s">
        <v>245</v>
      </c>
      <c r="O18" s="333">
        <v>9</v>
      </c>
      <c r="P18" s="333" t="s">
        <v>66</v>
      </c>
      <c r="Q18" s="333">
        <v>12</v>
      </c>
      <c r="R18" s="333" t="s">
        <v>67</v>
      </c>
      <c r="S18" s="334" t="s">
        <v>246</v>
      </c>
      <c r="T18" s="335" t="s">
        <v>247</v>
      </c>
      <c r="U18" s="330" t="s">
        <v>248</v>
      </c>
      <c r="V18" s="335" t="s">
        <v>249</v>
      </c>
      <c r="W18" s="333">
        <v>9</v>
      </c>
      <c r="X18" s="333" t="s">
        <v>66</v>
      </c>
      <c r="Y18" s="333">
        <v>15</v>
      </c>
      <c r="Z18" s="333" t="s">
        <v>67</v>
      </c>
      <c r="AA18" s="334" t="s">
        <v>246</v>
      </c>
      <c r="AB18" s="335" t="s">
        <v>66</v>
      </c>
      <c r="AC18" s="336" t="s">
        <v>248</v>
      </c>
      <c r="AD18" s="337">
        <f>_xlfn.DAYS(DATE(M18,W18,Y18),DATE(M18,O18,Q18))+1</f>
        <v>4</v>
      </c>
      <c r="AE18" s="338" t="s">
        <v>228</v>
      </c>
      <c r="AF18" s="1362" t="s">
        <v>185</v>
      </c>
      <c r="AG18" s="339" t="s">
        <v>229</v>
      </c>
      <c r="AH18" s="318"/>
      <c r="AI18" s="318"/>
    </row>
    <row r="19" spans="1:35" ht="20" customHeight="1">
      <c r="A19" s="318"/>
      <c r="B19" s="1400"/>
      <c r="C19" s="1358"/>
      <c r="D19" s="1376" t="s">
        <v>230</v>
      </c>
      <c r="E19" s="340" t="s">
        <v>231</v>
      </c>
      <c r="F19" s="341">
        <v>1180</v>
      </c>
      <c r="G19" s="342" t="s">
        <v>232</v>
      </c>
      <c r="H19" s="343">
        <v>117</v>
      </c>
      <c r="I19" s="344">
        <f t="shared" si="8"/>
        <v>138060</v>
      </c>
      <c r="J19" s="345" t="s">
        <v>225</v>
      </c>
      <c r="K19" s="344">
        <f>I19</f>
        <v>138060</v>
      </c>
      <c r="L19" s="346" t="s">
        <v>225</v>
      </c>
      <c r="M19" s="347">
        <v>2025</v>
      </c>
      <c r="N19" s="348" t="s">
        <v>245</v>
      </c>
      <c r="O19" s="349">
        <v>9</v>
      </c>
      <c r="P19" s="349" t="s">
        <v>66</v>
      </c>
      <c r="Q19" s="349">
        <v>9</v>
      </c>
      <c r="R19" s="349" t="s">
        <v>67</v>
      </c>
      <c r="S19" s="350" t="s">
        <v>246</v>
      </c>
      <c r="T19" s="270" t="s">
        <v>250</v>
      </c>
      <c r="U19" s="346" t="s">
        <v>248</v>
      </c>
      <c r="V19" s="270" t="s">
        <v>249</v>
      </c>
      <c r="W19" s="349">
        <v>9</v>
      </c>
      <c r="X19" s="349" t="s">
        <v>66</v>
      </c>
      <c r="Y19" s="349">
        <v>15</v>
      </c>
      <c r="Z19" s="349" t="s">
        <v>67</v>
      </c>
      <c r="AA19" s="350" t="s">
        <v>246</v>
      </c>
      <c r="AB19" s="270" t="s">
        <v>66</v>
      </c>
      <c r="AC19" s="351" t="s">
        <v>248</v>
      </c>
      <c r="AD19" s="352">
        <f t="shared" ref="AD19:AD25" si="9">_xlfn.DAYS(DATE(M19,W19,Y19),DATE(M19,O19,Q19))+1</f>
        <v>7</v>
      </c>
      <c r="AE19" s="353"/>
      <c r="AF19" s="1363"/>
      <c r="AG19" s="354"/>
      <c r="AH19" s="318"/>
      <c r="AI19" s="318"/>
    </row>
    <row r="20" spans="1:35" ht="20" customHeight="1">
      <c r="A20" s="318"/>
      <c r="B20" s="1400"/>
      <c r="C20" s="1358"/>
      <c r="D20" s="1377"/>
      <c r="E20" s="355" t="s">
        <v>251</v>
      </c>
      <c r="F20" s="356">
        <v>970</v>
      </c>
      <c r="G20" s="357" t="s">
        <v>232</v>
      </c>
      <c r="H20" s="358">
        <v>1590</v>
      </c>
      <c r="I20" s="359">
        <f t="shared" si="8"/>
        <v>1542300</v>
      </c>
      <c r="J20" s="360" t="s">
        <v>225</v>
      </c>
      <c r="K20" s="359"/>
      <c r="L20" s="361" t="s">
        <v>225</v>
      </c>
      <c r="M20" s="362">
        <v>2025</v>
      </c>
      <c r="N20" s="363" t="s">
        <v>245</v>
      </c>
      <c r="O20" s="364">
        <v>9</v>
      </c>
      <c r="P20" s="364" t="s">
        <v>66</v>
      </c>
      <c r="Q20" s="364">
        <v>9</v>
      </c>
      <c r="R20" s="364" t="s">
        <v>67</v>
      </c>
      <c r="S20" s="365" t="s">
        <v>246</v>
      </c>
      <c r="T20" s="366" t="s">
        <v>250</v>
      </c>
      <c r="U20" s="361" t="s">
        <v>248</v>
      </c>
      <c r="V20" s="366" t="s">
        <v>249</v>
      </c>
      <c r="W20" s="364">
        <v>9</v>
      </c>
      <c r="X20" s="364" t="s">
        <v>66</v>
      </c>
      <c r="Y20" s="364">
        <v>15</v>
      </c>
      <c r="Z20" s="364" t="s">
        <v>67</v>
      </c>
      <c r="AA20" s="365" t="s">
        <v>246</v>
      </c>
      <c r="AB20" s="366" t="s">
        <v>66</v>
      </c>
      <c r="AC20" s="367" t="s">
        <v>248</v>
      </c>
      <c r="AD20" s="368">
        <f t="shared" si="9"/>
        <v>7</v>
      </c>
      <c r="AE20" s="369"/>
      <c r="AF20" s="1363"/>
      <c r="AG20" s="370"/>
      <c r="AH20" s="318"/>
      <c r="AI20" s="318"/>
    </row>
    <row r="21" spans="1:35" ht="20" customHeight="1">
      <c r="A21" s="318"/>
      <c r="B21" s="1400"/>
      <c r="C21" s="1358"/>
      <c r="D21" s="1391"/>
      <c r="E21" s="371" t="s">
        <v>252</v>
      </c>
      <c r="F21" s="372">
        <v>1180</v>
      </c>
      <c r="G21" s="373" t="s">
        <v>232</v>
      </c>
      <c r="H21" s="374">
        <v>249</v>
      </c>
      <c r="I21" s="375">
        <f>F21*H21</f>
        <v>293820</v>
      </c>
      <c r="J21" s="376" t="s">
        <v>225</v>
      </c>
      <c r="K21" s="375">
        <f>I21</f>
        <v>293820</v>
      </c>
      <c r="L21" s="377" t="s">
        <v>225</v>
      </c>
      <c r="M21" s="378">
        <v>2025</v>
      </c>
      <c r="N21" s="379" t="s">
        <v>245</v>
      </c>
      <c r="O21" s="380">
        <v>9</v>
      </c>
      <c r="P21" s="380" t="s">
        <v>66</v>
      </c>
      <c r="Q21" s="380">
        <v>9</v>
      </c>
      <c r="R21" s="380" t="s">
        <v>67</v>
      </c>
      <c r="S21" s="381" t="s">
        <v>246</v>
      </c>
      <c r="T21" s="382" t="s">
        <v>250</v>
      </c>
      <c r="U21" s="377" t="s">
        <v>248</v>
      </c>
      <c r="V21" s="382" t="s">
        <v>249</v>
      </c>
      <c r="W21" s="380">
        <v>9</v>
      </c>
      <c r="X21" s="380" t="s">
        <v>66</v>
      </c>
      <c r="Y21" s="380">
        <v>15</v>
      </c>
      <c r="Z21" s="380" t="s">
        <v>67</v>
      </c>
      <c r="AA21" s="381" t="s">
        <v>246</v>
      </c>
      <c r="AB21" s="382" t="s">
        <v>66</v>
      </c>
      <c r="AC21" s="383" t="s">
        <v>248</v>
      </c>
      <c r="AD21" s="384">
        <f>_xlfn.DAYS(DATE(M21,W21,Y21),DATE(M21,O21,Q21))+1</f>
        <v>7</v>
      </c>
      <c r="AE21" s="385"/>
      <c r="AF21" s="1363"/>
      <c r="AG21" s="386"/>
      <c r="AH21" s="318"/>
      <c r="AI21" s="318"/>
    </row>
    <row r="22" spans="1:35" ht="20" customHeight="1">
      <c r="A22" s="318"/>
      <c r="B22" s="1400"/>
      <c r="C22" s="1358"/>
      <c r="D22" s="1390" t="s">
        <v>230</v>
      </c>
      <c r="E22" s="387" t="s">
        <v>251</v>
      </c>
      <c r="F22" s="388">
        <v>970</v>
      </c>
      <c r="G22" s="389" t="s">
        <v>232</v>
      </c>
      <c r="H22" s="390">
        <v>24</v>
      </c>
      <c r="I22" s="391">
        <f t="shared" si="8"/>
        <v>23280</v>
      </c>
      <c r="J22" s="392" t="s">
        <v>225</v>
      </c>
      <c r="K22" s="391"/>
      <c r="L22" s="393" t="s">
        <v>225</v>
      </c>
      <c r="M22" s="394">
        <v>2025</v>
      </c>
      <c r="N22" s="395" t="s">
        <v>245</v>
      </c>
      <c r="O22" s="396">
        <v>9</v>
      </c>
      <c r="P22" s="396" t="s">
        <v>66</v>
      </c>
      <c r="Q22" s="396">
        <v>9</v>
      </c>
      <c r="R22" s="396" t="s">
        <v>67</v>
      </c>
      <c r="S22" s="397" t="s">
        <v>246</v>
      </c>
      <c r="T22" s="398" t="s">
        <v>250</v>
      </c>
      <c r="U22" s="393" t="s">
        <v>248</v>
      </c>
      <c r="V22" s="398" t="s">
        <v>249</v>
      </c>
      <c r="W22" s="396">
        <v>9</v>
      </c>
      <c r="X22" s="396" t="s">
        <v>66</v>
      </c>
      <c r="Y22" s="396">
        <v>15</v>
      </c>
      <c r="Z22" s="396" t="s">
        <v>67</v>
      </c>
      <c r="AA22" s="397" t="s">
        <v>246</v>
      </c>
      <c r="AB22" s="398" t="s">
        <v>66</v>
      </c>
      <c r="AC22" s="399" t="s">
        <v>248</v>
      </c>
      <c r="AD22" s="400">
        <f t="shared" si="9"/>
        <v>7</v>
      </c>
      <c r="AE22" s="401"/>
      <c r="AF22" s="1403" t="s">
        <v>253</v>
      </c>
      <c r="AG22" s="402"/>
      <c r="AH22" s="318"/>
      <c r="AI22" s="318"/>
    </row>
    <row r="23" spans="1:35" ht="20" customHeight="1">
      <c r="A23" s="318"/>
      <c r="B23" s="1400"/>
      <c r="C23" s="1358"/>
      <c r="D23" s="1391"/>
      <c r="E23" s="448" t="s">
        <v>252</v>
      </c>
      <c r="F23" s="449">
        <v>1180</v>
      </c>
      <c r="G23" s="450" t="s">
        <v>232</v>
      </c>
      <c r="H23" s="451">
        <v>12</v>
      </c>
      <c r="I23" s="452">
        <f t="shared" si="8"/>
        <v>14160</v>
      </c>
      <c r="J23" s="453" t="s">
        <v>225</v>
      </c>
      <c r="K23" s="452">
        <f>I23</f>
        <v>14160</v>
      </c>
      <c r="L23" s="454" t="s">
        <v>225</v>
      </c>
      <c r="M23" s="455">
        <v>2025</v>
      </c>
      <c r="N23" s="456" t="s">
        <v>245</v>
      </c>
      <c r="O23" s="457">
        <v>9</v>
      </c>
      <c r="P23" s="457" t="s">
        <v>66</v>
      </c>
      <c r="Q23" s="457">
        <v>9</v>
      </c>
      <c r="R23" s="457" t="s">
        <v>67</v>
      </c>
      <c r="S23" s="458" t="s">
        <v>246</v>
      </c>
      <c r="T23" s="459" t="s">
        <v>250</v>
      </c>
      <c r="U23" s="454" t="s">
        <v>248</v>
      </c>
      <c r="V23" s="459" t="s">
        <v>249</v>
      </c>
      <c r="W23" s="457">
        <v>9</v>
      </c>
      <c r="X23" s="457" t="s">
        <v>66</v>
      </c>
      <c r="Y23" s="457">
        <v>15</v>
      </c>
      <c r="Z23" s="457" t="s">
        <v>67</v>
      </c>
      <c r="AA23" s="458" t="s">
        <v>246</v>
      </c>
      <c r="AB23" s="459" t="s">
        <v>66</v>
      </c>
      <c r="AC23" s="460" t="s">
        <v>248</v>
      </c>
      <c r="AD23" s="461">
        <f t="shared" si="9"/>
        <v>7</v>
      </c>
      <c r="AE23" s="462"/>
      <c r="AF23" s="1366"/>
      <c r="AG23" s="463"/>
      <c r="AH23" s="318"/>
      <c r="AI23" s="318"/>
    </row>
    <row r="24" spans="1:35" ht="20" customHeight="1">
      <c r="A24" s="318"/>
      <c r="B24" s="1400"/>
      <c r="C24" s="1358"/>
      <c r="D24" s="1390" t="s">
        <v>230</v>
      </c>
      <c r="E24" s="340" t="s">
        <v>251</v>
      </c>
      <c r="F24" s="341">
        <v>970</v>
      </c>
      <c r="G24" s="342" t="s">
        <v>232</v>
      </c>
      <c r="H24" s="343">
        <v>20</v>
      </c>
      <c r="I24" s="344">
        <f>F24*H24</f>
        <v>19400</v>
      </c>
      <c r="J24" s="345" t="s">
        <v>225</v>
      </c>
      <c r="K24" s="344"/>
      <c r="L24" s="346" t="s">
        <v>225</v>
      </c>
      <c r="M24" s="347">
        <v>2025</v>
      </c>
      <c r="N24" s="348" t="s">
        <v>245</v>
      </c>
      <c r="O24" s="349">
        <v>9</v>
      </c>
      <c r="P24" s="349" t="s">
        <v>66</v>
      </c>
      <c r="Q24" s="349">
        <v>9</v>
      </c>
      <c r="R24" s="349" t="s">
        <v>67</v>
      </c>
      <c r="S24" s="350" t="s">
        <v>246</v>
      </c>
      <c r="T24" s="270" t="s">
        <v>250</v>
      </c>
      <c r="U24" s="346" t="s">
        <v>248</v>
      </c>
      <c r="V24" s="270" t="s">
        <v>249</v>
      </c>
      <c r="W24" s="349">
        <v>9</v>
      </c>
      <c r="X24" s="349" t="s">
        <v>66</v>
      </c>
      <c r="Y24" s="349">
        <v>15</v>
      </c>
      <c r="Z24" s="349" t="s">
        <v>67</v>
      </c>
      <c r="AA24" s="350" t="s">
        <v>246</v>
      </c>
      <c r="AB24" s="270" t="s">
        <v>66</v>
      </c>
      <c r="AC24" s="351" t="s">
        <v>248</v>
      </c>
      <c r="AD24" s="352">
        <f>_xlfn.DAYS(DATE(M24,W24,Y24),DATE(M24,O24,Q24))+1</f>
        <v>7</v>
      </c>
      <c r="AE24" s="353"/>
      <c r="AF24" s="1363" t="s">
        <v>254</v>
      </c>
      <c r="AG24" s="354"/>
      <c r="AH24" s="318"/>
      <c r="AI24" s="318"/>
    </row>
    <row r="25" spans="1:35" ht="20" customHeight="1" thickBot="1">
      <c r="A25" s="318"/>
      <c r="B25" s="1400"/>
      <c r="C25" s="1358"/>
      <c r="D25" s="1378"/>
      <c r="E25" s="371" t="s">
        <v>252</v>
      </c>
      <c r="F25" s="372">
        <v>1180</v>
      </c>
      <c r="G25" s="373" t="s">
        <v>232</v>
      </c>
      <c r="H25" s="374">
        <v>8</v>
      </c>
      <c r="I25" s="375">
        <f t="shared" si="8"/>
        <v>9440</v>
      </c>
      <c r="J25" s="376" t="s">
        <v>225</v>
      </c>
      <c r="K25" s="375">
        <f>I25</f>
        <v>9440</v>
      </c>
      <c r="L25" s="377" t="s">
        <v>225</v>
      </c>
      <c r="M25" s="410">
        <v>2025</v>
      </c>
      <c r="N25" s="411" t="s">
        <v>245</v>
      </c>
      <c r="O25" s="380">
        <v>9</v>
      </c>
      <c r="P25" s="380" t="s">
        <v>66</v>
      </c>
      <c r="Q25" s="380">
        <v>9</v>
      </c>
      <c r="R25" s="380" t="s">
        <v>67</v>
      </c>
      <c r="S25" s="381" t="s">
        <v>246</v>
      </c>
      <c r="T25" s="382" t="s">
        <v>250</v>
      </c>
      <c r="U25" s="377" t="s">
        <v>248</v>
      </c>
      <c r="V25" s="382" t="s">
        <v>249</v>
      </c>
      <c r="W25" s="380">
        <v>9</v>
      </c>
      <c r="X25" s="380" t="s">
        <v>66</v>
      </c>
      <c r="Y25" s="380">
        <v>15</v>
      </c>
      <c r="Z25" s="380" t="s">
        <v>67</v>
      </c>
      <c r="AA25" s="381" t="s">
        <v>246</v>
      </c>
      <c r="AB25" s="382" t="s">
        <v>66</v>
      </c>
      <c r="AC25" s="383" t="s">
        <v>248</v>
      </c>
      <c r="AD25" s="384">
        <f t="shared" si="9"/>
        <v>7</v>
      </c>
      <c r="AE25" s="385"/>
      <c r="AF25" s="1371"/>
      <c r="AG25" s="418"/>
      <c r="AH25" s="318"/>
      <c r="AI25" s="318"/>
    </row>
    <row r="26" spans="1:35" ht="20" customHeight="1" thickTop="1" thickBot="1">
      <c r="A26" s="318"/>
      <c r="B26" s="1402"/>
      <c r="C26" s="1370"/>
      <c r="D26" s="1353" t="s">
        <v>183</v>
      </c>
      <c r="E26" s="1354"/>
      <c r="F26" s="1354"/>
      <c r="G26" s="1354"/>
      <c r="H26" s="1355"/>
      <c r="I26" s="419">
        <f>SUM(I18:I25)</f>
        <v>2064652</v>
      </c>
      <c r="J26" s="420" t="s">
        <v>225</v>
      </c>
      <c r="K26" s="421"/>
      <c r="L26" s="422"/>
      <c r="M26" s="423"/>
      <c r="N26" s="423"/>
      <c r="O26" s="424"/>
      <c r="P26" s="424"/>
      <c r="Q26" s="424"/>
      <c r="R26" s="424"/>
      <c r="S26" s="425"/>
      <c r="T26" s="426"/>
      <c r="U26" s="422"/>
      <c r="V26" s="426"/>
      <c r="W26" s="424"/>
      <c r="X26" s="424"/>
      <c r="Y26" s="424"/>
      <c r="Z26" s="424"/>
      <c r="AA26" s="425"/>
      <c r="AB26" s="426"/>
      <c r="AC26" s="422"/>
      <c r="AD26" s="426"/>
      <c r="AE26" s="424"/>
      <c r="AF26" s="424"/>
      <c r="AG26" s="427"/>
      <c r="AH26" s="318"/>
      <c r="AI26" s="318"/>
    </row>
    <row r="27" spans="1:35" ht="20" customHeight="1">
      <c r="A27" s="318"/>
      <c r="B27" s="1367">
        <v>4</v>
      </c>
      <c r="C27" s="1369" t="s">
        <v>14</v>
      </c>
      <c r="D27" s="428" t="s">
        <v>255</v>
      </c>
      <c r="E27" s="324" t="s">
        <v>256</v>
      </c>
      <c r="F27" s="429">
        <v>1512</v>
      </c>
      <c r="G27" s="430" t="s">
        <v>225</v>
      </c>
      <c r="H27" s="431">
        <v>36</v>
      </c>
      <c r="I27" s="432">
        <f t="shared" ref="I27:I34" si="10">F27*H27</f>
        <v>54432</v>
      </c>
      <c r="J27" s="433" t="s">
        <v>225</v>
      </c>
      <c r="K27" s="432"/>
      <c r="L27" s="440" t="s">
        <v>225</v>
      </c>
      <c r="M27" s="435">
        <v>2025</v>
      </c>
      <c r="N27" s="436" t="s">
        <v>245</v>
      </c>
      <c r="O27" s="437">
        <v>9</v>
      </c>
      <c r="P27" s="437" t="s">
        <v>66</v>
      </c>
      <c r="Q27" s="437">
        <v>28</v>
      </c>
      <c r="R27" s="437" t="s">
        <v>67</v>
      </c>
      <c r="S27" s="438" t="s">
        <v>246</v>
      </c>
      <c r="T27" s="439" t="s">
        <v>67</v>
      </c>
      <c r="U27" s="440" t="s">
        <v>248</v>
      </c>
      <c r="V27" s="439" t="s">
        <v>249</v>
      </c>
      <c r="W27" s="437">
        <v>10</v>
      </c>
      <c r="X27" s="437" t="s">
        <v>66</v>
      </c>
      <c r="Y27" s="437">
        <v>1</v>
      </c>
      <c r="Z27" s="437" t="s">
        <v>67</v>
      </c>
      <c r="AA27" s="438" t="s">
        <v>246</v>
      </c>
      <c r="AB27" s="439" t="s">
        <v>257</v>
      </c>
      <c r="AC27" s="441" t="s">
        <v>248</v>
      </c>
      <c r="AD27" s="442">
        <f t="shared" ref="AD27:AD34" si="11">_xlfn.DAYS(DATE(M27,W27,Y27),DATE(M27,O27,Q27))+1</f>
        <v>4</v>
      </c>
      <c r="AE27" s="464" t="s">
        <v>228</v>
      </c>
      <c r="AF27" s="1362" t="s">
        <v>258</v>
      </c>
      <c r="AG27" s="339" t="s">
        <v>229</v>
      </c>
      <c r="AH27" s="318"/>
      <c r="AI27" s="318"/>
    </row>
    <row r="28" spans="1:35" ht="20" customHeight="1">
      <c r="A28" s="318"/>
      <c r="B28" s="1400"/>
      <c r="C28" s="1358"/>
      <c r="D28" s="1376" t="s">
        <v>259</v>
      </c>
      <c r="E28" s="340" t="s">
        <v>260</v>
      </c>
      <c r="F28" s="341">
        <v>330</v>
      </c>
      <c r="G28" s="342" t="s">
        <v>232</v>
      </c>
      <c r="H28" s="343">
        <v>300</v>
      </c>
      <c r="I28" s="344">
        <f t="shared" si="10"/>
        <v>99000</v>
      </c>
      <c r="J28" s="345" t="s">
        <v>225</v>
      </c>
      <c r="K28" s="344"/>
      <c r="L28" s="346" t="s">
        <v>225</v>
      </c>
      <c r="M28" s="347">
        <v>2025</v>
      </c>
      <c r="N28" s="348" t="s">
        <v>245</v>
      </c>
      <c r="O28" s="349">
        <v>9</v>
      </c>
      <c r="P28" s="349" t="s">
        <v>66</v>
      </c>
      <c r="Q28" s="349">
        <v>28</v>
      </c>
      <c r="R28" s="349" t="s">
        <v>67</v>
      </c>
      <c r="S28" s="350" t="s">
        <v>246</v>
      </c>
      <c r="T28" s="270" t="s">
        <v>67</v>
      </c>
      <c r="U28" s="346" t="s">
        <v>248</v>
      </c>
      <c r="V28" s="270" t="s">
        <v>249</v>
      </c>
      <c r="W28" s="349">
        <v>9</v>
      </c>
      <c r="X28" s="349" t="s">
        <v>66</v>
      </c>
      <c r="Y28" s="349">
        <v>28</v>
      </c>
      <c r="Z28" s="349" t="s">
        <v>67</v>
      </c>
      <c r="AA28" s="350" t="s">
        <v>246</v>
      </c>
      <c r="AB28" s="270" t="s">
        <v>67</v>
      </c>
      <c r="AC28" s="351" t="s">
        <v>248</v>
      </c>
      <c r="AD28" s="352">
        <f t="shared" si="11"/>
        <v>1</v>
      </c>
      <c r="AE28" s="353" t="s">
        <v>261</v>
      </c>
      <c r="AF28" s="1363"/>
      <c r="AG28" s="354"/>
      <c r="AH28" s="318"/>
      <c r="AI28" s="318"/>
    </row>
    <row r="29" spans="1:35" ht="20" customHeight="1">
      <c r="A29" s="318"/>
      <c r="B29" s="1400"/>
      <c r="C29" s="1358"/>
      <c r="D29" s="1377"/>
      <c r="E29" s="355" t="s">
        <v>260</v>
      </c>
      <c r="F29" s="356">
        <v>330</v>
      </c>
      <c r="G29" s="357" t="s">
        <v>232</v>
      </c>
      <c r="H29" s="358">
        <v>300</v>
      </c>
      <c r="I29" s="359">
        <f t="shared" si="10"/>
        <v>99000</v>
      </c>
      <c r="J29" s="360" t="s">
        <v>225</v>
      </c>
      <c r="K29" s="359"/>
      <c r="L29" s="361" t="s">
        <v>225</v>
      </c>
      <c r="M29" s="362">
        <v>2025</v>
      </c>
      <c r="N29" s="363" t="s">
        <v>245</v>
      </c>
      <c r="O29" s="364">
        <v>9</v>
      </c>
      <c r="P29" s="364" t="s">
        <v>66</v>
      </c>
      <c r="Q29" s="364">
        <v>29</v>
      </c>
      <c r="R29" s="364" t="s">
        <v>67</v>
      </c>
      <c r="S29" s="365" t="s">
        <v>246</v>
      </c>
      <c r="T29" s="366" t="s">
        <v>66</v>
      </c>
      <c r="U29" s="361" t="s">
        <v>248</v>
      </c>
      <c r="V29" s="366" t="s">
        <v>249</v>
      </c>
      <c r="W29" s="364">
        <v>9</v>
      </c>
      <c r="X29" s="364" t="s">
        <v>66</v>
      </c>
      <c r="Y29" s="364">
        <v>29</v>
      </c>
      <c r="Z29" s="364" t="s">
        <v>67</v>
      </c>
      <c r="AA29" s="365" t="s">
        <v>246</v>
      </c>
      <c r="AB29" s="366" t="s">
        <v>66</v>
      </c>
      <c r="AC29" s="367" t="s">
        <v>248</v>
      </c>
      <c r="AD29" s="368">
        <f t="shared" si="11"/>
        <v>1</v>
      </c>
      <c r="AE29" s="369" t="s">
        <v>262</v>
      </c>
      <c r="AF29" s="1363"/>
      <c r="AG29" s="370"/>
      <c r="AH29" s="318"/>
      <c r="AI29" s="318"/>
    </row>
    <row r="30" spans="1:35" ht="20" customHeight="1">
      <c r="A30" s="318"/>
      <c r="B30" s="1400"/>
      <c r="C30" s="1358"/>
      <c r="D30" s="1377"/>
      <c r="E30" s="355" t="s">
        <v>260</v>
      </c>
      <c r="F30" s="356">
        <v>330</v>
      </c>
      <c r="G30" s="357" t="s">
        <v>232</v>
      </c>
      <c r="H30" s="358">
        <v>300</v>
      </c>
      <c r="I30" s="359">
        <f t="shared" si="10"/>
        <v>99000</v>
      </c>
      <c r="J30" s="360" t="s">
        <v>225</v>
      </c>
      <c r="K30" s="359"/>
      <c r="L30" s="361" t="s">
        <v>225</v>
      </c>
      <c r="M30" s="362">
        <v>2025</v>
      </c>
      <c r="N30" s="363" t="s">
        <v>245</v>
      </c>
      <c r="O30" s="364">
        <v>9</v>
      </c>
      <c r="P30" s="364" t="s">
        <v>66</v>
      </c>
      <c r="Q30" s="364">
        <v>30</v>
      </c>
      <c r="R30" s="364" t="s">
        <v>67</v>
      </c>
      <c r="S30" s="365" t="s">
        <v>246</v>
      </c>
      <c r="T30" s="366" t="s">
        <v>250</v>
      </c>
      <c r="U30" s="361" t="s">
        <v>248</v>
      </c>
      <c r="V30" s="366" t="s">
        <v>249</v>
      </c>
      <c r="W30" s="364">
        <v>9</v>
      </c>
      <c r="X30" s="364" t="s">
        <v>66</v>
      </c>
      <c r="Y30" s="364">
        <v>30</v>
      </c>
      <c r="Z30" s="364" t="s">
        <v>67</v>
      </c>
      <c r="AA30" s="365" t="s">
        <v>246</v>
      </c>
      <c r="AB30" s="366" t="s">
        <v>250</v>
      </c>
      <c r="AC30" s="367" t="s">
        <v>248</v>
      </c>
      <c r="AD30" s="368">
        <f t="shared" si="11"/>
        <v>1</v>
      </c>
      <c r="AE30" s="369" t="s">
        <v>263</v>
      </c>
      <c r="AF30" s="1363"/>
      <c r="AG30" s="370"/>
      <c r="AH30" s="318"/>
      <c r="AI30" s="318"/>
    </row>
    <row r="31" spans="1:35" ht="20" customHeight="1">
      <c r="A31" s="318"/>
      <c r="B31" s="1400"/>
      <c r="C31" s="1358"/>
      <c r="D31" s="1389"/>
      <c r="E31" s="465" t="s">
        <v>260</v>
      </c>
      <c r="F31" s="466">
        <v>330</v>
      </c>
      <c r="G31" s="467" t="s">
        <v>232</v>
      </c>
      <c r="H31" s="468">
        <v>150</v>
      </c>
      <c r="I31" s="469">
        <f t="shared" si="10"/>
        <v>49500</v>
      </c>
      <c r="J31" s="470" t="s">
        <v>225</v>
      </c>
      <c r="K31" s="469"/>
      <c r="L31" s="471" t="s">
        <v>225</v>
      </c>
      <c r="M31" s="472">
        <v>2025</v>
      </c>
      <c r="N31" s="473" t="s">
        <v>245</v>
      </c>
      <c r="O31" s="474">
        <v>10</v>
      </c>
      <c r="P31" s="474" t="s">
        <v>66</v>
      </c>
      <c r="Q31" s="474">
        <v>1</v>
      </c>
      <c r="R31" s="474" t="s">
        <v>67</v>
      </c>
      <c r="S31" s="475" t="s">
        <v>246</v>
      </c>
      <c r="T31" s="476" t="s">
        <v>257</v>
      </c>
      <c r="U31" s="471" t="s">
        <v>248</v>
      </c>
      <c r="V31" s="476" t="s">
        <v>249</v>
      </c>
      <c r="W31" s="474">
        <v>10</v>
      </c>
      <c r="X31" s="474" t="s">
        <v>66</v>
      </c>
      <c r="Y31" s="474">
        <v>1</v>
      </c>
      <c r="Z31" s="474" t="s">
        <v>67</v>
      </c>
      <c r="AA31" s="475" t="s">
        <v>246</v>
      </c>
      <c r="AB31" s="476" t="s">
        <v>257</v>
      </c>
      <c r="AC31" s="477" t="s">
        <v>248</v>
      </c>
      <c r="AD31" s="478">
        <f t="shared" si="11"/>
        <v>1</v>
      </c>
      <c r="AE31" s="479" t="s">
        <v>264</v>
      </c>
      <c r="AF31" s="1363"/>
      <c r="AG31" s="480"/>
      <c r="AH31" s="318"/>
      <c r="AI31" s="318"/>
    </row>
    <row r="32" spans="1:35" ht="20" customHeight="1">
      <c r="A32" s="318"/>
      <c r="B32" s="1356"/>
      <c r="C32" s="1358"/>
      <c r="D32" s="1376" t="s">
        <v>230</v>
      </c>
      <c r="E32" s="340" t="s">
        <v>231</v>
      </c>
      <c r="F32" s="341">
        <v>1180</v>
      </c>
      <c r="G32" s="342" t="s">
        <v>232</v>
      </c>
      <c r="H32" s="343">
        <v>825</v>
      </c>
      <c r="I32" s="344">
        <f t="shared" si="10"/>
        <v>973500</v>
      </c>
      <c r="J32" s="345" t="s">
        <v>225</v>
      </c>
      <c r="K32" s="344">
        <f>I32</f>
        <v>973500</v>
      </c>
      <c r="L32" s="346" t="s">
        <v>225</v>
      </c>
      <c r="M32" s="347">
        <v>2025</v>
      </c>
      <c r="N32" s="348" t="s">
        <v>7</v>
      </c>
      <c r="O32" s="349">
        <v>9</v>
      </c>
      <c r="P32" s="349" t="s">
        <v>66</v>
      </c>
      <c r="Q32" s="349">
        <v>25</v>
      </c>
      <c r="R32" s="349" t="s">
        <v>67</v>
      </c>
      <c r="S32" s="350" t="s">
        <v>226</v>
      </c>
      <c r="T32" s="270" t="str">
        <f t="shared" ref="T32:T34" si="12">TEXT(DATE(M32,O32,Q32),"aaa")</f>
        <v>木</v>
      </c>
      <c r="U32" s="346" t="s">
        <v>227</v>
      </c>
      <c r="V32" s="270" t="s">
        <v>10</v>
      </c>
      <c r="W32" s="349">
        <v>10</v>
      </c>
      <c r="X32" s="349" t="s">
        <v>66</v>
      </c>
      <c r="Y32" s="349">
        <v>1</v>
      </c>
      <c r="Z32" s="349" t="s">
        <v>67</v>
      </c>
      <c r="AA32" s="350" t="s">
        <v>226</v>
      </c>
      <c r="AB32" s="270" t="str">
        <f t="shared" ref="AB32:AB34" si="13">TEXT(DATE(M32,W32,Y32),"aaa")</f>
        <v>水</v>
      </c>
      <c r="AC32" s="351" t="s">
        <v>227</v>
      </c>
      <c r="AD32" s="352">
        <f t="shared" si="11"/>
        <v>7</v>
      </c>
      <c r="AE32" s="353" t="s">
        <v>265</v>
      </c>
      <c r="AF32" s="1363"/>
      <c r="AG32" s="354"/>
      <c r="AH32" s="318"/>
      <c r="AI32" s="318"/>
    </row>
    <row r="33" spans="1:35" ht="35" customHeight="1">
      <c r="A33" s="318"/>
      <c r="B33" s="1356"/>
      <c r="C33" s="1358"/>
      <c r="D33" s="1377"/>
      <c r="E33" s="355" t="s">
        <v>233</v>
      </c>
      <c r="F33" s="356">
        <v>970</v>
      </c>
      <c r="G33" s="357" t="s">
        <v>232</v>
      </c>
      <c r="H33" s="358">
        <v>1540</v>
      </c>
      <c r="I33" s="359">
        <f t="shared" si="10"/>
        <v>1493800</v>
      </c>
      <c r="J33" s="360" t="s">
        <v>225</v>
      </c>
      <c r="K33" s="359"/>
      <c r="L33" s="361" t="s">
        <v>225</v>
      </c>
      <c r="M33" s="362">
        <v>2025</v>
      </c>
      <c r="N33" s="363" t="s">
        <v>7</v>
      </c>
      <c r="O33" s="364">
        <v>9</v>
      </c>
      <c r="P33" s="364" t="s">
        <v>66</v>
      </c>
      <c r="Q33" s="364">
        <v>23</v>
      </c>
      <c r="R33" s="364" t="s">
        <v>67</v>
      </c>
      <c r="S33" s="365" t="s">
        <v>226</v>
      </c>
      <c r="T33" s="366" t="str">
        <f t="shared" si="12"/>
        <v>火</v>
      </c>
      <c r="U33" s="361" t="s">
        <v>227</v>
      </c>
      <c r="V33" s="366" t="s">
        <v>10</v>
      </c>
      <c r="W33" s="364">
        <v>10</v>
      </c>
      <c r="X33" s="364" t="s">
        <v>66</v>
      </c>
      <c r="Y33" s="364">
        <v>1</v>
      </c>
      <c r="Z33" s="364" t="s">
        <v>67</v>
      </c>
      <c r="AA33" s="365" t="s">
        <v>226</v>
      </c>
      <c r="AB33" s="366" t="str">
        <f t="shared" si="13"/>
        <v>水</v>
      </c>
      <c r="AC33" s="367" t="s">
        <v>227</v>
      </c>
      <c r="AD33" s="368">
        <f t="shared" si="11"/>
        <v>9</v>
      </c>
      <c r="AE33" s="481" t="s">
        <v>266</v>
      </c>
      <c r="AF33" s="1363"/>
      <c r="AG33" s="370"/>
      <c r="AH33" s="318"/>
      <c r="AI33" s="318"/>
    </row>
    <row r="34" spans="1:35" ht="35" customHeight="1" thickBot="1">
      <c r="A34" s="318"/>
      <c r="B34" s="1356"/>
      <c r="C34" s="1358"/>
      <c r="D34" s="1378"/>
      <c r="E34" s="371" t="s">
        <v>234</v>
      </c>
      <c r="F34" s="372">
        <v>1180</v>
      </c>
      <c r="G34" s="373" t="s">
        <v>232</v>
      </c>
      <c r="H34" s="374">
        <v>259</v>
      </c>
      <c r="I34" s="375">
        <f t="shared" si="10"/>
        <v>305620</v>
      </c>
      <c r="J34" s="376" t="s">
        <v>225</v>
      </c>
      <c r="K34" s="375">
        <f>I34</f>
        <v>305620</v>
      </c>
      <c r="L34" s="377" t="s">
        <v>225</v>
      </c>
      <c r="M34" s="378">
        <v>2025</v>
      </c>
      <c r="N34" s="379" t="s">
        <v>7</v>
      </c>
      <c r="O34" s="380">
        <v>9</v>
      </c>
      <c r="P34" s="380" t="s">
        <v>66</v>
      </c>
      <c r="Q34" s="380">
        <v>23</v>
      </c>
      <c r="R34" s="380" t="s">
        <v>67</v>
      </c>
      <c r="S34" s="381" t="s">
        <v>226</v>
      </c>
      <c r="T34" s="382" t="str">
        <f t="shared" si="12"/>
        <v>火</v>
      </c>
      <c r="U34" s="377" t="s">
        <v>227</v>
      </c>
      <c r="V34" s="382" t="s">
        <v>10</v>
      </c>
      <c r="W34" s="380">
        <v>10</v>
      </c>
      <c r="X34" s="380" t="s">
        <v>66</v>
      </c>
      <c r="Y34" s="380">
        <v>1</v>
      </c>
      <c r="Z34" s="380" t="s">
        <v>67</v>
      </c>
      <c r="AA34" s="381" t="s">
        <v>226</v>
      </c>
      <c r="AB34" s="382" t="str">
        <f t="shared" si="13"/>
        <v>水</v>
      </c>
      <c r="AC34" s="383" t="s">
        <v>227</v>
      </c>
      <c r="AD34" s="384">
        <f t="shared" si="11"/>
        <v>9</v>
      </c>
      <c r="AE34" s="482" t="s">
        <v>267</v>
      </c>
      <c r="AF34" s="1371"/>
      <c r="AG34" s="418"/>
      <c r="AH34" s="318"/>
      <c r="AI34" s="318"/>
    </row>
    <row r="35" spans="1:35" ht="20" customHeight="1" thickTop="1" thickBot="1">
      <c r="A35" s="318"/>
      <c r="B35" s="1368"/>
      <c r="C35" s="1370"/>
      <c r="D35" s="1353" t="s">
        <v>183</v>
      </c>
      <c r="E35" s="1354"/>
      <c r="F35" s="1354"/>
      <c r="G35" s="1354"/>
      <c r="H35" s="1355"/>
      <c r="I35" s="419">
        <f>SUM(I27:I34)</f>
        <v>3173852</v>
      </c>
      <c r="J35" s="420" t="s">
        <v>225</v>
      </c>
      <c r="K35" s="421"/>
      <c r="L35" s="422"/>
      <c r="M35" s="423"/>
      <c r="N35" s="423"/>
      <c r="O35" s="424"/>
      <c r="P35" s="424"/>
      <c r="Q35" s="424"/>
      <c r="R35" s="424"/>
      <c r="S35" s="425"/>
      <c r="T35" s="426"/>
      <c r="U35" s="422"/>
      <c r="V35" s="426"/>
      <c r="W35" s="424"/>
      <c r="X35" s="424"/>
      <c r="Y35" s="424"/>
      <c r="Z35" s="424"/>
      <c r="AA35" s="425"/>
      <c r="AB35" s="426"/>
      <c r="AC35" s="422"/>
      <c r="AD35" s="426"/>
      <c r="AE35" s="424"/>
      <c r="AF35" s="424"/>
      <c r="AG35" s="427"/>
      <c r="AH35" s="318"/>
      <c r="AI35" s="318"/>
    </row>
    <row r="36" spans="1:35" ht="20" customHeight="1">
      <c r="A36" s="318"/>
      <c r="B36" s="1375">
        <v>5</v>
      </c>
      <c r="C36" s="1369" t="s">
        <v>16</v>
      </c>
      <c r="D36" s="428" t="s">
        <v>255</v>
      </c>
      <c r="E36" s="324" t="s">
        <v>256</v>
      </c>
      <c r="F36" s="429">
        <v>1512</v>
      </c>
      <c r="G36" s="430" t="s">
        <v>225</v>
      </c>
      <c r="H36" s="431">
        <v>29</v>
      </c>
      <c r="I36" s="432">
        <f t="shared" ref="I36:I56" si="14">F36*H36</f>
        <v>43848</v>
      </c>
      <c r="J36" s="433" t="s">
        <v>225</v>
      </c>
      <c r="K36" s="432"/>
      <c r="L36" s="440" t="s">
        <v>225</v>
      </c>
      <c r="M36" s="435">
        <v>2025</v>
      </c>
      <c r="N36" s="436" t="s">
        <v>7</v>
      </c>
      <c r="O36" s="437">
        <v>9</v>
      </c>
      <c r="P36" s="437" t="s">
        <v>66</v>
      </c>
      <c r="Q36" s="437">
        <v>28</v>
      </c>
      <c r="R36" s="437" t="s">
        <v>67</v>
      </c>
      <c r="S36" s="438" t="s">
        <v>226</v>
      </c>
      <c r="T36" s="439" t="str">
        <f t="shared" ref="T36:T56" si="15">TEXT(DATE(M36,O36,Q36),"aaa")</f>
        <v>日</v>
      </c>
      <c r="U36" s="440" t="s">
        <v>227</v>
      </c>
      <c r="V36" s="439" t="s">
        <v>10</v>
      </c>
      <c r="W36" s="437">
        <v>10</v>
      </c>
      <c r="X36" s="437" t="s">
        <v>66</v>
      </c>
      <c r="Y36" s="437">
        <v>1</v>
      </c>
      <c r="Z36" s="437" t="s">
        <v>67</v>
      </c>
      <c r="AA36" s="438" t="s">
        <v>226</v>
      </c>
      <c r="AB36" s="439" t="str">
        <f t="shared" ref="AB36:AB56" si="16">TEXT(DATE(M36,W36,Y36),"aaa")</f>
        <v>水</v>
      </c>
      <c r="AC36" s="441" t="s">
        <v>227</v>
      </c>
      <c r="AD36" s="442">
        <f t="shared" ref="AD36:AD56" si="17">_xlfn.DAYS(DATE(M36,W36,Y36),DATE(M36,O36,Q36))+1</f>
        <v>4</v>
      </c>
      <c r="AE36" s="464" t="s">
        <v>228</v>
      </c>
      <c r="AF36" s="1401" t="s">
        <v>185</v>
      </c>
      <c r="AG36" s="444" t="s">
        <v>268</v>
      </c>
      <c r="AH36" s="318"/>
      <c r="AI36" s="318"/>
    </row>
    <row r="37" spans="1:35" ht="20" customHeight="1">
      <c r="A37" s="318"/>
      <c r="B37" s="1356"/>
      <c r="C37" s="1358"/>
      <c r="D37" s="1376" t="s">
        <v>230</v>
      </c>
      <c r="E37" s="340" t="s">
        <v>231</v>
      </c>
      <c r="F37" s="341">
        <v>1180</v>
      </c>
      <c r="G37" s="342" t="s">
        <v>232</v>
      </c>
      <c r="H37" s="343">
        <v>438</v>
      </c>
      <c r="I37" s="344">
        <f t="shared" si="14"/>
        <v>516840</v>
      </c>
      <c r="J37" s="345" t="s">
        <v>225</v>
      </c>
      <c r="K37" s="344">
        <f>I37</f>
        <v>516840</v>
      </c>
      <c r="L37" s="346" t="s">
        <v>225</v>
      </c>
      <c r="M37" s="347">
        <v>2025</v>
      </c>
      <c r="N37" s="348" t="s">
        <v>7</v>
      </c>
      <c r="O37" s="349">
        <v>9</v>
      </c>
      <c r="P37" s="349" t="s">
        <v>66</v>
      </c>
      <c r="Q37" s="349">
        <v>26</v>
      </c>
      <c r="R37" s="349" t="s">
        <v>67</v>
      </c>
      <c r="S37" s="350" t="s">
        <v>246</v>
      </c>
      <c r="T37" s="270" t="str">
        <f t="shared" si="15"/>
        <v>金</v>
      </c>
      <c r="U37" s="346" t="s">
        <v>248</v>
      </c>
      <c r="V37" s="270" t="s">
        <v>249</v>
      </c>
      <c r="W37" s="349">
        <v>10</v>
      </c>
      <c r="X37" s="349" t="s">
        <v>66</v>
      </c>
      <c r="Y37" s="349">
        <v>1</v>
      </c>
      <c r="Z37" s="349" t="s">
        <v>67</v>
      </c>
      <c r="AA37" s="350" t="s">
        <v>226</v>
      </c>
      <c r="AB37" s="270" t="str">
        <f t="shared" si="16"/>
        <v>水</v>
      </c>
      <c r="AC37" s="351" t="s">
        <v>227</v>
      </c>
      <c r="AD37" s="352">
        <f t="shared" si="17"/>
        <v>6</v>
      </c>
      <c r="AE37" s="483" t="s">
        <v>269</v>
      </c>
      <c r="AF37" s="1394"/>
      <c r="AG37" s="354"/>
      <c r="AH37" s="318"/>
      <c r="AI37" s="318"/>
    </row>
    <row r="38" spans="1:35" ht="20" customHeight="1">
      <c r="A38" s="318"/>
      <c r="B38" s="1356"/>
      <c r="C38" s="1358"/>
      <c r="D38" s="1391"/>
      <c r="E38" s="371" t="s">
        <v>251</v>
      </c>
      <c r="F38" s="372">
        <v>970</v>
      </c>
      <c r="G38" s="373" t="s">
        <v>232</v>
      </c>
      <c r="H38" s="374">
        <v>1568</v>
      </c>
      <c r="I38" s="375">
        <f t="shared" si="14"/>
        <v>1520960</v>
      </c>
      <c r="J38" s="376" t="s">
        <v>225</v>
      </c>
      <c r="K38" s="375"/>
      <c r="L38" s="377" t="s">
        <v>225</v>
      </c>
      <c r="M38" s="378">
        <v>2025</v>
      </c>
      <c r="N38" s="379" t="s">
        <v>7</v>
      </c>
      <c r="O38" s="380">
        <v>9</v>
      </c>
      <c r="P38" s="380" t="s">
        <v>66</v>
      </c>
      <c r="Q38" s="380">
        <v>26</v>
      </c>
      <c r="R38" s="380" t="s">
        <v>67</v>
      </c>
      <c r="S38" s="381" t="s">
        <v>226</v>
      </c>
      <c r="T38" s="382" t="str">
        <f t="shared" si="15"/>
        <v>金</v>
      </c>
      <c r="U38" s="377" t="s">
        <v>227</v>
      </c>
      <c r="V38" s="382" t="s">
        <v>10</v>
      </c>
      <c r="W38" s="380">
        <v>10</v>
      </c>
      <c r="X38" s="380" t="s">
        <v>66</v>
      </c>
      <c r="Y38" s="380">
        <v>1</v>
      </c>
      <c r="Z38" s="380" t="s">
        <v>67</v>
      </c>
      <c r="AA38" s="381" t="s">
        <v>226</v>
      </c>
      <c r="AB38" s="382" t="str">
        <f t="shared" si="16"/>
        <v>水</v>
      </c>
      <c r="AC38" s="383" t="s">
        <v>227</v>
      </c>
      <c r="AD38" s="384">
        <f t="shared" si="17"/>
        <v>6</v>
      </c>
      <c r="AE38" s="482" t="s">
        <v>270</v>
      </c>
      <c r="AF38" s="1394"/>
      <c r="AG38" s="386"/>
      <c r="AH38" s="318"/>
      <c r="AI38" s="318"/>
    </row>
    <row r="39" spans="1:35" ht="20" customHeight="1">
      <c r="A39" s="318"/>
      <c r="B39" s="1356"/>
      <c r="C39" s="1358"/>
      <c r="D39" s="1390" t="s">
        <v>230</v>
      </c>
      <c r="E39" s="387" t="s">
        <v>231</v>
      </c>
      <c r="F39" s="388">
        <v>1180</v>
      </c>
      <c r="G39" s="389" t="s">
        <v>232</v>
      </c>
      <c r="H39" s="390">
        <v>3</v>
      </c>
      <c r="I39" s="391">
        <f>F39*H39</f>
        <v>3540</v>
      </c>
      <c r="J39" s="392" t="s">
        <v>225</v>
      </c>
      <c r="K39" s="391">
        <f>I39</f>
        <v>3540</v>
      </c>
      <c r="L39" s="393" t="s">
        <v>225</v>
      </c>
      <c r="M39" s="394">
        <v>2025</v>
      </c>
      <c r="N39" s="395" t="s">
        <v>7</v>
      </c>
      <c r="O39" s="396">
        <v>9</v>
      </c>
      <c r="P39" s="396" t="s">
        <v>66</v>
      </c>
      <c r="Q39" s="396">
        <v>26</v>
      </c>
      <c r="R39" s="396" t="s">
        <v>67</v>
      </c>
      <c r="S39" s="397" t="s">
        <v>226</v>
      </c>
      <c r="T39" s="398" t="str">
        <f>TEXT(DATE(M39,O39,Q39),"aaa")</f>
        <v>金</v>
      </c>
      <c r="U39" s="393" t="s">
        <v>227</v>
      </c>
      <c r="V39" s="398" t="s">
        <v>10</v>
      </c>
      <c r="W39" s="396">
        <v>9</v>
      </c>
      <c r="X39" s="396" t="s">
        <v>66</v>
      </c>
      <c r="Y39" s="396">
        <v>28</v>
      </c>
      <c r="Z39" s="396" t="s">
        <v>67</v>
      </c>
      <c r="AA39" s="397" t="s">
        <v>226</v>
      </c>
      <c r="AB39" s="398" t="str">
        <f>TEXT(DATE(M39,W39,Y39),"aaa")</f>
        <v>日</v>
      </c>
      <c r="AC39" s="399" t="s">
        <v>227</v>
      </c>
      <c r="AD39" s="400">
        <f>_xlfn.DAYS(DATE(M39,W39,Y39),DATE(M39,O39,Q39))+1</f>
        <v>3</v>
      </c>
      <c r="AE39" s="401" t="s">
        <v>271</v>
      </c>
      <c r="AF39" s="1392" t="s">
        <v>272</v>
      </c>
      <c r="AG39" s="402"/>
      <c r="AH39" s="318"/>
      <c r="AI39" s="318"/>
    </row>
    <row r="40" spans="1:35" ht="20" customHeight="1">
      <c r="A40" s="318"/>
      <c r="B40" s="1356"/>
      <c r="C40" s="1358"/>
      <c r="D40" s="1391"/>
      <c r="E40" s="448" t="s">
        <v>251</v>
      </c>
      <c r="F40" s="449">
        <v>970</v>
      </c>
      <c r="G40" s="450" t="s">
        <v>232</v>
      </c>
      <c r="H40" s="451">
        <v>3</v>
      </c>
      <c r="I40" s="452">
        <f t="shared" ref="I40" si="18">F40*H40</f>
        <v>2910</v>
      </c>
      <c r="J40" s="453" t="s">
        <v>225</v>
      </c>
      <c r="K40" s="452"/>
      <c r="L40" s="454" t="s">
        <v>225</v>
      </c>
      <c r="M40" s="455">
        <v>2025</v>
      </c>
      <c r="N40" s="456" t="s">
        <v>7</v>
      </c>
      <c r="O40" s="457">
        <v>9</v>
      </c>
      <c r="P40" s="457" t="s">
        <v>66</v>
      </c>
      <c r="Q40" s="457">
        <v>26</v>
      </c>
      <c r="R40" s="457" t="s">
        <v>67</v>
      </c>
      <c r="S40" s="458" t="s">
        <v>226</v>
      </c>
      <c r="T40" s="459" t="str">
        <f t="shared" ref="T40" si="19">TEXT(DATE(M40,O40,Q40),"aaa")</f>
        <v>金</v>
      </c>
      <c r="U40" s="454" t="s">
        <v>227</v>
      </c>
      <c r="V40" s="459" t="s">
        <v>10</v>
      </c>
      <c r="W40" s="457">
        <v>9</v>
      </c>
      <c r="X40" s="457" t="s">
        <v>66</v>
      </c>
      <c r="Y40" s="457">
        <v>28</v>
      </c>
      <c r="Z40" s="457" t="s">
        <v>67</v>
      </c>
      <c r="AA40" s="458" t="s">
        <v>226</v>
      </c>
      <c r="AB40" s="459" t="str">
        <f t="shared" ref="AB40" si="20">TEXT(DATE(M40,W40,Y40),"aaa")</f>
        <v>日</v>
      </c>
      <c r="AC40" s="460" t="s">
        <v>227</v>
      </c>
      <c r="AD40" s="461">
        <f t="shared" ref="AD40" si="21">_xlfn.DAYS(DATE(M40,W40,Y40),DATE(M40,O40,Q40))+1</f>
        <v>3</v>
      </c>
      <c r="AE40" s="462" t="s">
        <v>271</v>
      </c>
      <c r="AF40" s="1393"/>
      <c r="AG40" s="463"/>
      <c r="AH40" s="318"/>
      <c r="AI40" s="318"/>
    </row>
    <row r="41" spans="1:35" ht="20" customHeight="1">
      <c r="A41" s="318"/>
      <c r="B41" s="1356"/>
      <c r="C41" s="1358"/>
      <c r="D41" s="1390" t="s">
        <v>230</v>
      </c>
      <c r="E41" s="340" t="s">
        <v>231</v>
      </c>
      <c r="F41" s="341">
        <v>1180</v>
      </c>
      <c r="G41" s="342" t="s">
        <v>232</v>
      </c>
      <c r="H41" s="343">
        <v>3</v>
      </c>
      <c r="I41" s="344">
        <f>F41*H41</f>
        <v>3540</v>
      </c>
      <c r="J41" s="345" t="s">
        <v>225</v>
      </c>
      <c r="K41" s="344">
        <f>I41</f>
        <v>3540</v>
      </c>
      <c r="L41" s="346" t="s">
        <v>225</v>
      </c>
      <c r="M41" s="347">
        <v>2025</v>
      </c>
      <c r="N41" s="348" t="s">
        <v>7</v>
      </c>
      <c r="O41" s="349">
        <v>9</v>
      </c>
      <c r="P41" s="349" t="s">
        <v>66</v>
      </c>
      <c r="Q41" s="349">
        <v>26</v>
      </c>
      <c r="R41" s="349" t="s">
        <v>67</v>
      </c>
      <c r="S41" s="350" t="s">
        <v>226</v>
      </c>
      <c r="T41" s="270" t="str">
        <f>TEXT(DATE(M41,O41,Q41),"aaa")</f>
        <v>金</v>
      </c>
      <c r="U41" s="346" t="s">
        <v>227</v>
      </c>
      <c r="V41" s="270" t="s">
        <v>10</v>
      </c>
      <c r="W41" s="349">
        <v>9</v>
      </c>
      <c r="X41" s="349" t="s">
        <v>66</v>
      </c>
      <c r="Y41" s="349">
        <v>28</v>
      </c>
      <c r="Z41" s="349" t="s">
        <v>67</v>
      </c>
      <c r="AA41" s="350" t="s">
        <v>226</v>
      </c>
      <c r="AB41" s="270" t="str">
        <f>TEXT(DATE(M41,W41,Y41),"aaa")</f>
        <v>日</v>
      </c>
      <c r="AC41" s="351" t="s">
        <v>227</v>
      </c>
      <c r="AD41" s="352">
        <f>_xlfn.DAYS(DATE(M41,W41,Y41),DATE(M41,O41,Q41))+1</f>
        <v>3</v>
      </c>
      <c r="AE41" s="353" t="s">
        <v>271</v>
      </c>
      <c r="AF41" s="1394" t="s">
        <v>273</v>
      </c>
      <c r="AG41" s="354"/>
      <c r="AH41" s="318"/>
      <c r="AI41" s="318"/>
    </row>
    <row r="42" spans="1:35" ht="20" customHeight="1">
      <c r="A42" s="318"/>
      <c r="B42" s="1356"/>
      <c r="C42" s="1358"/>
      <c r="D42" s="1391"/>
      <c r="E42" s="371" t="s">
        <v>251</v>
      </c>
      <c r="F42" s="372">
        <v>970</v>
      </c>
      <c r="G42" s="373" t="s">
        <v>232</v>
      </c>
      <c r="H42" s="374">
        <v>3</v>
      </c>
      <c r="I42" s="375">
        <f t="shared" ref="I42" si="22">F42*H42</f>
        <v>2910</v>
      </c>
      <c r="J42" s="376" t="s">
        <v>225</v>
      </c>
      <c r="K42" s="375"/>
      <c r="L42" s="377" t="s">
        <v>225</v>
      </c>
      <c r="M42" s="378">
        <v>2025</v>
      </c>
      <c r="N42" s="379" t="s">
        <v>7</v>
      </c>
      <c r="O42" s="380">
        <v>9</v>
      </c>
      <c r="P42" s="380" t="s">
        <v>66</v>
      </c>
      <c r="Q42" s="380">
        <v>26</v>
      </c>
      <c r="R42" s="380" t="s">
        <v>67</v>
      </c>
      <c r="S42" s="381" t="s">
        <v>226</v>
      </c>
      <c r="T42" s="382" t="str">
        <f t="shared" ref="T42" si="23">TEXT(DATE(M42,O42,Q42),"aaa")</f>
        <v>金</v>
      </c>
      <c r="U42" s="377" t="s">
        <v>227</v>
      </c>
      <c r="V42" s="382" t="s">
        <v>10</v>
      </c>
      <c r="W42" s="380">
        <v>9</v>
      </c>
      <c r="X42" s="380" t="s">
        <v>66</v>
      </c>
      <c r="Y42" s="380">
        <v>28</v>
      </c>
      <c r="Z42" s="380" t="s">
        <v>67</v>
      </c>
      <c r="AA42" s="381" t="s">
        <v>226</v>
      </c>
      <c r="AB42" s="382" t="str">
        <f t="shared" ref="AB42" si="24">TEXT(DATE(M42,W42,Y42),"aaa")</f>
        <v>日</v>
      </c>
      <c r="AC42" s="383" t="s">
        <v>227</v>
      </c>
      <c r="AD42" s="384">
        <f t="shared" ref="AD42" si="25">_xlfn.DAYS(DATE(M42,W42,Y42),DATE(M42,O42,Q42))+1</f>
        <v>3</v>
      </c>
      <c r="AE42" s="385" t="s">
        <v>271</v>
      </c>
      <c r="AF42" s="1394"/>
      <c r="AG42" s="386"/>
      <c r="AH42" s="318"/>
      <c r="AI42" s="318"/>
    </row>
    <row r="43" spans="1:35" ht="20" customHeight="1">
      <c r="A43" s="318"/>
      <c r="B43" s="1356"/>
      <c r="C43" s="1358"/>
      <c r="D43" s="1390" t="s">
        <v>230</v>
      </c>
      <c r="E43" s="387" t="s">
        <v>231</v>
      </c>
      <c r="F43" s="388">
        <v>1180</v>
      </c>
      <c r="G43" s="389" t="s">
        <v>232</v>
      </c>
      <c r="H43" s="390">
        <v>5</v>
      </c>
      <c r="I43" s="391">
        <f>F43*H43</f>
        <v>5900</v>
      </c>
      <c r="J43" s="392" t="s">
        <v>225</v>
      </c>
      <c r="K43" s="391">
        <f>I43</f>
        <v>5900</v>
      </c>
      <c r="L43" s="393" t="s">
        <v>225</v>
      </c>
      <c r="M43" s="394">
        <v>2025</v>
      </c>
      <c r="N43" s="395" t="s">
        <v>7</v>
      </c>
      <c r="O43" s="396">
        <v>9</v>
      </c>
      <c r="P43" s="396" t="s">
        <v>66</v>
      </c>
      <c r="Q43" s="396">
        <v>26</v>
      </c>
      <c r="R43" s="396" t="s">
        <v>67</v>
      </c>
      <c r="S43" s="397" t="s">
        <v>226</v>
      </c>
      <c r="T43" s="398" t="str">
        <f>TEXT(DATE(M43,O43,Q43),"aaa")</f>
        <v>金</v>
      </c>
      <c r="U43" s="393" t="s">
        <v>227</v>
      </c>
      <c r="V43" s="398" t="s">
        <v>10</v>
      </c>
      <c r="W43" s="396">
        <v>9</v>
      </c>
      <c r="X43" s="396" t="s">
        <v>66</v>
      </c>
      <c r="Y43" s="396">
        <v>30</v>
      </c>
      <c r="Z43" s="396" t="s">
        <v>67</v>
      </c>
      <c r="AA43" s="397" t="s">
        <v>226</v>
      </c>
      <c r="AB43" s="398" t="str">
        <f>TEXT(DATE(M43,W43,Y43),"aaa")</f>
        <v>火</v>
      </c>
      <c r="AC43" s="399" t="s">
        <v>227</v>
      </c>
      <c r="AD43" s="400">
        <f>_xlfn.DAYS(DATE(M43,W43,Y43),DATE(M43,O43,Q43))+1</f>
        <v>5</v>
      </c>
      <c r="AE43" s="401" t="s">
        <v>271</v>
      </c>
      <c r="AF43" s="1392" t="s">
        <v>274</v>
      </c>
      <c r="AG43" s="402"/>
      <c r="AH43" s="318"/>
      <c r="AI43" s="318"/>
    </row>
    <row r="44" spans="1:35" ht="20" customHeight="1">
      <c r="A44" s="318"/>
      <c r="B44" s="1356"/>
      <c r="C44" s="1358"/>
      <c r="D44" s="1391"/>
      <c r="E44" s="448" t="s">
        <v>251</v>
      </c>
      <c r="F44" s="449">
        <v>970</v>
      </c>
      <c r="G44" s="450" t="s">
        <v>232</v>
      </c>
      <c r="H44" s="451">
        <v>5</v>
      </c>
      <c r="I44" s="452">
        <f t="shared" ref="I44" si="26">F44*H44</f>
        <v>4850</v>
      </c>
      <c r="J44" s="453" t="s">
        <v>225</v>
      </c>
      <c r="K44" s="452"/>
      <c r="L44" s="454" t="s">
        <v>225</v>
      </c>
      <c r="M44" s="455">
        <v>2025</v>
      </c>
      <c r="N44" s="456" t="s">
        <v>7</v>
      </c>
      <c r="O44" s="457">
        <v>9</v>
      </c>
      <c r="P44" s="457" t="s">
        <v>66</v>
      </c>
      <c r="Q44" s="457">
        <v>26</v>
      </c>
      <c r="R44" s="457" t="s">
        <v>67</v>
      </c>
      <c r="S44" s="458" t="s">
        <v>226</v>
      </c>
      <c r="T44" s="459" t="str">
        <f t="shared" ref="T44" si="27">TEXT(DATE(M44,O44,Q44),"aaa")</f>
        <v>金</v>
      </c>
      <c r="U44" s="454" t="s">
        <v>227</v>
      </c>
      <c r="V44" s="459" t="s">
        <v>10</v>
      </c>
      <c r="W44" s="457">
        <v>9</v>
      </c>
      <c r="X44" s="457" t="s">
        <v>66</v>
      </c>
      <c r="Y44" s="457">
        <v>30</v>
      </c>
      <c r="Z44" s="457" t="s">
        <v>67</v>
      </c>
      <c r="AA44" s="458" t="s">
        <v>226</v>
      </c>
      <c r="AB44" s="459" t="str">
        <f t="shared" ref="AB44" si="28">TEXT(DATE(M44,W44,Y44),"aaa")</f>
        <v>火</v>
      </c>
      <c r="AC44" s="460" t="s">
        <v>227</v>
      </c>
      <c r="AD44" s="461">
        <f t="shared" ref="AD44" si="29">_xlfn.DAYS(DATE(M44,W44,Y44),DATE(M44,O44,Q44))+1</f>
        <v>5</v>
      </c>
      <c r="AE44" s="462" t="s">
        <v>271</v>
      </c>
      <c r="AF44" s="1393"/>
      <c r="AG44" s="463"/>
      <c r="AH44" s="318"/>
      <c r="AI44" s="318"/>
    </row>
    <row r="45" spans="1:35" ht="20" customHeight="1">
      <c r="A45" s="318"/>
      <c r="B45" s="1356"/>
      <c r="C45" s="1358"/>
      <c r="D45" s="1390" t="s">
        <v>230</v>
      </c>
      <c r="E45" s="340" t="s">
        <v>231</v>
      </c>
      <c r="F45" s="341">
        <v>1180</v>
      </c>
      <c r="G45" s="342" t="s">
        <v>232</v>
      </c>
      <c r="H45" s="343">
        <v>5</v>
      </c>
      <c r="I45" s="344">
        <f>F45*H45</f>
        <v>5900</v>
      </c>
      <c r="J45" s="345" t="s">
        <v>225</v>
      </c>
      <c r="K45" s="344">
        <f>I45</f>
        <v>5900</v>
      </c>
      <c r="L45" s="346" t="s">
        <v>225</v>
      </c>
      <c r="M45" s="347">
        <v>2025</v>
      </c>
      <c r="N45" s="348" t="s">
        <v>7</v>
      </c>
      <c r="O45" s="349">
        <v>9</v>
      </c>
      <c r="P45" s="349" t="s">
        <v>66</v>
      </c>
      <c r="Q45" s="349">
        <v>26</v>
      </c>
      <c r="R45" s="349" t="s">
        <v>67</v>
      </c>
      <c r="S45" s="350" t="s">
        <v>226</v>
      </c>
      <c r="T45" s="270" t="str">
        <f>TEXT(DATE(M45,O45,Q45),"aaa")</f>
        <v>金</v>
      </c>
      <c r="U45" s="346" t="s">
        <v>227</v>
      </c>
      <c r="V45" s="270" t="s">
        <v>10</v>
      </c>
      <c r="W45" s="349">
        <v>9</v>
      </c>
      <c r="X45" s="349" t="s">
        <v>66</v>
      </c>
      <c r="Y45" s="349">
        <v>30</v>
      </c>
      <c r="Z45" s="349" t="s">
        <v>67</v>
      </c>
      <c r="AA45" s="350" t="s">
        <v>226</v>
      </c>
      <c r="AB45" s="270" t="str">
        <f>TEXT(DATE(M45,W45,Y45),"aaa")</f>
        <v>火</v>
      </c>
      <c r="AC45" s="351" t="s">
        <v>227</v>
      </c>
      <c r="AD45" s="352">
        <f>_xlfn.DAYS(DATE(M45,W45,Y45),DATE(M45,O45,Q45))+1</f>
        <v>5</v>
      </c>
      <c r="AE45" s="353" t="s">
        <v>271</v>
      </c>
      <c r="AF45" s="1394" t="s">
        <v>275</v>
      </c>
      <c r="AG45" s="354"/>
      <c r="AH45" s="318"/>
      <c r="AI45" s="318"/>
    </row>
    <row r="46" spans="1:35" ht="20" customHeight="1">
      <c r="A46" s="318"/>
      <c r="B46" s="1356"/>
      <c r="C46" s="1358"/>
      <c r="D46" s="1391"/>
      <c r="E46" s="371" t="s">
        <v>251</v>
      </c>
      <c r="F46" s="372">
        <v>970</v>
      </c>
      <c r="G46" s="373" t="s">
        <v>232</v>
      </c>
      <c r="H46" s="374">
        <v>5</v>
      </c>
      <c r="I46" s="375">
        <f t="shared" ref="I46" si="30">F46*H46</f>
        <v>4850</v>
      </c>
      <c r="J46" s="376" t="s">
        <v>225</v>
      </c>
      <c r="K46" s="375"/>
      <c r="L46" s="377" t="s">
        <v>225</v>
      </c>
      <c r="M46" s="378">
        <v>2025</v>
      </c>
      <c r="N46" s="379" t="s">
        <v>7</v>
      </c>
      <c r="O46" s="380">
        <v>9</v>
      </c>
      <c r="P46" s="380" t="s">
        <v>66</v>
      </c>
      <c r="Q46" s="380">
        <v>26</v>
      </c>
      <c r="R46" s="380" t="s">
        <v>67</v>
      </c>
      <c r="S46" s="381" t="s">
        <v>226</v>
      </c>
      <c r="T46" s="382" t="str">
        <f t="shared" ref="T46" si="31">TEXT(DATE(M46,O46,Q46),"aaa")</f>
        <v>金</v>
      </c>
      <c r="U46" s="377" t="s">
        <v>227</v>
      </c>
      <c r="V46" s="382" t="s">
        <v>10</v>
      </c>
      <c r="W46" s="380">
        <v>9</v>
      </c>
      <c r="X46" s="380" t="s">
        <v>66</v>
      </c>
      <c r="Y46" s="380">
        <v>30</v>
      </c>
      <c r="Z46" s="380" t="s">
        <v>67</v>
      </c>
      <c r="AA46" s="381" t="s">
        <v>226</v>
      </c>
      <c r="AB46" s="382" t="str">
        <f t="shared" ref="AB46" si="32">TEXT(DATE(M46,W46,Y46),"aaa")</f>
        <v>火</v>
      </c>
      <c r="AC46" s="383" t="s">
        <v>227</v>
      </c>
      <c r="AD46" s="384">
        <f t="shared" ref="AD46" si="33">_xlfn.DAYS(DATE(M46,W46,Y46),DATE(M46,O46,Q46))+1</f>
        <v>5</v>
      </c>
      <c r="AE46" s="385" t="s">
        <v>271</v>
      </c>
      <c r="AF46" s="1394"/>
      <c r="AG46" s="386"/>
      <c r="AH46" s="318"/>
      <c r="AI46" s="318"/>
    </row>
    <row r="47" spans="1:35" ht="20" customHeight="1">
      <c r="A47" s="318"/>
      <c r="B47" s="1356"/>
      <c r="C47" s="1358"/>
      <c r="D47" s="1390" t="s">
        <v>230</v>
      </c>
      <c r="E47" s="387" t="s">
        <v>231</v>
      </c>
      <c r="F47" s="388">
        <v>1180</v>
      </c>
      <c r="G47" s="389" t="s">
        <v>232</v>
      </c>
      <c r="H47" s="390">
        <v>5</v>
      </c>
      <c r="I47" s="391">
        <f>F47*H47</f>
        <v>5900</v>
      </c>
      <c r="J47" s="392" t="s">
        <v>225</v>
      </c>
      <c r="K47" s="391">
        <f>I47</f>
        <v>5900</v>
      </c>
      <c r="L47" s="393" t="s">
        <v>225</v>
      </c>
      <c r="M47" s="394">
        <v>2025</v>
      </c>
      <c r="N47" s="395" t="s">
        <v>7</v>
      </c>
      <c r="O47" s="396">
        <v>9</v>
      </c>
      <c r="P47" s="396" t="s">
        <v>66</v>
      </c>
      <c r="Q47" s="396">
        <v>26</v>
      </c>
      <c r="R47" s="396" t="s">
        <v>67</v>
      </c>
      <c r="S47" s="397" t="s">
        <v>226</v>
      </c>
      <c r="T47" s="398" t="str">
        <f>TEXT(DATE(M47,O47,Q47),"aaa")</f>
        <v>金</v>
      </c>
      <c r="U47" s="393" t="s">
        <v>227</v>
      </c>
      <c r="V47" s="398" t="s">
        <v>10</v>
      </c>
      <c r="W47" s="396">
        <v>9</v>
      </c>
      <c r="X47" s="396" t="s">
        <v>66</v>
      </c>
      <c r="Y47" s="396">
        <v>30</v>
      </c>
      <c r="Z47" s="396" t="s">
        <v>67</v>
      </c>
      <c r="AA47" s="397" t="s">
        <v>226</v>
      </c>
      <c r="AB47" s="398" t="str">
        <f>TEXT(DATE(M47,W47,Y47),"aaa")</f>
        <v>火</v>
      </c>
      <c r="AC47" s="399" t="s">
        <v>227</v>
      </c>
      <c r="AD47" s="400">
        <f>_xlfn.DAYS(DATE(M47,W47,Y47),DATE(M47,O47,Q47))+1</f>
        <v>5</v>
      </c>
      <c r="AE47" s="401" t="s">
        <v>271</v>
      </c>
      <c r="AF47" s="1392" t="s">
        <v>276</v>
      </c>
      <c r="AG47" s="402"/>
      <c r="AH47" s="318"/>
      <c r="AI47" s="318"/>
    </row>
    <row r="48" spans="1:35" ht="20" customHeight="1">
      <c r="A48" s="318"/>
      <c r="B48" s="1356"/>
      <c r="C48" s="1358"/>
      <c r="D48" s="1391"/>
      <c r="E48" s="448" t="s">
        <v>251</v>
      </c>
      <c r="F48" s="449">
        <v>970</v>
      </c>
      <c r="G48" s="450" t="s">
        <v>232</v>
      </c>
      <c r="H48" s="451">
        <v>5</v>
      </c>
      <c r="I48" s="452">
        <f t="shared" ref="I48" si="34">F48*H48</f>
        <v>4850</v>
      </c>
      <c r="J48" s="453" t="s">
        <v>225</v>
      </c>
      <c r="K48" s="452"/>
      <c r="L48" s="454" t="s">
        <v>225</v>
      </c>
      <c r="M48" s="455">
        <v>2025</v>
      </c>
      <c r="N48" s="456" t="s">
        <v>7</v>
      </c>
      <c r="O48" s="457">
        <v>9</v>
      </c>
      <c r="P48" s="457" t="s">
        <v>66</v>
      </c>
      <c r="Q48" s="457">
        <v>26</v>
      </c>
      <c r="R48" s="457" t="s">
        <v>67</v>
      </c>
      <c r="S48" s="458" t="s">
        <v>226</v>
      </c>
      <c r="T48" s="459" t="str">
        <f t="shared" ref="T48" si="35">TEXT(DATE(M48,O48,Q48),"aaa")</f>
        <v>金</v>
      </c>
      <c r="U48" s="454" t="s">
        <v>227</v>
      </c>
      <c r="V48" s="459" t="s">
        <v>10</v>
      </c>
      <c r="W48" s="457">
        <v>9</v>
      </c>
      <c r="X48" s="457" t="s">
        <v>66</v>
      </c>
      <c r="Y48" s="457">
        <v>30</v>
      </c>
      <c r="Z48" s="457" t="s">
        <v>67</v>
      </c>
      <c r="AA48" s="458" t="s">
        <v>226</v>
      </c>
      <c r="AB48" s="459" t="str">
        <f t="shared" ref="AB48" si="36">TEXT(DATE(M48,W48,Y48),"aaa")</f>
        <v>火</v>
      </c>
      <c r="AC48" s="460" t="s">
        <v>227</v>
      </c>
      <c r="AD48" s="461">
        <f t="shared" ref="AD48" si="37">_xlfn.DAYS(DATE(M48,W48,Y48),DATE(M48,O48,Q48))+1</f>
        <v>5</v>
      </c>
      <c r="AE48" s="462" t="s">
        <v>271</v>
      </c>
      <c r="AF48" s="1393"/>
      <c r="AG48" s="463"/>
      <c r="AH48" s="318"/>
      <c r="AI48" s="318"/>
    </row>
    <row r="49" spans="1:35" ht="20" customHeight="1">
      <c r="A49" s="318"/>
      <c r="B49" s="1356"/>
      <c r="C49" s="1358"/>
      <c r="D49" s="1390" t="s">
        <v>230</v>
      </c>
      <c r="E49" s="340" t="s">
        <v>231</v>
      </c>
      <c r="F49" s="341">
        <v>1180</v>
      </c>
      <c r="G49" s="342" t="s">
        <v>232</v>
      </c>
      <c r="H49" s="343">
        <v>5</v>
      </c>
      <c r="I49" s="344">
        <f>F49*H49</f>
        <v>5900</v>
      </c>
      <c r="J49" s="345" t="s">
        <v>225</v>
      </c>
      <c r="K49" s="344">
        <f>I49</f>
        <v>5900</v>
      </c>
      <c r="L49" s="346" t="s">
        <v>225</v>
      </c>
      <c r="M49" s="347">
        <v>2025</v>
      </c>
      <c r="N49" s="348" t="s">
        <v>7</v>
      </c>
      <c r="O49" s="349">
        <v>9</v>
      </c>
      <c r="P49" s="349" t="s">
        <v>66</v>
      </c>
      <c r="Q49" s="349">
        <v>26</v>
      </c>
      <c r="R49" s="349" t="s">
        <v>67</v>
      </c>
      <c r="S49" s="350" t="s">
        <v>226</v>
      </c>
      <c r="T49" s="270" t="str">
        <f>TEXT(DATE(M49,O49,Q49),"aaa")</f>
        <v>金</v>
      </c>
      <c r="U49" s="346" t="s">
        <v>227</v>
      </c>
      <c r="V49" s="270" t="s">
        <v>10</v>
      </c>
      <c r="W49" s="349">
        <v>9</v>
      </c>
      <c r="X49" s="349" t="s">
        <v>66</v>
      </c>
      <c r="Y49" s="349">
        <v>30</v>
      </c>
      <c r="Z49" s="349" t="s">
        <v>67</v>
      </c>
      <c r="AA49" s="350" t="s">
        <v>226</v>
      </c>
      <c r="AB49" s="270" t="str">
        <f>TEXT(DATE(M49,W49,Y49),"aaa")</f>
        <v>火</v>
      </c>
      <c r="AC49" s="351" t="s">
        <v>227</v>
      </c>
      <c r="AD49" s="352">
        <f>_xlfn.DAYS(DATE(M49,W49,Y49),DATE(M49,O49,Q49))+1</f>
        <v>5</v>
      </c>
      <c r="AE49" s="353" t="s">
        <v>271</v>
      </c>
      <c r="AF49" s="1394" t="s">
        <v>277</v>
      </c>
      <c r="AG49" s="354"/>
      <c r="AH49" s="318"/>
      <c r="AI49" s="318"/>
    </row>
    <row r="50" spans="1:35" ht="20" customHeight="1">
      <c r="A50" s="318"/>
      <c r="B50" s="1356"/>
      <c r="C50" s="1358"/>
      <c r="D50" s="1391"/>
      <c r="E50" s="371" t="s">
        <v>251</v>
      </c>
      <c r="F50" s="372">
        <v>970</v>
      </c>
      <c r="G50" s="373" t="s">
        <v>232</v>
      </c>
      <c r="H50" s="374">
        <v>5</v>
      </c>
      <c r="I50" s="375">
        <f t="shared" ref="I50" si="38">F50*H50</f>
        <v>4850</v>
      </c>
      <c r="J50" s="376" t="s">
        <v>225</v>
      </c>
      <c r="K50" s="375"/>
      <c r="L50" s="377" t="s">
        <v>225</v>
      </c>
      <c r="M50" s="378">
        <v>2025</v>
      </c>
      <c r="N50" s="379" t="s">
        <v>7</v>
      </c>
      <c r="O50" s="380">
        <v>9</v>
      </c>
      <c r="P50" s="380" t="s">
        <v>66</v>
      </c>
      <c r="Q50" s="380">
        <v>26</v>
      </c>
      <c r="R50" s="380" t="s">
        <v>67</v>
      </c>
      <c r="S50" s="381" t="s">
        <v>226</v>
      </c>
      <c r="T50" s="382" t="str">
        <f t="shared" ref="T50" si="39">TEXT(DATE(M50,O50,Q50),"aaa")</f>
        <v>金</v>
      </c>
      <c r="U50" s="377" t="s">
        <v>227</v>
      </c>
      <c r="V50" s="382" t="s">
        <v>10</v>
      </c>
      <c r="W50" s="380">
        <v>9</v>
      </c>
      <c r="X50" s="380" t="s">
        <v>66</v>
      </c>
      <c r="Y50" s="380">
        <v>30</v>
      </c>
      <c r="Z50" s="380" t="s">
        <v>67</v>
      </c>
      <c r="AA50" s="381" t="s">
        <v>226</v>
      </c>
      <c r="AB50" s="382" t="str">
        <f t="shared" ref="AB50" si="40">TEXT(DATE(M50,W50,Y50),"aaa")</f>
        <v>火</v>
      </c>
      <c r="AC50" s="383" t="s">
        <v>227</v>
      </c>
      <c r="AD50" s="384">
        <f t="shared" ref="AD50" si="41">_xlfn.DAYS(DATE(M50,W50,Y50),DATE(M50,O50,Q50))+1</f>
        <v>5</v>
      </c>
      <c r="AE50" s="385" t="s">
        <v>271</v>
      </c>
      <c r="AF50" s="1394"/>
      <c r="AG50" s="386"/>
      <c r="AH50" s="318"/>
      <c r="AI50" s="318"/>
    </row>
    <row r="51" spans="1:35" ht="20" customHeight="1">
      <c r="A51" s="318"/>
      <c r="B51" s="1356"/>
      <c r="C51" s="1358"/>
      <c r="D51" s="1390" t="s">
        <v>230</v>
      </c>
      <c r="E51" s="387" t="s">
        <v>231</v>
      </c>
      <c r="F51" s="388">
        <v>1180</v>
      </c>
      <c r="G51" s="389" t="s">
        <v>232</v>
      </c>
      <c r="H51" s="390">
        <v>3</v>
      </c>
      <c r="I51" s="391">
        <f>F51*H51</f>
        <v>3540</v>
      </c>
      <c r="J51" s="392" t="s">
        <v>225</v>
      </c>
      <c r="K51" s="391">
        <f>I51</f>
        <v>3540</v>
      </c>
      <c r="L51" s="393" t="s">
        <v>225</v>
      </c>
      <c r="M51" s="394">
        <v>2025</v>
      </c>
      <c r="N51" s="395" t="s">
        <v>7</v>
      </c>
      <c r="O51" s="396">
        <v>9</v>
      </c>
      <c r="P51" s="396" t="s">
        <v>66</v>
      </c>
      <c r="Q51" s="396">
        <v>26</v>
      </c>
      <c r="R51" s="396" t="s">
        <v>67</v>
      </c>
      <c r="S51" s="397" t="s">
        <v>226</v>
      </c>
      <c r="T51" s="398" t="str">
        <f>TEXT(DATE(M51,O51,Q51),"aaa")</f>
        <v>金</v>
      </c>
      <c r="U51" s="393" t="s">
        <v>227</v>
      </c>
      <c r="V51" s="398" t="s">
        <v>10</v>
      </c>
      <c r="W51" s="396">
        <v>9</v>
      </c>
      <c r="X51" s="396" t="s">
        <v>66</v>
      </c>
      <c r="Y51" s="396">
        <v>28</v>
      </c>
      <c r="Z51" s="396" t="s">
        <v>67</v>
      </c>
      <c r="AA51" s="397" t="s">
        <v>226</v>
      </c>
      <c r="AB51" s="398" t="str">
        <f>TEXT(DATE(M51,W51,Y51),"aaa")</f>
        <v>日</v>
      </c>
      <c r="AC51" s="399" t="s">
        <v>227</v>
      </c>
      <c r="AD51" s="400">
        <f>_xlfn.DAYS(DATE(M51,W51,Y51),DATE(M51,O51,Q51))+1</f>
        <v>3</v>
      </c>
      <c r="AE51" s="401" t="s">
        <v>271</v>
      </c>
      <c r="AF51" s="1392" t="s">
        <v>278</v>
      </c>
      <c r="AG51" s="402"/>
      <c r="AH51" s="318"/>
      <c r="AI51" s="318"/>
    </row>
    <row r="52" spans="1:35" ht="20" customHeight="1">
      <c r="A52" s="318"/>
      <c r="B52" s="1356"/>
      <c r="C52" s="1358"/>
      <c r="D52" s="1391"/>
      <c r="E52" s="448" t="s">
        <v>251</v>
      </c>
      <c r="F52" s="449">
        <v>970</v>
      </c>
      <c r="G52" s="450" t="s">
        <v>232</v>
      </c>
      <c r="H52" s="451">
        <v>3</v>
      </c>
      <c r="I52" s="452">
        <f t="shared" ref="I52" si="42">F52*H52</f>
        <v>2910</v>
      </c>
      <c r="J52" s="453" t="s">
        <v>225</v>
      </c>
      <c r="K52" s="452"/>
      <c r="L52" s="454" t="s">
        <v>225</v>
      </c>
      <c r="M52" s="455">
        <v>2025</v>
      </c>
      <c r="N52" s="456" t="s">
        <v>7</v>
      </c>
      <c r="O52" s="457">
        <v>9</v>
      </c>
      <c r="P52" s="457" t="s">
        <v>66</v>
      </c>
      <c r="Q52" s="457">
        <v>26</v>
      </c>
      <c r="R52" s="457" t="s">
        <v>67</v>
      </c>
      <c r="S52" s="458" t="s">
        <v>226</v>
      </c>
      <c r="T52" s="459" t="str">
        <f t="shared" ref="T52" si="43">TEXT(DATE(M52,O52,Q52),"aaa")</f>
        <v>金</v>
      </c>
      <c r="U52" s="454" t="s">
        <v>227</v>
      </c>
      <c r="V52" s="459" t="s">
        <v>10</v>
      </c>
      <c r="W52" s="457">
        <v>9</v>
      </c>
      <c r="X52" s="457" t="s">
        <v>66</v>
      </c>
      <c r="Y52" s="457">
        <v>28</v>
      </c>
      <c r="Z52" s="457" t="s">
        <v>67</v>
      </c>
      <c r="AA52" s="458" t="s">
        <v>226</v>
      </c>
      <c r="AB52" s="459" t="str">
        <f t="shared" ref="AB52" si="44">TEXT(DATE(M52,W52,Y52),"aaa")</f>
        <v>日</v>
      </c>
      <c r="AC52" s="460" t="s">
        <v>227</v>
      </c>
      <c r="AD52" s="461">
        <f t="shared" ref="AD52" si="45">_xlfn.DAYS(DATE(M52,W52,Y52),DATE(M52,O52,Q52))+1</f>
        <v>3</v>
      </c>
      <c r="AE52" s="462" t="s">
        <v>271</v>
      </c>
      <c r="AF52" s="1393"/>
      <c r="AG52" s="463"/>
      <c r="AH52" s="318"/>
      <c r="AI52" s="318"/>
    </row>
    <row r="53" spans="1:35" ht="20" customHeight="1">
      <c r="A53" s="318"/>
      <c r="B53" s="1356"/>
      <c r="C53" s="1358"/>
      <c r="D53" s="1390" t="s">
        <v>230</v>
      </c>
      <c r="E53" s="387" t="s">
        <v>231</v>
      </c>
      <c r="F53" s="388">
        <v>1180</v>
      </c>
      <c r="G53" s="389" t="s">
        <v>232</v>
      </c>
      <c r="H53" s="390">
        <v>5</v>
      </c>
      <c r="I53" s="391">
        <f>F53*H53</f>
        <v>5900</v>
      </c>
      <c r="J53" s="392" t="s">
        <v>225</v>
      </c>
      <c r="K53" s="391">
        <f>I53</f>
        <v>5900</v>
      </c>
      <c r="L53" s="393" t="s">
        <v>225</v>
      </c>
      <c r="M53" s="394">
        <v>2025</v>
      </c>
      <c r="N53" s="395" t="s">
        <v>7</v>
      </c>
      <c r="O53" s="396">
        <v>9</v>
      </c>
      <c r="P53" s="396" t="s">
        <v>66</v>
      </c>
      <c r="Q53" s="396">
        <v>26</v>
      </c>
      <c r="R53" s="396" t="s">
        <v>67</v>
      </c>
      <c r="S53" s="397" t="s">
        <v>226</v>
      </c>
      <c r="T53" s="398" t="str">
        <f>TEXT(DATE(M53,O53,Q53),"aaa")</f>
        <v>金</v>
      </c>
      <c r="U53" s="393" t="s">
        <v>227</v>
      </c>
      <c r="V53" s="398" t="s">
        <v>10</v>
      </c>
      <c r="W53" s="396">
        <v>9</v>
      </c>
      <c r="X53" s="396" t="s">
        <v>66</v>
      </c>
      <c r="Y53" s="396">
        <v>30</v>
      </c>
      <c r="Z53" s="396" t="s">
        <v>67</v>
      </c>
      <c r="AA53" s="397" t="s">
        <v>226</v>
      </c>
      <c r="AB53" s="398" t="str">
        <f>TEXT(DATE(M53,W53,Y53),"aaa")</f>
        <v>火</v>
      </c>
      <c r="AC53" s="399" t="s">
        <v>227</v>
      </c>
      <c r="AD53" s="400">
        <f>_xlfn.DAYS(DATE(M53,W53,Y53),DATE(M53,O53,Q53))+1</f>
        <v>5</v>
      </c>
      <c r="AE53" s="401" t="s">
        <v>271</v>
      </c>
      <c r="AF53" s="1392" t="s">
        <v>279</v>
      </c>
      <c r="AG53" s="402"/>
      <c r="AH53" s="318"/>
      <c r="AI53" s="318"/>
    </row>
    <row r="54" spans="1:35" ht="20" customHeight="1">
      <c r="A54" s="318"/>
      <c r="B54" s="1356"/>
      <c r="C54" s="1358"/>
      <c r="D54" s="1391"/>
      <c r="E54" s="448" t="s">
        <v>251</v>
      </c>
      <c r="F54" s="449">
        <v>970</v>
      </c>
      <c r="G54" s="450" t="s">
        <v>232</v>
      </c>
      <c r="H54" s="451">
        <v>5</v>
      </c>
      <c r="I54" s="452">
        <f t="shared" ref="I54" si="46">F54*H54</f>
        <v>4850</v>
      </c>
      <c r="J54" s="453" t="s">
        <v>225</v>
      </c>
      <c r="K54" s="452"/>
      <c r="L54" s="454" t="s">
        <v>225</v>
      </c>
      <c r="M54" s="455">
        <v>2025</v>
      </c>
      <c r="N54" s="456" t="s">
        <v>7</v>
      </c>
      <c r="O54" s="457">
        <v>9</v>
      </c>
      <c r="P54" s="457" t="s">
        <v>66</v>
      </c>
      <c r="Q54" s="457">
        <v>26</v>
      </c>
      <c r="R54" s="457" t="s">
        <v>67</v>
      </c>
      <c r="S54" s="458" t="s">
        <v>226</v>
      </c>
      <c r="T54" s="459" t="str">
        <f t="shared" ref="T54" si="47">TEXT(DATE(M54,O54,Q54),"aaa")</f>
        <v>金</v>
      </c>
      <c r="U54" s="454" t="s">
        <v>227</v>
      </c>
      <c r="V54" s="459" t="s">
        <v>10</v>
      </c>
      <c r="W54" s="457">
        <v>9</v>
      </c>
      <c r="X54" s="457" t="s">
        <v>66</v>
      </c>
      <c r="Y54" s="457">
        <v>30</v>
      </c>
      <c r="Z54" s="457" t="s">
        <v>67</v>
      </c>
      <c r="AA54" s="458" t="s">
        <v>226</v>
      </c>
      <c r="AB54" s="459" t="str">
        <f t="shared" ref="AB54" si="48">TEXT(DATE(M54,W54,Y54),"aaa")</f>
        <v>火</v>
      </c>
      <c r="AC54" s="460" t="s">
        <v>227</v>
      </c>
      <c r="AD54" s="461">
        <f t="shared" ref="AD54" si="49">_xlfn.DAYS(DATE(M54,W54,Y54),DATE(M54,O54,Q54))+1</f>
        <v>5</v>
      </c>
      <c r="AE54" s="462" t="s">
        <v>271</v>
      </c>
      <c r="AF54" s="1393"/>
      <c r="AG54" s="463"/>
      <c r="AH54" s="318"/>
      <c r="AI54" s="318"/>
    </row>
    <row r="55" spans="1:35" ht="20" customHeight="1">
      <c r="A55" s="318"/>
      <c r="B55" s="1356"/>
      <c r="C55" s="1358"/>
      <c r="D55" s="1390" t="s">
        <v>230</v>
      </c>
      <c r="E55" s="340" t="s">
        <v>231</v>
      </c>
      <c r="F55" s="341">
        <v>1180</v>
      </c>
      <c r="G55" s="342" t="s">
        <v>232</v>
      </c>
      <c r="H55" s="343">
        <v>4</v>
      </c>
      <c r="I55" s="344">
        <f>F55*H55</f>
        <v>4720</v>
      </c>
      <c r="J55" s="345" t="s">
        <v>225</v>
      </c>
      <c r="K55" s="344">
        <f>I55</f>
        <v>4720</v>
      </c>
      <c r="L55" s="346" t="s">
        <v>225</v>
      </c>
      <c r="M55" s="347">
        <v>2025</v>
      </c>
      <c r="N55" s="348" t="s">
        <v>7</v>
      </c>
      <c r="O55" s="349">
        <v>9</v>
      </c>
      <c r="P55" s="349" t="s">
        <v>66</v>
      </c>
      <c r="Q55" s="349">
        <v>26</v>
      </c>
      <c r="R55" s="349" t="s">
        <v>67</v>
      </c>
      <c r="S55" s="350" t="s">
        <v>226</v>
      </c>
      <c r="T55" s="270" t="str">
        <f>TEXT(DATE(M55,O55,Q55),"aaa")</f>
        <v>金</v>
      </c>
      <c r="U55" s="346" t="s">
        <v>227</v>
      </c>
      <c r="V55" s="270" t="s">
        <v>10</v>
      </c>
      <c r="W55" s="349">
        <v>9</v>
      </c>
      <c r="X55" s="349" t="s">
        <v>66</v>
      </c>
      <c r="Y55" s="349">
        <v>29</v>
      </c>
      <c r="Z55" s="349" t="s">
        <v>67</v>
      </c>
      <c r="AA55" s="350" t="s">
        <v>226</v>
      </c>
      <c r="AB55" s="270" t="str">
        <f>TEXT(DATE(M55,W55,Y55),"aaa")</f>
        <v>月</v>
      </c>
      <c r="AC55" s="351" t="s">
        <v>227</v>
      </c>
      <c r="AD55" s="352">
        <f>_xlfn.DAYS(DATE(M55,W55,Y55),DATE(M55,O55,Q55))+1</f>
        <v>4</v>
      </c>
      <c r="AE55" s="353" t="s">
        <v>271</v>
      </c>
      <c r="AF55" s="1394" t="s">
        <v>280</v>
      </c>
      <c r="AG55" s="354"/>
      <c r="AH55" s="318"/>
      <c r="AI55" s="318"/>
    </row>
    <row r="56" spans="1:35" ht="20" customHeight="1" thickBot="1">
      <c r="A56" s="318"/>
      <c r="B56" s="1356"/>
      <c r="C56" s="1358"/>
      <c r="D56" s="1378"/>
      <c r="E56" s="371" t="s">
        <v>251</v>
      </c>
      <c r="F56" s="372">
        <v>970</v>
      </c>
      <c r="G56" s="373" t="s">
        <v>232</v>
      </c>
      <c r="H56" s="374">
        <v>4</v>
      </c>
      <c r="I56" s="375">
        <f t="shared" si="14"/>
        <v>3880</v>
      </c>
      <c r="J56" s="376" t="s">
        <v>225</v>
      </c>
      <c r="K56" s="375"/>
      <c r="L56" s="377" t="s">
        <v>225</v>
      </c>
      <c r="M56" s="378">
        <v>2025</v>
      </c>
      <c r="N56" s="379" t="s">
        <v>7</v>
      </c>
      <c r="O56" s="380">
        <v>9</v>
      </c>
      <c r="P56" s="380" t="s">
        <v>66</v>
      </c>
      <c r="Q56" s="380">
        <v>26</v>
      </c>
      <c r="R56" s="380" t="s">
        <v>67</v>
      </c>
      <c r="S56" s="381" t="s">
        <v>226</v>
      </c>
      <c r="T56" s="382" t="str">
        <f t="shared" si="15"/>
        <v>金</v>
      </c>
      <c r="U56" s="377" t="s">
        <v>227</v>
      </c>
      <c r="V56" s="382" t="s">
        <v>10</v>
      </c>
      <c r="W56" s="380">
        <v>9</v>
      </c>
      <c r="X56" s="380" t="s">
        <v>66</v>
      </c>
      <c r="Y56" s="380">
        <v>29</v>
      </c>
      <c r="Z56" s="380" t="s">
        <v>67</v>
      </c>
      <c r="AA56" s="381" t="s">
        <v>226</v>
      </c>
      <c r="AB56" s="382" t="str">
        <f t="shared" si="16"/>
        <v>月</v>
      </c>
      <c r="AC56" s="383" t="s">
        <v>227</v>
      </c>
      <c r="AD56" s="384">
        <f t="shared" si="17"/>
        <v>4</v>
      </c>
      <c r="AE56" s="479" t="s">
        <v>271</v>
      </c>
      <c r="AF56" s="1343"/>
      <c r="AG56" s="418"/>
      <c r="AH56" s="318"/>
      <c r="AI56" s="318"/>
    </row>
    <row r="57" spans="1:35" ht="20" customHeight="1" thickTop="1" thickBot="1">
      <c r="A57" s="318"/>
      <c r="B57" s="1368"/>
      <c r="C57" s="1370"/>
      <c r="D57" s="1353" t="s">
        <v>183</v>
      </c>
      <c r="E57" s="1354"/>
      <c r="F57" s="1354"/>
      <c r="G57" s="1354"/>
      <c r="H57" s="1355"/>
      <c r="I57" s="419">
        <f>SUM(I36:I56)</f>
        <v>2163348</v>
      </c>
      <c r="J57" s="420" t="s">
        <v>225</v>
      </c>
      <c r="K57" s="421"/>
      <c r="L57" s="422"/>
      <c r="M57" s="423"/>
      <c r="N57" s="423"/>
      <c r="O57" s="424"/>
      <c r="P57" s="424"/>
      <c r="Q57" s="424"/>
      <c r="R57" s="424"/>
      <c r="S57" s="425"/>
      <c r="T57" s="426"/>
      <c r="U57" s="422"/>
      <c r="V57" s="426"/>
      <c r="W57" s="424"/>
      <c r="X57" s="424"/>
      <c r="Y57" s="424"/>
      <c r="Z57" s="424"/>
      <c r="AA57" s="425"/>
      <c r="AB57" s="426"/>
      <c r="AC57" s="422"/>
      <c r="AD57" s="426"/>
      <c r="AE57" s="424"/>
      <c r="AF57" s="424"/>
      <c r="AG57" s="427"/>
      <c r="AH57" s="318"/>
      <c r="AI57" s="318"/>
    </row>
    <row r="58" spans="1:35" ht="20" customHeight="1">
      <c r="A58" s="318"/>
      <c r="B58" s="1379">
        <v>6</v>
      </c>
      <c r="C58" s="1382" t="s">
        <v>17</v>
      </c>
      <c r="D58" s="428" t="s">
        <v>255</v>
      </c>
      <c r="E58" s="324" t="s">
        <v>256</v>
      </c>
      <c r="F58" s="429">
        <v>1512</v>
      </c>
      <c r="G58" s="430" t="s">
        <v>225</v>
      </c>
      <c r="H58" s="431">
        <v>20</v>
      </c>
      <c r="I58" s="432">
        <f t="shared" ref="I58:I60" si="50">F58*H58</f>
        <v>30240</v>
      </c>
      <c r="J58" s="433" t="s">
        <v>225</v>
      </c>
      <c r="K58" s="432"/>
      <c r="L58" s="434" t="s">
        <v>225</v>
      </c>
      <c r="M58" s="435">
        <v>2025</v>
      </c>
      <c r="N58" s="436" t="s">
        <v>7</v>
      </c>
      <c r="O58" s="437">
        <v>9</v>
      </c>
      <c r="P58" s="437" t="s">
        <v>66</v>
      </c>
      <c r="Q58" s="437">
        <v>29</v>
      </c>
      <c r="R58" s="437" t="s">
        <v>67</v>
      </c>
      <c r="S58" s="438" t="s">
        <v>226</v>
      </c>
      <c r="T58" s="439" t="str">
        <f t="shared" ref="T58:T60" si="51">TEXT(DATE(M58,O58,Q58),"aaa")</f>
        <v>月</v>
      </c>
      <c r="U58" s="440" t="s">
        <v>227</v>
      </c>
      <c r="V58" s="439" t="s">
        <v>10</v>
      </c>
      <c r="W58" s="437">
        <v>10</v>
      </c>
      <c r="X58" s="437" t="s">
        <v>66</v>
      </c>
      <c r="Y58" s="437">
        <v>2</v>
      </c>
      <c r="Z58" s="437" t="s">
        <v>67</v>
      </c>
      <c r="AA58" s="438" t="s">
        <v>226</v>
      </c>
      <c r="AB58" s="439" t="str">
        <f t="shared" ref="AB58:AB60" si="52">TEXT(DATE(M58,W58,Y58),"aaa")</f>
        <v>木</v>
      </c>
      <c r="AC58" s="441" t="s">
        <v>227</v>
      </c>
      <c r="AD58" s="442">
        <f t="shared" ref="AD58" si="53">_xlfn.DAYS(DATE(M58,W58,Y58),DATE(M58,O58,Q58))+1</f>
        <v>4</v>
      </c>
      <c r="AE58" s="464" t="s">
        <v>228</v>
      </c>
      <c r="AF58" s="1362" t="s">
        <v>281</v>
      </c>
      <c r="AG58" s="444"/>
      <c r="AH58" s="318"/>
      <c r="AI58" s="318"/>
    </row>
    <row r="59" spans="1:35" ht="35" customHeight="1">
      <c r="A59" s="318"/>
      <c r="B59" s="1395"/>
      <c r="C59" s="1383"/>
      <c r="D59" s="1376" t="s">
        <v>230</v>
      </c>
      <c r="E59" s="340" t="s">
        <v>231</v>
      </c>
      <c r="F59" s="341">
        <v>1180</v>
      </c>
      <c r="G59" s="342" t="s">
        <v>232</v>
      </c>
      <c r="H59" s="343">
        <v>1251</v>
      </c>
      <c r="I59" s="344">
        <f t="shared" si="50"/>
        <v>1476180</v>
      </c>
      <c r="J59" s="345" t="s">
        <v>225</v>
      </c>
      <c r="K59" s="344">
        <v>1476180</v>
      </c>
      <c r="L59" s="346" t="s">
        <v>225</v>
      </c>
      <c r="M59" s="347">
        <v>2025</v>
      </c>
      <c r="N59" s="348" t="s">
        <v>7</v>
      </c>
      <c r="O59" s="349">
        <v>9</v>
      </c>
      <c r="P59" s="349" t="s">
        <v>66</v>
      </c>
      <c r="Q59" s="349">
        <v>27</v>
      </c>
      <c r="R59" s="349" t="s">
        <v>67</v>
      </c>
      <c r="S59" s="350" t="s">
        <v>226</v>
      </c>
      <c r="T59" s="270" t="str">
        <f t="shared" si="51"/>
        <v>土</v>
      </c>
      <c r="U59" s="346" t="s">
        <v>227</v>
      </c>
      <c r="V59" s="270" t="s">
        <v>10</v>
      </c>
      <c r="W59" s="349">
        <v>10</v>
      </c>
      <c r="X59" s="349" t="s">
        <v>66</v>
      </c>
      <c r="Y59" s="349">
        <v>2</v>
      </c>
      <c r="Z59" s="349" t="s">
        <v>67</v>
      </c>
      <c r="AA59" s="350" t="s">
        <v>226</v>
      </c>
      <c r="AB59" s="270" t="str">
        <f t="shared" si="52"/>
        <v>木</v>
      </c>
      <c r="AC59" s="351" t="s">
        <v>227</v>
      </c>
      <c r="AD59" s="352">
        <f>_xlfn.DAYS(DATE(M59,W59,Y59),DATE(M59,O59,Q59))+1-1</f>
        <v>5</v>
      </c>
      <c r="AE59" s="483" t="s">
        <v>282</v>
      </c>
      <c r="AF59" s="1363"/>
      <c r="AG59" s="354"/>
      <c r="AH59" s="318"/>
      <c r="AI59" s="318"/>
    </row>
    <row r="60" spans="1:35" ht="35" customHeight="1">
      <c r="A60" s="318"/>
      <c r="B60" s="1395"/>
      <c r="C60" s="1383"/>
      <c r="D60" s="1377"/>
      <c r="E60" s="355" t="s">
        <v>233</v>
      </c>
      <c r="F60" s="356">
        <v>970</v>
      </c>
      <c r="G60" s="357" t="s">
        <v>232</v>
      </c>
      <c r="H60" s="358">
        <v>1787</v>
      </c>
      <c r="I60" s="359">
        <f t="shared" si="50"/>
        <v>1733390</v>
      </c>
      <c r="J60" s="360" t="s">
        <v>225</v>
      </c>
      <c r="K60" s="359"/>
      <c r="L60" s="361" t="s">
        <v>225</v>
      </c>
      <c r="M60" s="362">
        <v>2025</v>
      </c>
      <c r="N60" s="363" t="s">
        <v>7</v>
      </c>
      <c r="O60" s="364">
        <v>9</v>
      </c>
      <c r="P60" s="364" t="s">
        <v>66</v>
      </c>
      <c r="Q60" s="364">
        <v>27</v>
      </c>
      <c r="R60" s="364" t="s">
        <v>67</v>
      </c>
      <c r="S60" s="365" t="s">
        <v>226</v>
      </c>
      <c r="T60" s="366" t="str">
        <f t="shared" si="51"/>
        <v>土</v>
      </c>
      <c r="U60" s="361" t="s">
        <v>227</v>
      </c>
      <c r="V60" s="366" t="s">
        <v>10</v>
      </c>
      <c r="W60" s="364">
        <v>10</v>
      </c>
      <c r="X60" s="364" t="s">
        <v>66</v>
      </c>
      <c r="Y60" s="364">
        <v>2</v>
      </c>
      <c r="Z60" s="364" t="s">
        <v>67</v>
      </c>
      <c r="AA60" s="365" t="s">
        <v>226</v>
      </c>
      <c r="AB60" s="366" t="str">
        <f t="shared" si="52"/>
        <v>木</v>
      </c>
      <c r="AC60" s="367" t="s">
        <v>227</v>
      </c>
      <c r="AD60" s="368">
        <f t="shared" ref="AD60:AD61" si="54">_xlfn.DAYS(DATE(M60,W60,Y60),DATE(M60,O60,Q60))+1-1</f>
        <v>5</v>
      </c>
      <c r="AE60" s="481" t="s">
        <v>283</v>
      </c>
      <c r="AF60" s="1363"/>
      <c r="AG60" s="370"/>
      <c r="AH60" s="318"/>
      <c r="AI60" s="318"/>
    </row>
    <row r="61" spans="1:35" ht="35" customHeight="1">
      <c r="A61" s="318"/>
      <c r="B61" s="1395"/>
      <c r="C61" s="1383"/>
      <c r="D61" s="1391"/>
      <c r="E61" s="371" t="s">
        <v>234</v>
      </c>
      <c r="F61" s="372">
        <v>1180</v>
      </c>
      <c r="G61" s="373" t="s">
        <v>232</v>
      </c>
      <c r="H61" s="374">
        <v>238</v>
      </c>
      <c r="I61" s="375">
        <f>F61*H61</f>
        <v>280840</v>
      </c>
      <c r="J61" s="376" t="s">
        <v>225</v>
      </c>
      <c r="K61" s="375">
        <f>I61</f>
        <v>280840</v>
      </c>
      <c r="L61" s="377" t="s">
        <v>225</v>
      </c>
      <c r="M61" s="378">
        <v>2025</v>
      </c>
      <c r="N61" s="379" t="s">
        <v>7</v>
      </c>
      <c r="O61" s="380">
        <v>9</v>
      </c>
      <c r="P61" s="380" t="s">
        <v>66</v>
      </c>
      <c r="Q61" s="380">
        <v>27</v>
      </c>
      <c r="R61" s="380" t="s">
        <v>67</v>
      </c>
      <c r="S61" s="381" t="s">
        <v>226</v>
      </c>
      <c r="T61" s="382" t="str">
        <f>TEXT(DATE(M61,O61,Q61),"aaa")</f>
        <v>土</v>
      </c>
      <c r="U61" s="377" t="s">
        <v>227</v>
      </c>
      <c r="V61" s="382" t="s">
        <v>10</v>
      </c>
      <c r="W61" s="380">
        <v>10</v>
      </c>
      <c r="X61" s="380" t="s">
        <v>66</v>
      </c>
      <c r="Y61" s="380">
        <v>2</v>
      </c>
      <c r="Z61" s="380" t="s">
        <v>67</v>
      </c>
      <c r="AA61" s="381" t="s">
        <v>226</v>
      </c>
      <c r="AB61" s="382" t="str">
        <f>TEXT(DATE(M61,W61,Y61),"aaa")</f>
        <v>木</v>
      </c>
      <c r="AC61" s="383" t="s">
        <v>227</v>
      </c>
      <c r="AD61" s="384">
        <f t="shared" si="54"/>
        <v>5</v>
      </c>
      <c r="AE61" s="482" t="s">
        <v>284</v>
      </c>
      <c r="AF61" s="1366"/>
      <c r="AG61" s="386"/>
      <c r="AH61" s="318"/>
      <c r="AI61" s="318"/>
    </row>
    <row r="62" spans="1:35" ht="20" customHeight="1">
      <c r="A62" s="318"/>
      <c r="B62" s="1395"/>
      <c r="C62" s="1383"/>
      <c r="D62" s="1390" t="s">
        <v>230</v>
      </c>
      <c r="E62" s="387" t="s">
        <v>233</v>
      </c>
      <c r="F62" s="388">
        <v>970</v>
      </c>
      <c r="G62" s="389" t="s">
        <v>232</v>
      </c>
      <c r="H62" s="390">
        <v>4</v>
      </c>
      <c r="I62" s="391">
        <f t="shared" ref="I62:I65" si="55">F62*H62</f>
        <v>3880</v>
      </c>
      <c r="J62" s="392" t="s">
        <v>225</v>
      </c>
      <c r="K62" s="391"/>
      <c r="L62" s="393" t="s">
        <v>225</v>
      </c>
      <c r="M62" s="394">
        <v>2025</v>
      </c>
      <c r="N62" s="395" t="s">
        <v>7</v>
      </c>
      <c r="O62" s="396">
        <v>9</v>
      </c>
      <c r="P62" s="396" t="s">
        <v>66</v>
      </c>
      <c r="Q62" s="396">
        <v>29</v>
      </c>
      <c r="R62" s="396" t="s">
        <v>67</v>
      </c>
      <c r="S62" s="397" t="s">
        <v>226</v>
      </c>
      <c r="T62" s="398" t="str">
        <f t="shared" ref="T62:T65" si="56">TEXT(DATE(M62,O62,Q62),"aaa")</f>
        <v>月</v>
      </c>
      <c r="U62" s="393" t="s">
        <v>227</v>
      </c>
      <c r="V62" s="398" t="s">
        <v>10</v>
      </c>
      <c r="W62" s="396">
        <v>9</v>
      </c>
      <c r="X62" s="396" t="s">
        <v>66</v>
      </c>
      <c r="Y62" s="396">
        <v>30</v>
      </c>
      <c r="Z62" s="396" t="s">
        <v>67</v>
      </c>
      <c r="AA62" s="397" t="s">
        <v>226</v>
      </c>
      <c r="AB62" s="398" t="str">
        <f t="shared" ref="AB62:AB65" si="57">TEXT(DATE(M62,W62,Y62),"aaa")</f>
        <v>火</v>
      </c>
      <c r="AC62" s="399" t="s">
        <v>227</v>
      </c>
      <c r="AD62" s="400">
        <f t="shared" ref="AD62:AD65" si="58">_xlfn.DAYS(DATE(M62,W62,Y62),DATE(M62,O62,Q62))+1</f>
        <v>2</v>
      </c>
      <c r="AE62" s="484" t="s">
        <v>285</v>
      </c>
      <c r="AF62" s="1365" t="s">
        <v>286</v>
      </c>
      <c r="AG62" s="402"/>
      <c r="AH62" s="318"/>
      <c r="AI62" s="318"/>
    </row>
    <row r="63" spans="1:35" ht="20" customHeight="1">
      <c r="A63" s="318"/>
      <c r="B63" s="1395"/>
      <c r="C63" s="1383"/>
      <c r="D63" s="1391"/>
      <c r="E63" s="448" t="s">
        <v>234</v>
      </c>
      <c r="F63" s="449">
        <v>1180</v>
      </c>
      <c r="G63" s="450" t="s">
        <v>232</v>
      </c>
      <c r="H63" s="451">
        <v>4</v>
      </c>
      <c r="I63" s="452">
        <f t="shared" si="55"/>
        <v>4720</v>
      </c>
      <c r="J63" s="453" t="s">
        <v>225</v>
      </c>
      <c r="K63" s="452">
        <f>I63</f>
        <v>4720</v>
      </c>
      <c r="L63" s="454" t="s">
        <v>225</v>
      </c>
      <c r="M63" s="455">
        <v>2025</v>
      </c>
      <c r="N63" s="456" t="s">
        <v>7</v>
      </c>
      <c r="O63" s="457">
        <v>9</v>
      </c>
      <c r="P63" s="457" t="s">
        <v>66</v>
      </c>
      <c r="Q63" s="457">
        <v>29</v>
      </c>
      <c r="R63" s="457" t="s">
        <v>67</v>
      </c>
      <c r="S63" s="458" t="s">
        <v>226</v>
      </c>
      <c r="T63" s="459" t="str">
        <f t="shared" si="56"/>
        <v>月</v>
      </c>
      <c r="U63" s="454" t="s">
        <v>227</v>
      </c>
      <c r="V63" s="459" t="s">
        <v>10</v>
      </c>
      <c r="W63" s="457">
        <v>9</v>
      </c>
      <c r="X63" s="457" t="s">
        <v>66</v>
      </c>
      <c r="Y63" s="457">
        <v>30</v>
      </c>
      <c r="Z63" s="457" t="s">
        <v>67</v>
      </c>
      <c r="AA63" s="458" t="s">
        <v>226</v>
      </c>
      <c r="AB63" s="459" t="str">
        <f t="shared" si="57"/>
        <v>火</v>
      </c>
      <c r="AC63" s="460" t="s">
        <v>227</v>
      </c>
      <c r="AD63" s="461">
        <f t="shared" si="58"/>
        <v>2</v>
      </c>
      <c r="AE63" s="485" t="s">
        <v>287</v>
      </c>
      <c r="AF63" s="1397"/>
      <c r="AG63" s="463"/>
      <c r="AH63" s="318"/>
      <c r="AI63" s="318"/>
    </row>
    <row r="64" spans="1:35" ht="20" customHeight="1">
      <c r="A64" s="318"/>
      <c r="B64" s="1395"/>
      <c r="C64" s="1383"/>
      <c r="D64" s="1390" t="s">
        <v>230</v>
      </c>
      <c r="E64" s="340" t="s">
        <v>233</v>
      </c>
      <c r="F64" s="341">
        <v>970</v>
      </c>
      <c r="G64" s="342" t="s">
        <v>232</v>
      </c>
      <c r="H64" s="343">
        <v>4</v>
      </c>
      <c r="I64" s="344">
        <f t="shared" si="55"/>
        <v>3880</v>
      </c>
      <c r="J64" s="345" t="s">
        <v>225</v>
      </c>
      <c r="K64" s="344"/>
      <c r="L64" s="346" t="s">
        <v>225</v>
      </c>
      <c r="M64" s="347">
        <v>2025</v>
      </c>
      <c r="N64" s="348" t="s">
        <v>7</v>
      </c>
      <c r="O64" s="349">
        <v>9</v>
      </c>
      <c r="P64" s="349" t="s">
        <v>66</v>
      </c>
      <c r="Q64" s="349">
        <v>29</v>
      </c>
      <c r="R64" s="349" t="s">
        <v>67</v>
      </c>
      <c r="S64" s="350" t="s">
        <v>226</v>
      </c>
      <c r="T64" s="270" t="str">
        <f t="shared" si="56"/>
        <v>月</v>
      </c>
      <c r="U64" s="346" t="s">
        <v>227</v>
      </c>
      <c r="V64" s="270" t="s">
        <v>10</v>
      </c>
      <c r="W64" s="349">
        <v>9</v>
      </c>
      <c r="X64" s="349" t="s">
        <v>66</v>
      </c>
      <c r="Y64" s="349">
        <v>30</v>
      </c>
      <c r="Z64" s="349" t="s">
        <v>67</v>
      </c>
      <c r="AA64" s="350" t="s">
        <v>226</v>
      </c>
      <c r="AB64" s="270" t="str">
        <f t="shared" si="57"/>
        <v>火</v>
      </c>
      <c r="AC64" s="351" t="s">
        <v>227</v>
      </c>
      <c r="AD64" s="352">
        <f t="shared" si="58"/>
        <v>2</v>
      </c>
      <c r="AE64" s="483" t="s">
        <v>285</v>
      </c>
      <c r="AF64" s="1398" t="s">
        <v>288</v>
      </c>
      <c r="AG64" s="354"/>
      <c r="AH64" s="318"/>
      <c r="AI64" s="318"/>
    </row>
    <row r="65" spans="1:35" ht="20" customHeight="1" thickBot="1">
      <c r="A65" s="318"/>
      <c r="B65" s="1395"/>
      <c r="C65" s="1383"/>
      <c r="D65" s="1378"/>
      <c r="E65" s="403" t="s">
        <v>234</v>
      </c>
      <c r="F65" s="404">
        <v>1180</v>
      </c>
      <c r="G65" s="405" t="s">
        <v>232</v>
      </c>
      <c r="H65" s="406">
        <v>4</v>
      </c>
      <c r="I65" s="407">
        <f t="shared" si="55"/>
        <v>4720</v>
      </c>
      <c r="J65" s="408" t="s">
        <v>225</v>
      </c>
      <c r="K65" s="407">
        <f>I65</f>
        <v>4720</v>
      </c>
      <c r="L65" s="409" t="s">
        <v>225</v>
      </c>
      <c r="M65" s="410">
        <v>2025</v>
      </c>
      <c r="N65" s="411" t="s">
        <v>7</v>
      </c>
      <c r="O65" s="412">
        <v>9</v>
      </c>
      <c r="P65" s="412" t="s">
        <v>66</v>
      </c>
      <c r="Q65" s="412">
        <v>29</v>
      </c>
      <c r="R65" s="412" t="s">
        <v>67</v>
      </c>
      <c r="S65" s="413" t="s">
        <v>226</v>
      </c>
      <c r="T65" s="414" t="str">
        <f t="shared" si="56"/>
        <v>月</v>
      </c>
      <c r="U65" s="409" t="s">
        <v>227</v>
      </c>
      <c r="V65" s="414" t="s">
        <v>10</v>
      </c>
      <c r="W65" s="412">
        <v>9</v>
      </c>
      <c r="X65" s="412" t="s">
        <v>66</v>
      </c>
      <c r="Y65" s="412">
        <v>30</v>
      </c>
      <c r="Z65" s="412" t="s">
        <v>67</v>
      </c>
      <c r="AA65" s="413" t="s">
        <v>226</v>
      </c>
      <c r="AB65" s="414" t="str">
        <f t="shared" si="57"/>
        <v>火</v>
      </c>
      <c r="AC65" s="415" t="s">
        <v>227</v>
      </c>
      <c r="AD65" s="416">
        <f t="shared" si="58"/>
        <v>2</v>
      </c>
      <c r="AE65" s="486" t="s">
        <v>287</v>
      </c>
      <c r="AF65" s="1399"/>
      <c r="AG65" s="418"/>
      <c r="AH65" s="318"/>
      <c r="AI65" s="318"/>
    </row>
    <row r="66" spans="1:35" ht="20" customHeight="1" thickTop="1" thickBot="1">
      <c r="A66" s="318"/>
      <c r="B66" s="1396"/>
      <c r="C66" s="1384"/>
      <c r="D66" s="1353" t="s">
        <v>183</v>
      </c>
      <c r="E66" s="1354"/>
      <c r="F66" s="1354"/>
      <c r="G66" s="1354"/>
      <c r="H66" s="1355"/>
      <c r="I66" s="419">
        <f>SUM(I58:I65)</f>
        <v>3537850</v>
      </c>
      <c r="J66" s="420" t="s">
        <v>225</v>
      </c>
      <c r="K66" s="421"/>
      <c r="L66" s="422"/>
      <c r="M66" s="423"/>
      <c r="N66" s="423"/>
      <c r="O66" s="424"/>
      <c r="P66" s="424"/>
      <c r="Q66" s="424"/>
      <c r="R66" s="424"/>
      <c r="S66" s="425"/>
      <c r="T66" s="426"/>
      <c r="U66" s="422"/>
      <c r="V66" s="426"/>
      <c r="W66" s="424"/>
      <c r="X66" s="424"/>
      <c r="Y66" s="424"/>
      <c r="Z66" s="424"/>
      <c r="AA66" s="425"/>
      <c r="AB66" s="426"/>
      <c r="AC66" s="422"/>
      <c r="AD66" s="426"/>
      <c r="AE66" s="424"/>
      <c r="AF66" s="424"/>
      <c r="AG66" s="427"/>
      <c r="AH66" s="318"/>
      <c r="AI66" s="318"/>
    </row>
    <row r="67" spans="1:35" ht="20" customHeight="1">
      <c r="A67" s="318"/>
      <c r="B67" s="1375">
        <v>7</v>
      </c>
      <c r="C67" s="1369" t="s">
        <v>19</v>
      </c>
      <c r="D67" s="428" t="s">
        <v>255</v>
      </c>
      <c r="E67" s="324" t="s">
        <v>256</v>
      </c>
      <c r="F67" s="429">
        <v>1512</v>
      </c>
      <c r="G67" s="430" t="s">
        <v>225</v>
      </c>
      <c r="H67" s="431">
        <v>16</v>
      </c>
      <c r="I67" s="432">
        <f t="shared" ref="I67:I70" si="59">F67*H67</f>
        <v>24192</v>
      </c>
      <c r="J67" s="433" t="s">
        <v>225</v>
      </c>
      <c r="K67" s="432"/>
      <c r="L67" s="434" t="s">
        <v>225</v>
      </c>
      <c r="M67" s="435">
        <v>2025</v>
      </c>
      <c r="N67" s="436" t="s">
        <v>7</v>
      </c>
      <c r="O67" s="437">
        <v>9</v>
      </c>
      <c r="P67" s="437" t="s">
        <v>66</v>
      </c>
      <c r="Q67" s="437">
        <v>29</v>
      </c>
      <c r="R67" s="437" t="s">
        <v>67</v>
      </c>
      <c r="S67" s="438" t="s">
        <v>226</v>
      </c>
      <c r="T67" s="439" t="str">
        <f t="shared" ref="T67:T70" si="60">TEXT(DATE(M67,O67,Q67),"aaa")</f>
        <v>月</v>
      </c>
      <c r="U67" s="440" t="s">
        <v>227</v>
      </c>
      <c r="V67" s="439" t="s">
        <v>10</v>
      </c>
      <c r="W67" s="437">
        <v>10</v>
      </c>
      <c r="X67" s="437" t="s">
        <v>66</v>
      </c>
      <c r="Y67" s="437">
        <v>2</v>
      </c>
      <c r="Z67" s="437" t="s">
        <v>67</v>
      </c>
      <c r="AA67" s="438" t="s">
        <v>226</v>
      </c>
      <c r="AB67" s="439" t="str">
        <f t="shared" ref="AB67:AB70" si="61">TEXT(DATE(M67,W67,Y67),"aaa")</f>
        <v>木</v>
      </c>
      <c r="AC67" s="441" t="s">
        <v>227</v>
      </c>
      <c r="AD67" s="442">
        <f t="shared" ref="AD67:AD70" si="62">_xlfn.DAYS(DATE(M67,W67,Y67),DATE(M67,O67,Q67))+1</f>
        <v>4</v>
      </c>
      <c r="AE67" s="464" t="s">
        <v>228</v>
      </c>
      <c r="AF67" s="1362" t="s">
        <v>194</v>
      </c>
      <c r="AG67" s="444" t="s">
        <v>268</v>
      </c>
      <c r="AH67" s="318"/>
      <c r="AI67" s="318"/>
    </row>
    <row r="68" spans="1:35" ht="80" customHeight="1">
      <c r="A68" s="318"/>
      <c r="B68" s="1356"/>
      <c r="C68" s="1358"/>
      <c r="D68" s="1376" t="s">
        <v>230</v>
      </c>
      <c r="E68" s="340" t="s">
        <v>231</v>
      </c>
      <c r="F68" s="341">
        <v>1180</v>
      </c>
      <c r="G68" s="342" t="s">
        <v>232</v>
      </c>
      <c r="H68" s="343">
        <v>1352</v>
      </c>
      <c r="I68" s="344">
        <f t="shared" si="59"/>
        <v>1595360</v>
      </c>
      <c r="J68" s="345" t="s">
        <v>225</v>
      </c>
      <c r="K68" s="344">
        <f>I68</f>
        <v>1595360</v>
      </c>
      <c r="L68" s="346" t="s">
        <v>225</v>
      </c>
      <c r="M68" s="347">
        <v>2025</v>
      </c>
      <c r="N68" s="348" t="s">
        <v>7</v>
      </c>
      <c r="O68" s="349">
        <v>9</v>
      </c>
      <c r="P68" s="349" t="s">
        <v>66</v>
      </c>
      <c r="Q68" s="349">
        <v>28</v>
      </c>
      <c r="R68" s="349" t="s">
        <v>67</v>
      </c>
      <c r="S68" s="350" t="s">
        <v>226</v>
      </c>
      <c r="T68" s="270" t="str">
        <f t="shared" si="60"/>
        <v>日</v>
      </c>
      <c r="U68" s="346" t="s">
        <v>227</v>
      </c>
      <c r="V68" s="270" t="s">
        <v>10</v>
      </c>
      <c r="W68" s="349">
        <v>10</v>
      </c>
      <c r="X68" s="349" t="s">
        <v>66</v>
      </c>
      <c r="Y68" s="349">
        <v>2</v>
      </c>
      <c r="Z68" s="349" t="s">
        <v>67</v>
      </c>
      <c r="AA68" s="350" t="s">
        <v>226</v>
      </c>
      <c r="AB68" s="270" t="str">
        <f t="shared" si="61"/>
        <v>木</v>
      </c>
      <c r="AC68" s="351" t="s">
        <v>227</v>
      </c>
      <c r="AD68" s="352">
        <f t="shared" si="62"/>
        <v>5</v>
      </c>
      <c r="AE68" s="483" t="s">
        <v>289</v>
      </c>
      <c r="AF68" s="1363"/>
      <c r="AG68" s="354"/>
      <c r="AH68" s="318"/>
      <c r="AI68" s="318"/>
    </row>
    <row r="69" spans="1:35" ht="80" customHeight="1">
      <c r="A69" s="318"/>
      <c r="B69" s="1356"/>
      <c r="C69" s="1358"/>
      <c r="D69" s="1377"/>
      <c r="E69" s="355" t="s">
        <v>251</v>
      </c>
      <c r="F69" s="356">
        <v>970</v>
      </c>
      <c r="G69" s="357" t="s">
        <v>232</v>
      </c>
      <c r="H69" s="358">
        <v>755</v>
      </c>
      <c r="I69" s="359">
        <f t="shared" si="59"/>
        <v>732350</v>
      </c>
      <c r="J69" s="360" t="s">
        <v>225</v>
      </c>
      <c r="K69" s="359"/>
      <c r="L69" s="361" t="s">
        <v>225</v>
      </c>
      <c r="M69" s="362">
        <v>2025</v>
      </c>
      <c r="N69" s="363" t="s">
        <v>7</v>
      </c>
      <c r="O69" s="364">
        <v>9</v>
      </c>
      <c r="P69" s="364" t="s">
        <v>66</v>
      </c>
      <c r="Q69" s="364">
        <v>28</v>
      </c>
      <c r="R69" s="364" t="s">
        <v>67</v>
      </c>
      <c r="S69" s="365" t="s">
        <v>226</v>
      </c>
      <c r="T69" s="366" t="str">
        <f t="shared" si="60"/>
        <v>日</v>
      </c>
      <c r="U69" s="361" t="s">
        <v>227</v>
      </c>
      <c r="V69" s="366" t="s">
        <v>10</v>
      </c>
      <c r="W69" s="364">
        <v>10</v>
      </c>
      <c r="X69" s="364" t="s">
        <v>66</v>
      </c>
      <c r="Y69" s="364">
        <v>2</v>
      </c>
      <c r="Z69" s="364" t="s">
        <v>67</v>
      </c>
      <c r="AA69" s="365" t="s">
        <v>226</v>
      </c>
      <c r="AB69" s="366" t="str">
        <f t="shared" si="61"/>
        <v>木</v>
      </c>
      <c r="AC69" s="367" t="s">
        <v>227</v>
      </c>
      <c r="AD69" s="368">
        <f t="shared" si="62"/>
        <v>5</v>
      </c>
      <c r="AE69" s="481" t="s">
        <v>290</v>
      </c>
      <c r="AF69" s="1363"/>
      <c r="AG69" s="370"/>
      <c r="AH69" s="318"/>
      <c r="AI69" s="318"/>
    </row>
    <row r="70" spans="1:35" ht="20" customHeight="1" thickBot="1">
      <c r="A70" s="318"/>
      <c r="B70" s="1356"/>
      <c r="C70" s="1358"/>
      <c r="D70" s="1378"/>
      <c r="E70" s="371" t="s">
        <v>252</v>
      </c>
      <c r="F70" s="372">
        <v>1180</v>
      </c>
      <c r="G70" s="373" t="s">
        <v>232</v>
      </c>
      <c r="H70" s="374">
        <v>288</v>
      </c>
      <c r="I70" s="375">
        <f t="shared" si="59"/>
        <v>339840</v>
      </c>
      <c r="J70" s="376" t="s">
        <v>225</v>
      </c>
      <c r="K70" s="375">
        <f>I70</f>
        <v>339840</v>
      </c>
      <c r="L70" s="377" t="s">
        <v>225</v>
      </c>
      <c r="M70" s="378">
        <v>2025</v>
      </c>
      <c r="N70" s="379" t="s">
        <v>7</v>
      </c>
      <c r="O70" s="380">
        <v>9</v>
      </c>
      <c r="P70" s="380" t="s">
        <v>66</v>
      </c>
      <c r="Q70" s="380">
        <v>28</v>
      </c>
      <c r="R70" s="380" t="s">
        <v>67</v>
      </c>
      <c r="S70" s="381" t="s">
        <v>226</v>
      </c>
      <c r="T70" s="382" t="str">
        <f t="shared" si="60"/>
        <v>日</v>
      </c>
      <c r="U70" s="377" t="s">
        <v>227</v>
      </c>
      <c r="V70" s="382" t="s">
        <v>10</v>
      </c>
      <c r="W70" s="380">
        <v>10</v>
      </c>
      <c r="X70" s="380" t="s">
        <v>66</v>
      </c>
      <c r="Y70" s="380">
        <v>2</v>
      </c>
      <c r="Z70" s="380" t="s">
        <v>67</v>
      </c>
      <c r="AA70" s="381" t="s">
        <v>226</v>
      </c>
      <c r="AB70" s="382" t="str">
        <f t="shared" si="61"/>
        <v>木</v>
      </c>
      <c r="AC70" s="383" t="s">
        <v>227</v>
      </c>
      <c r="AD70" s="384">
        <f t="shared" si="62"/>
        <v>5</v>
      </c>
      <c r="AE70" s="482" t="s">
        <v>291</v>
      </c>
      <c r="AF70" s="1371"/>
      <c r="AG70" s="418"/>
      <c r="AH70" s="318"/>
      <c r="AI70" s="318"/>
    </row>
    <row r="71" spans="1:35" ht="20" customHeight="1" thickTop="1" thickBot="1">
      <c r="A71" s="318"/>
      <c r="B71" s="1368"/>
      <c r="C71" s="1370"/>
      <c r="D71" s="1353" t="s">
        <v>183</v>
      </c>
      <c r="E71" s="1354"/>
      <c r="F71" s="1354"/>
      <c r="G71" s="1354"/>
      <c r="H71" s="1355"/>
      <c r="I71" s="419">
        <f>SUM(I67:I70)</f>
        <v>2691742</v>
      </c>
      <c r="J71" s="420" t="s">
        <v>225</v>
      </c>
      <c r="K71" s="421"/>
      <c r="L71" s="422"/>
      <c r="M71" s="423"/>
      <c r="N71" s="423"/>
      <c r="O71" s="424"/>
      <c r="P71" s="424"/>
      <c r="Q71" s="424"/>
      <c r="R71" s="424"/>
      <c r="S71" s="425"/>
      <c r="T71" s="426"/>
      <c r="U71" s="422"/>
      <c r="V71" s="426"/>
      <c r="W71" s="424"/>
      <c r="X71" s="424"/>
      <c r="Y71" s="424"/>
      <c r="Z71" s="424"/>
      <c r="AA71" s="425"/>
      <c r="AB71" s="426"/>
      <c r="AC71" s="422"/>
      <c r="AD71" s="426"/>
      <c r="AE71" s="424"/>
      <c r="AF71" s="424"/>
      <c r="AG71" s="427"/>
      <c r="AH71" s="318"/>
      <c r="AI71" s="318"/>
    </row>
    <row r="72" spans="1:35" ht="20" customHeight="1">
      <c r="A72" s="318"/>
      <c r="B72" s="1385" t="s">
        <v>73</v>
      </c>
      <c r="C72" s="1369" t="s">
        <v>74</v>
      </c>
      <c r="D72" s="428" t="s">
        <v>255</v>
      </c>
      <c r="E72" s="324" t="s">
        <v>256</v>
      </c>
      <c r="F72" s="429">
        <v>1512</v>
      </c>
      <c r="G72" s="430" t="s">
        <v>225</v>
      </c>
      <c r="H72" s="431">
        <v>16</v>
      </c>
      <c r="I72" s="432">
        <f t="shared" ref="I72:I79" si="63">F72*H72</f>
        <v>24192</v>
      </c>
      <c r="J72" s="433" t="s">
        <v>225</v>
      </c>
      <c r="K72" s="432"/>
      <c r="L72" s="434" t="s">
        <v>225</v>
      </c>
      <c r="M72" s="435">
        <v>2025</v>
      </c>
      <c r="N72" s="436" t="s">
        <v>245</v>
      </c>
      <c r="O72" s="437">
        <v>10</v>
      </c>
      <c r="P72" s="437" t="s">
        <v>66</v>
      </c>
      <c r="Q72" s="437">
        <v>3</v>
      </c>
      <c r="R72" s="437" t="s">
        <v>67</v>
      </c>
      <c r="S72" s="438" t="s">
        <v>226</v>
      </c>
      <c r="T72" s="439" t="str">
        <f t="shared" ref="T72:T79" si="64">TEXT(DATE(M72,O72,Q72),"aaa")</f>
        <v>金</v>
      </c>
      <c r="U72" s="440" t="s">
        <v>227</v>
      </c>
      <c r="V72" s="439" t="s">
        <v>10</v>
      </c>
      <c r="W72" s="437">
        <v>10</v>
      </c>
      <c r="X72" s="437" t="s">
        <v>66</v>
      </c>
      <c r="Y72" s="437">
        <v>6</v>
      </c>
      <c r="Z72" s="437" t="s">
        <v>67</v>
      </c>
      <c r="AA72" s="438" t="s">
        <v>226</v>
      </c>
      <c r="AB72" s="439" t="str">
        <f t="shared" ref="AB72:AB79" si="65">TEXT(DATE(M72,W72,Y72),"aaa")</f>
        <v>月</v>
      </c>
      <c r="AC72" s="441" t="s">
        <v>227</v>
      </c>
      <c r="AD72" s="442">
        <f t="shared" ref="AD72:AD79" si="66">_xlfn.DAYS(DATE(M72,W72,Y72),DATE(M72,O72,Q72))+1</f>
        <v>4</v>
      </c>
      <c r="AE72" s="464" t="s">
        <v>292</v>
      </c>
      <c r="AF72" s="1362" t="s">
        <v>293</v>
      </c>
      <c r="AG72" s="444" t="s">
        <v>294</v>
      </c>
      <c r="AH72" s="318"/>
      <c r="AI72" s="318"/>
    </row>
    <row r="73" spans="1:35" ht="20" customHeight="1">
      <c r="A73" s="318"/>
      <c r="B73" s="1388"/>
      <c r="C73" s="1358"/>
      <c r="D73" s="1376" t="s">
        <v>259</v>
      </c>
      <c r="E73" s="487" t="s">
        <v>260</v>
      </c>
      <c r="F73" s="488">
        <v>330</v>
      </c>
      <c r="G73" s="489" t="s">
        <v>232</v>
      </c>
      <c r="H73" s="490">
        <v>300</v>
      </c>
      <c r="I73" s="491">
        <f t="shared" si="63"/>
        <v>99000</v>
      </c>
      <c r="J73" s="492" t="s">
        <v>225</v>
      </c>
      <c r="K73" s="491"/>
      <c r="L73" s="493" t="s">
        <v>225</v>
      </c>
      <c r="M73" s="494">
        <v>2025</v>
      </c>
      <c r="N73" s="495" t="s">
        <v>245</v>
      </c>
      <c r="O73" s="496">
        <v>10</v>
      </c>
      <c r="P73" s="496" t="s">
        <v>66</v>
      </c>
      <c r="Q73" s="496">
        <v>3</v>
      </c>
      <c r="R73" s="496" t="s">
        <v>67</v>
      </c>
      <c r="S73" s="497" t="s">
        <v>226</v>
      </c>
      <c r="T73" s="498" t="str">
        <f t="shared" si="64"/>
        <v>金</v>
      </c>
      <c r="U73" s="499" t="s">
        <v>227</v>
      </c>
      <c r="V73" s="498" t="s">
        <v>10</v>
      </c>
      <c r="W73" s="496">
        <v>10</v>
      </c>
      <c r="X73" s="496" t="s">
        <v>66</v>
      </c>
      <c r="Y73" s="496">
        <v>3</v>
      </c>
      <c r="Z73" s="496" t="s">
        <v>67</v>
      </c>
      <c r="AA73" s="497" t="s">
        <v>226</v>
      </c>
      <c r="AB73" s="498" t="str">
        <f t="shared" si="65"/>
        <v>金</v>
      </c>
      <c r="AC73" s="500" t="s">
        <v>227</v>
      </c>
      <c r="AD73" s="501">
        <f t="shared" si="66"/>
        <v>1</v>
      </c>
      <c r="AE73" s="502" t="s">
        <v>295</v>
      </c>
      <c r="AF73" s="1363"/>
      <c r="AG73" s="503"/>
      <c r="AH73" s="318"/>
      <c r="AI73" s="318"/>
    </row>
    <row r="74" spans="1:35" ht="20" customHeight="1">
      <c r="A74" s="318"/>
      <c r="B74" s="1388"/>
      <c r="C74" s="1358"/>
      <c r="D74" s="1377"/>
      <c r="E74" s="355" t="s">
        <v>260</v>
      </c>
      <c r="F74" s="356">
        <v>330</v>
      </c>
      <c r="G74" s="357" t="s">
        <v>232</v>
      </c>
      <c r="H74" s="358">
        <v>300</v>
      </c>
      <c r="I74" s="359">
        <f t="shared" si="63"/>
        <v>99000</v>
      </c>
      <c r="J74" s="360" t="s">
        <v>225</v>
      </c>
      <c r="K74" s="359"/>
      <c r="L74" s="504" t="s">
        <v>225</v>
      </c>
      <c r="M74" s="362">
        <v>2025</v>
      </c>
      <c r="N74" s="363" t="s">
        <v>245</v>
      </c>
      <c r="O74" s="364">
        <v>10</v>
      </c>
      <c r="P74" s="364" t="s">
        <v>66</v>
      </c>
      <c r="Q74" s="364">
        <v>4</v>
      </c>
      <c r="R74" s="364" t="s">
        <v>67</v>
      </c>
      <c r="S74" s="365" t="s">
        <v>226</v>
      </c>
      <c r="T74" s="366" t="str">
        <f t="shared" si="64"/>
        <v>土</v>
      </c>
      <c r="U74" s="361" t="s">
        <v>227</v>
      </c>
      <c r="V74" s="366" t="s">
        <v>10</v>
      </c>
      <c r="W74" s="364">
        <v>10</v>
      </c>
      <c r="X74" s="364" t="s">
        <v>66</v>
      </c>
      <c r="Y74" s="364">
        <v>4</v>
      </c>
      <c r="Z74" s="364" t="s">
        <v>67</v>
      </c>
      <c r="AA74" s="365" t="s">
        <v>226</v>
      </c>
      <c r="AB74" s="366" t="str">
        <f t="shared" si="65"/>
        <v>土</v>
      </c>
      <c r="AC74" s="367" t="s">
        <v>227</v>
      </c>
      <c r="AD74" s="368">
        <f t="shared" si="66"/>
        <v>1</v>
      </c>
      <c r="AE74" s="369" t="s">
        <v>296</v>
      </c>
      <c r="AF74" s="1363"/>
      <c r="AG74" s="370"/>
      <c r="AH74" s="318"/>
      <c r="AI74" s="318"/>
    </row>
    <row r="75" spans="1:35" ht="20" customHeight="1">
      <c r="A75" s="318"/>
      <c r="B75" s="1388"/>
      <c r="C75" s="1358"/>
      <c r="D75" s="1377"/>
      <c r="E75" s="355" t="s">
        <v>260</v>
      </c>
      <c r="F75" s="356">
        <v>330</v>
      </c>
      <c r="G75" s="357" t="s">
        <v>232</v>
      </c>
      <c r="H75" s="358">
        <v>300</v>
      </c>
      <c r="I75" s="359">
        <f t="shared" si="63"/>
        <v>99000</v>
      </c>
      <c r="J75" s="360" t="s">
        <v>225</v>
      </c>
      <c r="K75" s="359"/>
      <c r="L75" s="504" t="s">
        <v>225</v>
      </c>
      <c r="M75" s="362">
        <v>2025</v>
      </c>
      <c r="N75" s="363" t="s">
        <v>245</v>
      </c>
      <c r="O75" s="364">
        <v>10</v>
      </c>
      <c r="P75" s="364" t="s">
        <v>66</v>
      </c>
      <c r="Q75" s="364">
        <v>5</v>
      </c>
      <c r="R75" s="364" t="s">
        <v>67</v>
      </c>
      <c r="S75" s="365" t="s">
        <v>226</v>
      </c>
      <c r="T75" s="366" t="str">
        <f t="shared" si="64"/>
        <v>日</v>
      </c>
      <c r="U75" s="361" t="s">
        <v>227</v>
      </c>
      <c r="V75" s="366" t="s">
        <v>10</v>
      </c>
      <c r="W75" s="364">
        <v>10</v>
      </c>
      <c r="X75" s="364" t="s">
        <v>66</v>
      </c>
      <c r="Y75" s="364">
        <v>5</v>
      </c>
      <c r="Z75" s="364" t="s">
        <v>67</v>
      </c>
      <c r="AA75" s="365" t="s">
        <v>226</v>
      </c>
      <c r="AB75" s="366" t="str">
        <f t="shared" si="65"/>
        <v>日</v>
      </c>
      <c r="AC75" s="367" t="s">
        <v>227</v>
      </c>
      <c r="AD75" s="368">
        <f t="shared" si="66"/>
        <v>1</v>
      </c>
      <c r="AE75" s="369" t="s">
        <v>297</v>
      </c>
      <c r="AF75" s="1363"/>
      <c r="AG75" s="370"/>
      <c r="AH75" s="318"/>
      <c r="AI75" s="318"/>
    </row>
    <row r="76" spans="1:35" ht="20" customHeight="1">
      <c r="A76" s="318"/>
      <c r="B76" s="1388"/>
      <c r="C76" s="1358"/>
      <c r="D76" s="1389"/>
      <c r="E76" s="465" t="s">
        <v>260</v>
      </c>
      <c r="F76" s="466">
        <v>330</v>
      </c>
      <c r="G76" s="467" t="s">
        <v>232</v>
      </c>
      <c r="H76" s="468">
        <v>300</v>
      </c>
      <c r="I76" s="469">
        <f t="shared" si="63"/>
        <v>99000</v>
      </c>
      <c r="J76" s="470" t="s">
        <v>225</v>
      </c>
      <c r="K76" s="469"/>
      <c r="L76" s="471" t="s">
        <v>225</v>
      </c>
      <c r="M76" s="472">
        <v>2025</v>
      </c>
      <c r="N76" s="473" t="s">
        <v>245</v>
      </c>
      <c r="O76" s="474">
        <v>10</v>
      </c>
      <c r="P76" s="474" t="s">
        <v>66</v>
      </c>
      <c r="Q76" s="474">
        <v>6</v>
      </c>
      <c r="R76" s="474" t="s">
        <v>67</v>
      </c>
      <c r="S76" s="475" t="s">
        <v>226</v>
      </c>
      <c r="T76" s="476" t="str">
        <f t="shared" si="64"/>
        <v>月</v>
      </c>
      <c r="U76" s="471" t="s">
        <v>227</v>
      </c>
      <c r="V76" s="476" t="s">
        <v>10</v>
      </c>
      <c r="W76" s="474">
        <v>10</v>
      </c>
      <c r="X76" s="474" t="s">
        <v>66</v>
      </c>
      <c r="Y76" s="474">
        <v>6</v>
      </c>
      <c r="Z76" s="474" t="s">
        <v>67</v>
      </c>
      <c r="AA76" s="475" t="s">
        <v>226</v>
      </c>
      <c r="AB76" s="476" t="str">
        <f t="shared" si="65"/>
        <v>月</v>
      </c>
      <c r="AC76" s="477" t="s">
        <v>227</v>
      </c>
      <c r="AD76" s="478">
        <f t="shared" si="66"/>
        <v>1</v>
      </c>
      <c r="AE76" s="479" t="s">
        <v>264</v>
      </c>
      <c r="AF76" s="1363"/>
      <c r="AG76" s="480"/>
      <c r="AH76" s="318"/>
      <c r="AI76" s="318"/>
    </row>
    <row r="77" spans="1:35" ht="20" customHeight="1">
      <c r="A77" s="318"/>
      <c r="B77" s="1386"/>
      <c r="C77" s="1358"/>
      <c r="D77" s="1372" t="s">
        <v>230</v>
      </c>
      <c r="E77" s="487" t="s">
        <v>231</v>
      </c>
      <c r="F77" s="488">
        <v>1180</v>
      </c>
      <c r="G77" s="489" t="s">
        <v>232</v>
      </c>
      <c r="H77" s="490">
        <v>528</v>
      </c>
      <c r="I77" s="491">
        <f t="shared" si="63"/>
        <v>623040</v>
      </c>
      <c r="J77" s="492" t="s">
        <v>225</v>
      </c>
      <c r="K77" s="491">
        <f>I77</f>
        <v>623040</v>
      </c>
      <c r="L77" s="499" t="s">
        <v>225</v>
      </c>
      <c r="M77" s="494">
        <v>2025</v>
      </c>
      <c r="N77" s="495" t="s">
        <v>245</v>
      </c>
      <c r="O77" s="496">
        <v>10</v>
      </c>
      <c r="P77" s="496" t="s">
        <v>66</v>
      </c>
      <c r="Q77" s="496">
        <v>3</v>
      </c>
      <c r="R77" s="496" t="s">
        <v>67</v>
      </c>
      <c r="S77" s="497" t="s">
        <v>226</v>
      </c>
      <c r="T77" s="498" t="str">
        <f t="shared" si="64"/>
        <v>金</v>
      </c>
      <c r="U77" s="499" t="s">
        <v>227</v>
      </c>
      <c r="V77" s="498" t="s">
        <v>10</v>
      </c>
      <c r="W77" s="496">
        <v>10</v>
      </c>
      <c r="X77" s="496" t="s">
        <v>66</v>
      </c>
      <c r="Y77" s="496">
        <v>6</v>
      </c>
      <c r="Z77" s="496" t="s">
        <v>67</v>
      </c>
      <c r="AA77" s="497" t="s">
        <v>226</v>
      </c>
      <c r="AB77" s="498" t="str">
        <f t="shared" si="65"/>
        <v>月</v>
      </c>
      <c r="AC77" s="500" t="s">
        <v>227</v>
      </c>
      <c r="AD77" s="501">
        <f t="shared" si="66"/>
        <v>4</v>
      </c>
      <c r="AE77" s="505" t="s">
        <v>298</v>
      </c>
      <c r="AF77" s="1363"/>
      <c r="AG77" s="503"/>
      <c r="AH77" s="318"/>
      <c r="AI77" s="318"/>
    </row>
    <row r="78" spans="1:35" ht="20" customHeight="1">
      <c r="A78" s="318"/>
      <c r="B78" s="1386"/>
      <c r="C78" s="1358"/>
      <c r="D78" s="1373"/>
      <c r="E78" s="355" t="s">
        <v>251</v>
      </c>
      <c r="F78" s="356">
        <v>970</v>
      </c>
      <c r="G78" s="357" t="s">
        <v>232</v>
      </c>
      <c r="H78" s="358">
        <v>322</v>
      </c>
      <c r="I78" s="359">
        <f t="shared" si="63"/>
        <v>312340</v>
      </c>
      <c r="J78" s="360" t="s">
        <v>225</v>
      </c>
      <c r="K78" s="359"/>
      <c r="L78" s="361" t="s">
        <v>225</v>
      </c>
      <c r="M78" s="362">
        <v>2025</v>
      </c>
      <c r="N78" s="363" t="s">
        <v>245</v>
      </c>
      <c r="O78" s="364">
        <v>10</v>
      </c>
      <c r="P78" s="364" t="s">
        <v>66</v>
      </c>
      <c r="Q78" s="364">
        <v>3</v>
      </c>
      <c r="R78" s="364" t="s">
        <v>67</v>
      </c>
      <c r="S78" s="365" t="s">
        <v>226</v>
      </c>
      <c r="T78" s="366" t="str">
        <f t="shared" si="64"/>
        <v>金</v>
      </c>
      <c r="U78" s="361" t="s">
        <v>227</v>
      </c>
      <c r="V78" s="366" t="s">
        <v>10</v>
      </c>
      <c r="W78" s="364">
        <v>10</v>
      </c>
      <c r="X78" s="364" t="s">
        <v>66</v>
      </c>
      <c r="Y78" s="364">
        <v>6</v>
      </c>
      <c r="Z78" s="364" t="s">
        <v>67</v>
      </c>
      <c r="AA78" s="365" t="s">
        <v>226</v>
      </c>
      <c r="AB78" s="366" t="str">
        <f t="shared" si="65"/>
        <v>月</v>
      </c>
      <c r="AC78" s="367" t="s">
        <v>227</v>
      </c>
      <c r="AD78" s="368">
        <f t="shared" si="66"/>
        <v>4</v>
      </c>
      <c r="AE78" s="506" t="s">
        <v>299</v>
      </c>
      <c r="AF78" s="1363"/>
      <c r="AG78" s="370"/>
      <c r="AH78" s="318"/>
      <c r="AI78" s="318"/>
    </row>
    <row r="79" spans="1:35" ht="20" customHeight="1" thickBot="1">
      <c r="A79" s="318"/>
      <c r="B79" s="1386"/>
      <c r="C79" s="1358"/>
      <c r="D79" s="1374"/>
      <c r="E79" s="371" t="s">
        <v>252</v>
      </c>
      <c r="F79" s="372">
        <v>1180</v>
      </c>
      <c r="G79" s="373" t="s">
        <v>232</v>
      </c>
      <c r="H79" s="374">
        <v>162</v>
      </c>
      <c r="I79" s="375">
        <f t="shared" si="63"/>
        <v>191160</v>
      </c>
      <c r="J79" s="376" t="s">
        <v>225</v>
      </c>
      <c r="K79" s="375">
        <f>I79</f>
        <v>191160</v>
      </c>
      <c r="L79" s="377" t="s">
        <v>225</v>
      </c>
      <c r="M79" s="378">
        <v>2025</v>
      </c>
      <c r="N79" s="379" t="s">
        <v>245</v>
      </c>
      <c r="O79" s="380">
        <v>10</v>
      </c>
      <c r="P79" s="380" t="s">
        <v>66</v>
      </c>
      <c r="Q79" s="380">
        <v>3</v>
      </c>
      <c r="R79" s="380" t="s">
        <v>67</v>
      </c>
      <c r="S79" s="381" t="s">
        <v>226</v>
      </c>
      <c r="T79" s="382" t="str">
        <f t="shared" si="64"/>
        <v>金</v>
      </c>
      <c r="U79" s="377" t="s">
        <v>227</v>
      </c>
      <c r="V79" s="382" t="s">
        <v>10</v>
      </c>
      <c r="W79" s="380">
        <v>10</v>
      </c>
      <c r="X79" s="380" t="s">
        <v>66</v>
      </c>
      <c r="Y79" s="380">
        <v>6</v>
      </c>
      <c r="Z79" s="380" t="s">
        <v>67</v>
      </c>
      <c r="AA79" s="381" t="s">
        <v>226</v>
      </c>
      <c r="AB79" s="382" t="str">
        <f t="shared" si="65"/>
        <v>月</v>
      </c>
      <c r="AC79" s="383" t="s">
        <v>227</v>
      </c>
      <c r="AD79" s="384">
        <f t="shared" si="66"/>
        <v>4</v>
      </c>
      <c r="AE79" s="507" t="s">
        <v>299</v>
      </c>
      <c r="AF79" s="1371"/>
      <c r="AG79" s="418"/>
      <c r="AH79" s="318"/>
      <c r="AI79" s="318"/>
    </row>
    <row r="80" spans="1:35" ht="20" customHeight="1" thickTop="1" thickBot="1">
      <c r="A80" s="318"/>
      <c r="B80" s="1387"/>
      <c r="C80" s="1370"/>
      <c r="D80" s="1353" t="s">
        <v>183</v>
      </c>
      <c r="E80" s="1354"/>
      <c r="F80" s="1354"/>
      <c r="G80" s="1354"/>
      <c r="H80" s="1355"/>
      <c r="I80" s="419">
        <f>SUM(I72:I79)</f>
        <v>1546732</v>
      </c>
      <c r="J80" s="420" t="s">
        <v>225</v>
      </c>
      <c r="K80" s="421"/>
      <c r="L80" s="422"/>
      <c r="M80" s="423"/>
      <c r="N80" s="423"/>
      <c r="O80" s="424"/>
      <c r="P80" s="424"/>
      <c r="Q80" s="424"/>
      <c r="R80" s="424"/>
      <c r="S80" s="425"/>
      <c r="T80" s="426"/>
      <c r="U80" s="422"/>
      <c r="V80" s="426"/>
      <c r="W80" s="424"/>
      <c r="X80" s="424"/>
      <c r="Y80" s="424"/>
      <c r="Z80" s="424"/>
      <c r="AA80" s="425"/>
      <c r="AB80" s="426"/>
      <c r="AC80" s="422"/>
      <c r="AD80" s="426"/>
      <c r="AE80" s="424"/>
      <c r="AF80" s="424"/>
      <c r="AG80" s="427"/>
      <c r="AH80" s="318"/>
      <c r="AI80" s="318"/>
    </row>
    <row r="81" spans="1:35" ht="20" customHeight="1">
      <c r="A81" s="318"/>
      <c r="B81" s="1385" t="s">
        <v>75</v>
      </c>
      <c r="C81" s="1369" t="s">
        <v>76</v>
      </c>
      <c r="D81" s="428" t="s">
        <v>255</v>
      </c>
      <c r="E81" s="324" t="s">
        <v>256</v>
      </c>
      <c r="F81" s="429">
        <v>1512</v>
      </c>
      <c r="G81" s="430" t="s">
        <v>225</v>
      </c>
      <c r="H81" s="431">
        <v>4</v>
      </c>
      <c r="I81" s="432">
        <f t="shared" ref="I81:I85" si="67">F81*H81</f>
        <v>6048</v>
      </c>
      <c r="J81" s="433" t="s">
        <v>225</v>
      </c>
      <c r="K81" s="432"/>
      <c r="L81" s="434" t="s">
        <v>225</v>
      </c>
      <c r="M81" s="435">
        <v>2025</v>
      </c>
      <c r="N81" s="436" t="s">
        <v>245</v>
      </c>
      <c r="O81" s="437">
        <v>10</v>
      </c>
      <c r="P81" s="437" t="s">
        <v>66</v>
      </c>
      <c r="Q81" s="437">
        <v>3</v>
      </c>
      <c r="R81" s="437" t="s">
        <v>67</v>
      </c>
      <c r="S81" s="438" t="s">
        <v>226</v>
      </c>
      <c r="T81" s="439" t="str">
        <f t="shared" ref="T81:T85" si="68">TEXT(DATE(M81,O81,Q81),"aaa")</f>
        <v>金</v>
      </c>
      <c r="U81" s="440" t="s">
        <v>227</v>
      </c>
      <c r="V81" s="439" t="s">
        <v>10</v>
      </c>
      <c r="W81" s="437">
        <v>10</v>
      </c>
      <c r="X81" s="437" t="s">
        <v>66</v>
      </c>
      <c r="Y81" s="437">
        <v>3</v>
      </c>
      <c r="Z81" s="437" t="s">
        <v>67</v>
      </c>
      <c r="AA81" s="438" t="s">
        <v>226</v>
      </c>
      <c r="AB81" s="439" t="str">
        <f t="shared" ref="AB81:AB85" si="69">TEXT(DATE(M81,W81,Y81),"aaa")</f>
        <v>金</v>
      </c>
      <c r="AC81" s="441" t="s">
        <v>227</v>
      </c>
      <c r="AD81" s="442">
        <f t="shared" ref="AD81:AD85" si="70">_xlfn.DAYS(DATE(M81,W81,Y81),DATE(M81,O81,Q81))+1</f>
        <v>1</v>
      </c>
      <c r="AE81" s="464" t="s">
        <v>292</v>
      </c>
      <c r="AF81" s="1362" t="s">
        <v>300</v>
      </c>
      <c r="AG81" s="444" t="s">
        <v>301</v>
      </c>
      <c r="AH81" s="318"/>
      <c r="AI81" s="318"/>
    </row>
    <row r="82" spans="1:35" ht="20" customHeight="1">
      <c r="A82" s="318"/>
      <c r="B82" s="1388"/>
      <c r="C82" s="1358"/>
      <c r="D82" s="508" t="s">
        <v>259</v>
      </c>
      <c r="E82" s="509" t="s">
        <v>302</v>
      </c>
      <c r="F82" s="325">
        <v>400</v>
      </c>
      <c r="G82" s="326" t="s">
        <v>232</v>
      </c>
      <c r="H82" s="327">
        <v>350</v>
      </c>
      <c r="I82" s="510">
        <f t="shared" si="67"/>
        <v>140000</v>
      </c>
      <c r="J82" s="329" t="s">
        <v>225</v>
      </c>
      <c r="K82" s="328"/>
      <c r="L82" s="330" t="s">
        <v>225</v>
      </c>
      <c r="M82" s="331">
        <v>2025</v>
      </c>
      <c r="N82" s="332" t="s">
        <v>245</v>
      </c>
      <c r="O82" s="333">
        <v>10</v>
      </c>
      <c r="P82" s="333" t="s">
        <v>66</v>
      </c>
      <c r="Q82" s="333">
        <v>3</v>
      </c>
      <c r="R82" s="333" t="s">
        <v>67</v>
      </c>
      <c r="S82" s="334" t="s">
        <v>226</v>
      </c>
      <c r="T82" s="335" t="str">
        <f t="shared" si="68"/>
        <v>金</v>
      </c>
      <c r="U82" s="330" t="s">
        <v>227</v>
      </c>
      <c r="V82" s="335" t="s">
        <v>10</v>
      </c>
      <c r="W82" s="333">
        <v>10</v>
      </c>
      <c r="X82" s="333" t="s">
        <v>66</v>
      </c>
      <c r="Y82" s="333">
        <v>3</v>
      </c>
      <c r="Z82" s="333" t="s">
        <v>67</v>
      </c>
      <c r="AA82" s="334" t="s">
        <v>226</v>
      </c>
      <c r="AB82" s="335" t="str">
        <f t="shared" si="69"/>
        <v>金</v>
      </c>
      <c r="AC82" s="336" t="s">
        <v>227</v>
      </c>
      <c r="AD82" s="337">
        <f t="shared" si="70"/>
        <v>1</v>
      </c>
      <c r="AE82" s="338" t="s">
        <v>303</v>
      </c>
      <c r="AF82" s="1363"/>
      <c r="AG82" s="339" t="s">
        <v>304</v>
      </c>
      <c r="AH82" s="318"/>
      <c r="AI82" s="318"/>
    </row>
    <row r="83" spans="1:35" ht="20" customHeight="1">
      <c r="A83" s="318"/>
      <c r="B83" s="1386"/>
      <c r="C83" s="1358"/>
      <c r="D83" s="1376" t="s">
        <v>230</v>
      </c>
      <c r="E83" s="487" t="s">
        <v>231</v>
      </c>
      <c r="F83" s="488">
        <v>1180</v>
      </c>
      <c r="G83" s="489" t="s">
        <v>232</v>
      </c>
      <c r="H83" s="490">
        <v>124</v>
      </c>
      <c r="I83" s="511">
        <f t="shared" si="67"/>
        <v>146320</v>
      </c>
      <c r="J83" s="492" t="s">
        <v>225</v>
      </c>
      <c r="K83" s="491">
        <f>I83</f>
        <v>146320</v>
      </c>
      <c r="L83" s="499" t="s">
        <v>225</v>
      </c>
      <c r="M83" s="494">
        <v>2025</v>
      </c>
      <c r="N83" s="495" t="s">
        <v>245</v>
      </c>
      <c r="O83" s="496">
        <v>10</v>
      </c>
      <c r="P83" s="496" t="s">
        <v>66</v>
      </c>
      <c r="Q83" s="496">
        <v>3</v>
      </c>
      <c r="R83" s="496" t="s">
        <v>67</v>
      </c>
      <c r="S83" s="497" t="s">
        <v>226</v>
      </c>
      <c r="T83" s="498" t="str">
        <f t="shared" si="68"/>
        <v>金</v>
      </c>
      <c r="U83" s="499" t="s">
        <v>227</v>
      </c>
      <c r="V83" s="498" t="s">
        <v>10</v>
      </c>
      <c r="W83" s="496">
        <v>10</v>
      </c>
      <c r="X83" s="496" t="s">
        <v>66</v>
      </c>
      <c r="Y83" s="496">
        <v>3</v>
      </c>
      <c r="Z83" s="496" t="s">
        <v>67</v>
      </c>
      <c r="AA83" s="497" t="s">
        <v>226</v>
      </c>
      <c r="AB83" s="498" t="str">
        <f t="shared" si="69"/>
        <v>金</v>
      </c>
      <c r="AC83" s="500" t="s">
        <v>227</v>
      </c>
      <c r="AD83" s="501">
        <f t="shared" si="70"/>
        <v>1</v>
      </c>
      <c r="AE83" s="505" t="s">
        <v>305</v>
      </c>
      <c r="AF83" s="1363"/>
      <c r="AG83" s="503"/>
      <c r="AH83" s="318"/>
      <c r="AI83" s="318"/>
    </row>
    <row r="84" spans="1:35" ht="20" customHeight="1">
      <c r="A84" s="318"/>
      <c r="B84" s="1386"/>
      <c r="C84" s="1358"/>
      <c r="D84" s="1377"/>
      <c r="E84" s="355" t="s">
        <v>251</v>
      </c>
      <c r="F84" s="356">
        <v>970</v>
      </c>
      <c r="G84" s="357" t="s">
        <v>232</v>
      </c>
      <c r="H84" s="358">
        <v>87</v>
      </c>
      <c r="I84" s="512">
        <f t="shared" si="67"/>
        <v>84390</v>
      </c>
      <c r="J84" s="360" t="s">
        <v>225</v>
      </c>
      <c r="K84" s="359"/>
      <c r="L84" s="361" t="s">
        <v>225</v>
      </c>
      <c r="M84" s="362">
        <v>2025</v>
      </c>
      <c r="N84" s="363" t="s">
        <v>245</v>
      </c>
      <c r="O84" s="364">
        <v>10</v>
      </c>
      <c r="P84" s="364" t="s">
        <v>66</v>
      </c>
      <c r="Q84" s="364">
        <v>3</v>
      </c>
      <c r="R84" s="364" t="s">
        <v>67</v>
      </c>
      <c r="S84" s="365" t="s">
        <v>226</v>
      </c>
      <c r="T84" s="366" t="str">
        <f t="shared" si="68"/>
        <v>金</v>
      </c>
      <c r="U84" s="361" t="s">
        <v>227</v>
      </c>
      <c r="V84" s="366" t="s">
        <v>10</v>
      </c>
      <c r="W84" s="364">
        <v>10</v>
      </c>
      <c r="X84" s="364" t="s">
        <v>66</v>
      </c>
      <c r="Y84" s="364">
        <v>3</v>
      </c>
      <c r="Z84" s="364" t="s">
        <v>67</v>
      </c>
      <c r="AA84" s="365" t="s">
        <v>226</v>
      </c>
      <c r="AB84" s="366" t="str">
        <f t="shared" si="69"/>
        <v>金</v>
      </c>
      <c r="AC84" s="367" t="s">
        <v>227</v>
      </c>
      <c r="AD84" s="368">
        <f t="shared" si="70"/>
        <v>1</v>
      </c>
      <c r="AE84" s="506" t="s">
        <v>305</v>
      </c>
      <c r="AF84" s="1363"/>
      <c r="AG84" s="370"/>
      <c r="AH84" s="318"/>
      <c r="AI84" s="318"/>
    </row>
    <row r="85" spans="1:35" ht="20" customHeight="1" thickBot="1">
      <c r="A85" s="318"/>
      <c r="B85" s="1386"/>
      <c r="C85" s="1358"/>
      <c r="D85" s="1378"/>
      <c r="E85" s="403" t="s">
        <v>252</v>
      </c>
      <c r="F85" s="404">
        <v>1180</v>
      </c>
      <c r="G85" s="405" t="s">
        <v>232</v>
      </c>
      <c r="H85" s="406">
        <v>50</v>
      </c>
      <c r="I85" s="513">
        <f t="shared" si="67"/>
        <v>59000</v>
      </c>
      <c r="J85" s="408" t="s">
        <v>225</v>
      </c>
      <c r="K85" s="407">
        <f>I85</f>
        <v>59000</v>
      </c>
      <c r="L85" s="409" t="s">
        <v>225</v>
      </c>
      <c r="M85" s="410">
        <v>2025</v>
      </c>
      <c r="N85" s="411" t="s">
        <v>245</v>
      </c>
      <c r="O85" s="412">
        <v>10</v>
      </c>
      <c r="P85" s="412" t="s">
        <v>66</v>
      </c>
      <c r="Q85" s="412">
        <v>3</v>
      </c>
      <c r="R85" s="412" t="s">
        <v>67</v>
      </c>
      <c r="S85" s="413" t="s">
        <v>226</v>
      </c>
      <c r="T85" s="414" t="str">
        <f t="shared" si="68"/>
        <v>金</v>
      </c>
      <c r="U85" s="409" t="s">
        <v>227</v>
      </c>
      <c r="V85" s="414" t="s">
        <v>10</v>
      </c>
      <c r="W85" s="412">
        <v>10</v>
      </c>
      <c r="X85" s="412" t="s">
        <v>66</v>
      </c>
      <c r="Y85" s="412">
        <v>3</v>
      </c>
      <c r="Z85" s="412" t="s">
        <v>67</v>
      </c>
      <c r="AA85" s="413" t="s">
        <v>226</v>
      </c>
      <c r="AB85" s="414" t="str">
        <f t="shared" si="69"/>
        <v>金</v>
      </c>
      <c r="AC85" s="415" t="s">
        <v>227</v>
      </c>
      <c r="AD85" s="416">
        <f t="shared" si="70"/>
        <v>1</v>
      </c>
      <c r="AE85" s="507" t="s">
        <v>305</v>
      </c>
      <c r="AF85" s="1371"/>
      <c r="AG85" s="418"/>
      <c r="AH85" s="318"/>
      <c r="AI85" s="318"/>
    </row>
    <row r="86" spans="1:35" ht="20" customHeight="1" thickTop="1" thickBot="1">
      <c r="A86" s="318"/>
      <c r="B86" s="1387"/>
      <c r="C86" s="1370"/>
      <c r="D86" s="1353" t="s">
        <v>183</v>
      </c>
      <c r="E86" s="1354"/>
      <c r="F86" s="1354"/>
      <c r="G86" s="1354"/>
      <c r="H86" s="1355"/>
      <c r="I86" s="419">
        <f>SUM(I81:I85)</f>
        <v>435758</v>
      </c>
      <c r="J86" s="420" t="s">
        <v>225</v>
      </c>
      <c r="K86" s="421"/>
      <c r="L86" s="422"/>
      <c r="M86" s="423"/>
      <c r="N86" s="423"/>
      <c r="O86" s="424"/>
      <c r="P86" s="424"/>
      <c r="Q86" s="424"/>
      <c r="R86" s="424"/>
      <c r="S86" s="425"/>
      <c r="T86" s="426"/>
      <c r="U86" s="422"/>
      <c r="V86" s="426"/>
      <c r="W86" s="424"/>
      <c r="X86" s="424"/>
      <c r="Y86" s="424"/>
      <c r="Z86" s="424"/>
      <c r="AA86" s="425"/>
      <c r="AB86" s="426"/>
      <c r="AC86" s="422"/>
      <c r="AD86" s="426"/>
      <c r="AE86" s="424"/>
      <c r="AF86" s="424"/>
      <c r="AG86" s="427"/>
      <c r="AH86" s="318"/>
      <c r="AI86" s="318"/>
    </row>
    <row r="87" spans="1:35" ht="20" customHeight="1">
      <c r="A87" s="318"/>
      <c r="B87" s="1385" t="s">
        <v>77</v>
      </c>
      <c r="C87" s="1369" t="s">
        <v>78</v>
      </c>
      <c r="D87" s="514" t="s">
        <v>255</v>
      </c>
      <c r="E87" s="324" t="s">
        <v>256</v>
      </c>
      <c r="F87" s="429">
        <v>1512</v>
      </c>
      <c r="G87" s="430" t="s">
        <v>232</v>
      </c>
      <c r="H87" s="431">
        <v>8</v>
      </c>
      <c r="I87" s="432">
        <f t="shared" ref="I87:I90" si="71">F87*H87</f>
        <v>12096</v>
      </c>
      <c r="J87" s="433" t="s">
        <v>225</v>
      </c>
      <c r="K87" s="432"/>
      <c r="L87" s="434" t="s">
        <v>225</v>
      </c>
      <c r="M87" s="435">
        <v>2025</v>
      </c>
      <c r="N87" s="436" t="s">
        <v>7</v>
      </c>
      <c r="O87" s="437">
        <v>10</v>
      </c>
      <c r="P87" s="437" t="s">
        <v>66</v>
      </c>
      <c r="Q87" s="437">
        <v>3</v>
      </c>
      <c r="R87" s="437" t="s">
        <v>67</v>
      </c>
      <c r="S87" s="438" t="s">
        <v>226</v>
      </c>
      <c r="T87" s="439" t="str">
        <f t="shared" ref="T87:T90" si="72">TEXT(DATE(M87,O87,Q87),"aaa")</f>
        <v>金</v>
      </c>
      <c r="U87" s="440" t="s">
        <v>227</v>
      </c>
      <c r="V87" s="439" t="s">
        <v>10</v>
      </c>
      <c r="W87" s="437">
        <v>10</v>
      </c>
      <c r="X87" s="437" t="s">
        <v>66</v>
      </c>
      <c r="Y87" s="437">
        <v>4</v>
      </c>
      <c r="Z87" s="437" t="s">
        <v>67</v>
      </c>
      <c r="AA87" s="438" t="s">
        <v>226</v>
      </c>
      <c r="AB87" s="439" t="str">
        <f t="shared" ref="AB87:AB90" si="73">TEXT(DATE(M87,W87,Y87),"aaa")</f>
        <v>土</v>
      </c>
      <c r="AC87" s="441" t="s">
        <v>227</v>
      </c>
      <c r="AD87" s="442">
        <f t="shared" ref="AD87:AD90" si="74">_xlfn.DAYS(DATE(M87,W87,Y87),DATE(M87,O87,Q87))+1</f>
        <v>2</v>
      </c>
      <c r="AE87" s="464" t="s">
        <v>292</v>
      </c>
      <c r="AF87" s="1362" t="s">
        <v>306</v>
      </c>
      <c r="AG87" s="1347" t="s">
        <v>307</v>
      </c>
      <c r="AH87" s="318"/>
      <c r="AI87" s="318"/>
    </row>
    <row r="88" spans="1:35" ht="20" customHeight="1">
      <c r="A88" s="318"/>
      <c r="B88" s="1386"/>
      <c r="C88" s="1358"/>
      <c r="D88" s="1372" t="s">
        <v>230</v>
      </c>
      <c r="E88" s="487" t="s">
        <v>231</v>
      </c>
      <c r="F88" s="488">
        <v>1188</v>
      </c>
      <c r="G88" s="489" t="s">
        <v>232</v>
      </c>
      <c r="H88" s="490">
        <v>322</v>
      </c>
      <c r="I88" s="511">
        <f t="shared" si="71"/>
        <v>382536</v>
      </c>
      <c r="J88" s="492" t="s">
        <v>225</v>
      </c>
      <c r="K88" s="491">
        <f>I88</f>
        <v>382536</v>
      </c>
      <c r="L88" s="499" t="s">
        <v>225</v>
      </c>
      <c r="M88" s="494">
        <v>2025</v>
      </c>
      <c r="N88" s="495" t="s">
        <v>7</v>
      </c>
      <c r="O88" s="496">
        <v>10</v>
      </c>
      <c r="P88" s="496" t="s">
        <v>66</v>
      </c>
      <c r="Q88" s="496">
        <v>3</v>
      </c>
      <c r="R88" s="496" t="s">
        <v>67</v>
      </c>
      <c r="S88" s="497" t="s">
        <v>226</v>
      </c>
      <c r="T88" s="498" t="str">
        <f t="shared" si="72"/>
        <v>金</v>
      </c>
      <c r="U88" s="499" t="s">
        <v>227</v>
      </c>
      <c r="V88" s="498" t="s">
        <v>10</v>
      </c>
      <c r="W88" s="496">
        <v>10</v>
      </c>
      <c r="X88" s="496" t="s">
        <v>66</v>
      </c>
      <c r="Y88" s="496">
        <v>4</v>
      </c>
      <c r="Z88" s="496" t="s">
        <v>67</v>
      </c>
      <c r="AA88" s="497" t="s">
        <v>226</v>
      </c>
      <c r="AB88" s="498" t="str">
        <f t="shared" si="73"/>
        <v>土</v>
      </c>
      <c r="AC88" s="500" t="s">
        <v>227</v>
      </c>
      <c r="AD88" s="501">
        <f t="shared" si="74"/>
        <v>2</v>
      </c>
      <c r="AE88" s="502" t="s">
        <v>308</v>
      </c>
      <c r="AF88" s="1363"/>
      <c r="AG88" s="1348"/>
      <c r="AH88" s="318"/>
      <c r="AI88" s="318"/>
    </row>
    <row r="89" spans="1:35" ht="20" customHeight="1">
      <c r="A89" s="318"/>
      <c r="B89" s="1386"/>
      <c r="C89" s="1358"/>
      <c r="D89" s="1373"/>
      <c r="E89" s="355" t="s">
        <v>251</v>
      </c>
      <c r="F89" s="356">
        <v>800</v>
      </c>
      <c r="G89" s="357" t="s">
        <v>232</v>
      </c>
      <c r="H89" s="358">
        <v>210</v>
      </c>
      <c r="I89" s="512">
        <f t="shared" si="71"/>
        <v>168000</v>
      </c>
      <c r="J89" s="360" t="s">
        <v>225</v>
      </c>
      <c r="K89" s="359"/>
      <c r="L89" s="361" t="s">
        <v>225</v>
      </c>
      <c r="M89" s="362">
        <v>2025</v>
      </c>
      <c r="N89" s="363" t="s">
        <v>7</v>
      </c>
      <c r="O89" s="364">
        <v>10</v>
      </c>
      <c r="P89" s="364" t="s">
        <v>66</v>
      </c>
      <c r="Q89" s="364">
        <v>3</v>
      </c>
      <c r="R89" s="364" t="s">
        <v>67</v>
      </c>
      <c r="S89" s="365" t="s">
        <v>226</v>
      </c>
      <c r="T89" s="366" t="str">
        <f t="shared" si="72"/>
        <v>金</v>
      </c>
      <c r="U89" s="361" t="s">
        <v>227</v>
      </c>
      <c r="V89" s="366" t="s">
        <v>10</v>
      </c>
      <c r="W89" s="364">
        <v>10</v>
      </c>
      <c r="X89" s="364" t="s">
        <v>66</v>
      </c>
      <c r="Y89" s="364">
        <v>4</v>
      </c>
      <c r="Z89" s="364" t="s">
        <v>67</v>
      </c>
      <c r="AA89" s="365" t="s">
        <v>226</v>
      </c>
      <c r="AB89" s="366" t="str">
        <f t="shared" si="73"/>
        <v>土</v>
      </c>
      <c r="AC89" s="367" t="s">
        <v>227</v>
      </c>
      <c r="AD89" s="368">
        <f t="shared" si="74"/>
        <v>2</v>
      </c>
      <c r="AE89" s="369" t="s">
        <v>308</v>
      </c>
      <c r="AF89" s="1363"/>
      <c r="AG89" s="1348"/>
      <c r="AH89" s="318"/>
      <c r="AI89" s="318"/>
    </row>
    <row r="90" spans="1:35" ht="20" customHeight="1" thickBot="1">
      <c r="A90" s="318"/>
      <c r="B90" s="1386"/>
      <c r="C90" s="1358"/>
      <c r="D90" s="1374"/>
      <c r="E90" s="403" t="s">
        <v>252</v>
      </c>
      <c r="F90" s="404">
        <v>1188</v>
      </c>
      <c r="G90" s="405" t="s">
        <v>232</v>
      </c>
      <c r="H90" s="406">
        <v>100</v>
      </c>
      <c r="I90" s="513">
        <f t="shared" si="71"/>
        <v>118800</v>
      </c>
      <c r="J90" s="408" t="s">
        <v>225</v>
      </c>
      <c r="K90" s="407">
        <f>I90</f>
        <v>118800</v>
      </c>
      <c r="L90" s="409" t="s">
        <v>225</v>
      </c>
      <c r="M90" s="410">
        <v>2025</v>
      </c>
      <c r="N90" s="411" t="s">
        <v>7</v>
      </c>
      <c r="O90" s="412">
        <v>10</v>
      </c>
      <c r="P90" s="412" t="s">
        <v>66</v>
      </c>
      <c r="Q90" s="412">
        <v>3</v>
      </c>
      <c r="R90" s="412" t="s">
        <v>67</v>
      </c>
      <c r="S90" s="413" t="s">
        <v>226</v>
      </c>
      <c r="T90" s="414" t="str">
        <f t="shared" si="72"/>
        <v>金</v>
      </c>
      <c r="U90" s="409" t="s">
        <v>227</v>
      </c>
      <c r="V90" s="414" t="s">
        <v>10</v>
      </c>
      <c r="W90" s="412">
        <v>10</v>
      </c>
      <c r="X90" s="412" t="s">
        <v>66</v>
      </c>
      <c r="Y90" s="412">
        <v>4</v>
      </c>
      <c r="Z90" s="412" t="s">
        <v>67</v>
      </c>
      <c r="AA90" s="413" t="s">
        <v>226</v>
      </c>
      <c r="AB90" s="414" t="str">
        <f t="shared" si="73"/>
        <v>土</v>
      </c>
      <c r="AC90" s="415" t="s">
        <v>227</v>
      </c>
      <c r="AD90" s="416">
        <f t="shared" si="74"/>
        <v>2</v>
      </c>
      <c r="AE90" s="417" t="s">
        <v>309</v>
      </c>
      <c r="AF90" s="1371"/>
      <c r="AG90" s="1349"/>
      <c r="AH90" s="318"/>
      <c r="AI90" s="318"/>
    </row>
    <row r="91" spans="1:35" ht="20" customHeight="1" thickTop="1" thickBot="1">
      <c r="A91" s="318"/>
      <c r="B91" s="1387"/>
      <c r="C91" s="1370"/>
      <c r="D91" s="1353" t="s">
        <v>183</v>
      </c>
      <c r="E91" s="1354"/>
      <c r="F91" s="1354"/>
      <c r="G91" s="1354"/>
      <c r="H91" s="1355"/>
      <c r="I91" s="419">
        <f>SUM(I87:I90)</f>
        <v>681432</v>
      </c>
      <c r="J91" s="420" t="s">
        <v>225</v>
      </c>
      <c r="K91" s="421"/>
      <c r="L91" s="422"/>
      <c r="M91" s="423"/>
      <c r="N91" s="423"/>
      <c r="O91" s="424"/>
      <c r="P91" s="424"/>
      <c r="Q91" s="424"/>
      <c r="R91" s="424"/>
      <c r="S91" s="425"/>
      <c r="T91" s="426"/>
      <c r="U91" s="422"/>
      <c r="V91" s="426"/>
      <c r="W91" s="424"/>
      <c r="X91" s="424"/>
      <c r="Y91" s="424"/>
      <c r="Z91" s="424"/>
      <c r="AA91" s="425"/>
      <c r="AB91" s="426"/>
      <c r="AC91" s="422"/>
      <c r="AD91" s="426"/>
      <c r="AE91" s="424"/>
      <c r="AF91" s="424"/>
      <c r="AG91" s="427"/>
      <c r="AH91" s="318"/>
      <c r="AI91" s="318"/>
    </row>
    <row r="92" spans="1:35" ht="20" customHeight="1">
      <c r="A92" s="318"/>
      <c r="B92" s="1379">
        <v>9</v>
      </c>
      <c r="C92" s="1382" t="s">
        <v>26</v>
      </c>
      <c r="D92" s="428" t="s">
        <v>255</v>
      </c>
      <c r="E92" s="324" t="s">
        <v>256</v>
      </c>
      <c r="F92" s="429">
        <v>1512</v>
      </c>
      <c r="G92" s="430" t="s">
        <v>232</v>
      </c>
      <c r="H92" s="431">
        <v>25</v>
      </c>
      <c r="I92" s="432">
        <f>F92*H92</f>
        <v>37800</v>
      </c>
      <c r="J92" s="433" t="s">
        <v>225</v>
      </c>
      <c r="K92" s="432"/>
      <c r="L92" s="434" t="s">
        <v>225</v>
      </c>
      <c r="M92" s="435">
        <v>2025</v>
      </c>
      <c r="N92" s="436" t="s">
        <v>7</v>
      </c>
      <c r="O92" s="437">
        <v>10</v>
      </c>
      <c r="P92" s="437" t="s">
        <v>66</v>
      </c>
      <c r="Q92" s="437">
        <v>3</v>
      </c>
      <c r="R92" s="437" t="s">
        <v>67</v>
      </c>
      <c r="S92" s="438" t="s">
        <v>226</v>
      </c>
      <c r="T92" s="439" t="str">
        <f>TEXT(DATE(M92,O92,Q92),"aaa")</f>
        <v>金</v>
      </c>
      <c r="U92" s="440" t="s">
        <v>227</v>
      </c>
      <c r="V92" s="439" t="s">
        <v>10</v>
      </c>
      <c r="W92" s="437">
        <v>10</v>
      </c>
      <c r="X92" s="437" t="s">
        <v>66</v>
      </c>
      <c r="Y92" s="437">
        <v>7</v>
      </c>
      <c r="Z92" s="437" t="s">
        <v>67</v>
      </c>
      <c r="AA92" s="438" t="s">
        <v>226</v>
      </c>
      <c r="AB92" s="439" t="str">
        <f>TEXT(DATE(M92,W92,Y92),"aaa")</f>
        <v>火</v>
      </c>
      <c r="AC92" s="441" t="s">
        <v>227</v>
      </c>
      <c r="AD92" s="442">
        <f>_xlfn.DAYS(DATE(M92,W92,Y92),DATE(M92,O92,Q92))+1</f>
        <v>5</v>
      </c>
      <c r="AE92" s="464" t="s">
        <v>310</v>
      </c>
      <c r="AF92" s="1362" t="s">
        <v>185</v>
      </c>
      <c r="AG92" s="444" t="s">
        <v>311</v>
      </c>
      <c r="AH92" s="318"/>
      <c r="AI92" s="318"/>
    </row>
    <row r="93" spans="1:35" ht="20" customHeight="1">
      <c r="A93" s="318"/>
      <c r="B93" s="1380"/>
      <c r="C93" s="1383"/>
      <c r="D93" s="1376" t="s">
        <v>230</v>
      </c>
      <c r="E93" s="487" t="s">
        <v>231</v>
      </c>
      <c r="F93" s="488">
        <v>1180</v>
      </c>
      <c r="G93" s="489" t="s">
        <v>232</v>
      </c>
      <c r="H93" s="490">
        <v>1492</v>
      </c>
      <c r="I93" s="491">
        <f>F93*H93</f>
        <v>1760560</v>
      </c>
      <c r="J93" s="492" t="s">
        <v>225</v>
      </c>
      <c r="K93" s="491">
        <f>I93</f>
        <v>1760560</v>
      </c>
      <c r="L93" s="499" t="s">
        <v>225</v>
      </c>
      <c r="M93" s="494">
        <v>2025</v>
      </c>
      <c r="N93" s="495" t="s">
        <v>7</v>
      </c>
      <c r="O93" s="496">
        <v>10</v>
      </c>
      <c r="P93" s="496" t="s">
        <v>66</v>
      </c>
      <c r="Q93" s="496">
        <v>3</v>
      </c>
      <c r="R93" s="496" t="s">
        <v>67</v>
      </c>
      <c r="S93" s="497" t="s">
        <v>226</v>
      </c>
      <c r="T93" s="498" t="str">
        <f>TEXT(DATE(M93,O93,Q93),"aaa")</f>
        <v>金</v>
      </c>
      <c r="U93" s="499" t="s">
        <v>227</v>
      </c>
      <c r="V93" s="498" t="s">
        <v>10</v>
      </c>
      <c r="W93" s="496">
        <v>10</v>
      </c>
      <c r="X93" s="496" t="s">
        <v>66</v>
      </c>
      <c r="Y93" s="496">
        <v>7</v>
      </c>
      <c r="Z93" s="496" t="s">
        <v>67</v>
      </c>
      <c r="AA93" s="497" t="s">
        <v>226</v>
      </c>
      <c r="AB93" s="498" t="str">
        <f>TEXT(DATE(M93,W93,Y93),"aaa")</f>
        <v>火</v>
      </c>
      <c r="AC93" s="500" t="s">
        <v>227</v>
      </c>
      <c r="AD93" s="501">
        <f>_xlfn.DAYS(DATE(M93,W93,Y93),DATE(M93,O93,Q93))+1</f>
        <v>5</v>
      </c>
      <c r="AE93" s="502"/>
      <c r="AF93" s="1363"/>
      <c r="AG93" s="503" t="s">
        <v>311</v>
      </c>
      <c r="AH93" s="318"/>
      <c r="AI93" s="318"/>
    </row>
    <row r="94" spans="1:35" ht="20" customHeight="1">
      <c r="A94" s="318"/>
      <c r="B94" s="1380"/>
      <c r="C94" s="1383"/>
      <c r="D94" s="1377"/>
      <c r="E94" s="355" t="s">
        <v>233</v>
      </c>
      <c r="F94" s="356">
        <v>970</v>
      </c>
      <c r="G94" s="357" t="s">
        <v>232</v>
      </c>
      <c r="H94" s="358">
        <v>1140</v>
      </c>
      <c r="I94" s="359">
        <f>F94*H94</f>
        <v>1105800</v>
      </c>
      <c r="J94" s="360" t="s">
        <v>225</v>
      </c>
      <c r="K94" s="359"/>
      <c r="L94" s="361" t="s">
        <v>225</v>
      </c>
      <c r="M94" s="362">
        <v>2025</v>
      </c>
      <c r="N94" s="363" t="s">
        <v>7</v>
      </c>
      <c r="O94" s="364">
        <v>10</v>
      </c>
      <c r="P94" s="364" t="s">
        <v>66</v>
      </c>
      <c r="Q94" s="364">
        <v>2</v>
      </c>
      <c r="R94" s="364" t="s">
        <v>67</v>
      </c>
      <c r="S94" s="365" t="s">
        <v>226</v>
      </c>
      <c r="T94" s="366" t="str">
        <f>TEXT(DATE(M94,O94,Q94),"aaa")</f>
        <v>木</v>
      </c>
      <c r="U94" s="361" t="s">
        <v>227</v>
      </c>
      <c r="V94" s="366" t="s">
        <v>10</v>
      </c>
      <c r="W94" s="364">
        <v>10</v>
      </c>
      <c r="X94" s="364" t="s">
        <v>66</v>
      </c>
      <c r="Y94" s="364">
        <v>7</v>
      </c>
      <c r="Z94" s="364" t="s">
        <v>67</v>
      </c>
      <c r="AA94" s="365" t="s">
        <v>226</v>
      </c>
      <c r="AB94" s="366" t="str">
        <f>TEXT(DATE(M94,W94,Y94),"aaa")</f>
        <v>火</v>
      </c>
      <c r="AC94" s="367" t="s">
        <v>227</v>
      </c>
      <c r="AD94" s="368">
        <f>_xlfn.DAYS(DATE(M94,W94,Y94),DATE(M94,O94,Q94))+1</f>
        <v>6</v>
      </c>
      <c r="AE94" s="369"/>
      <c r="AF94" s="1363"/>
      <c r="AG94" s="370" t="s">
        <v>311</v>
      </c>
      <c r="AH94" s="318"/>
      <c r="AI94" s="318"/>
    </row>
    <row r="95" spans="1:35" ht="20" customHeight="1" thickBot="1">
      <c r="A95" s="318"/>
      <c r="B95" s="1380"/>
      <c r="C95" s="1383"/>
      <c r="D95" s="1378"/>
      <c r="E95" s="403" t="s">
        <v>234</v>
      </c>
      <c r="F95" s="404">
        <v>1180</v>
      </c>
      <c r="G95" s="405" t="s">
        <v>232</v>
      </c>
      <c r="H95" s="406">
        <v>211</v>
      </c>
      <c r="I95" s="407">
        <f>F95*H95</f>
        <v>248980</v>
      </c>
      <c r="J95" s="408" t="s">
        <v>225</v>
      </c>
      <c r="K95" s="407">
        <f>I95</f>
        <v>248980</v>
      </c>
      <c r="L95" s="409" t="s">
        <v>225</v>
      </c>
      <c r="M95" s="410">
        <v>2025</v>
      </c>
      <c r="N95" s="411" t="s">
        <v>7</v>
      </c>
      <c r="O95" s="412">
        <v>10</v>
      </c>
      <c r="P95" s="412" t="s">
        <v>66</v>
      </c>
      <c r="Q95" s="412">
        <v>2</v>
      </c>
      <c r="R95" s="412" t="s">
        <v>67</v>
      </c>
      <c r="S95" s="413" t="s">
        <v>226</v>
      </c>
      <c r="T95" s="414" t="str">
        <f>TEXT(DATE(M95,O95,Q95),"aaa")</f>
        <v>木</v>
      </c>
      <c r="U95" s="409" t="s">
        <v>227</v>
      </c>
      <c r="V95" s="414" t="s">
        <v>10</v>
      </c>
      <c r="W95" s="412">
        <v>10</v>
      </c>
      <c r="X95" s="412" t="s">
        <v>66</v>
      </c>
      <c r="Y95" s="412">
        <v>7</v>
      </c>
      <c r="Z95" s="412" t="s">
        <v>67</v>
      </c>
      <c r="AA95" s="413" t="s">
        <v>226</v>
      </c>
      <c r="AB95" s="414" t="str">
        <f>TEXT(DATE(M95,W95,Y95),"aaa")</f>
        <v>火</v>
      </c>
      <c r="AC95" s="415" t="s">
        <v>227</v>
      </c>
      <c r="AD95" s="416">
        <f>_xlfn.DAYS(DATE(M95,W95,Y95),DATE(M95,O95,Q95))+1</f>
        <v>6</v>
      </c>
      <c r="AE95" s="417"/>
      <c r="AF95" s="1371"/>
      <c r="AG95" s="418"/>
      <c r="AH95" s="318"/>
      <c r="AI95" s="318"/>
    </row>
    <row r="96" spans="1:35" ht="20" customHeight="1" thickTop="1" thickBot="1">
      <c r="A96" s="318"/>
      <c r="B96" s="1381"/>
      <c r="C96" s="1384"/>
      <c r="D96" s="1353" t="s">
        <v>183</v>
      </c>
      <c r="E96" s="1354"/>
      <c r="F96" s="1354"/>
      <c r="G96" s="1354"/>
      <c r="H96" s="1355"/>
      <c r="I96" s="419">
        <f>SUM(I92:I95)</f>
        <v>3153140</v>
      </c>
      <c r="J96" s="420" t="s">
        <v>225</v>
      </c>
      <c r="K96" s="421"/>
      <c r="L96" s="422"/>
      <c r="M96" s="423"/>
      <c r="N96" s="423"/>
      <c r="O96" s="424"/>
      <c r="P96" s="424"/>
      <c r="Q96" s="424"/>
      <c r="R96" s="424"/>
      <c r="S96" s="425"/>
      <c r="T96" s="426"/>
      <c r="U96" s="422"/>
      <c r="V96" s="426"/>
      <c r="W96" s="424"/>
      <c r="X96" s="424"/>
      <c r="Y96" s="424"/>
      <c r="Z96" s="424"/>
      <c r="AA96" s="425"/>
      <c r="AB96" s="426"/>
      <c r="AC96" s="422"/>
      <c r="AD96" s="426"/>
      <c r="AE96" s="424"/>
      <c r="AF96" s="424"/>
      <c r="AG96" s="427"/>
      <c r="AH96" s="318"/>
      <c r="AI96" s="318"/>
    </row>
    <row r="97" spans="1:35" ht="20" customHeight="1">
      <c r="A97" s="318"/>
      <c r="B97" s="1375">
        <v>10</v>
      </c>
      <c r="C97" s="1369" t="s">
        <v>27</v>
      </c>
      <c r="D97" s="428" t="s">
        <v>255</v>
      </c>
      <c r="E97" s="324" t="s">
        <v>256</v>
      </c>
      <c r="F97" s="429">
        <v>1512</v>
      </c>
      <c r="G97" s="430" t="s">
        <v>232</v>
      </c>
      <c r="H97" s="431">
        <v>23</v>
      </c>
      <c r="I97" s="432">
        <f t="shared" ref="I97:I100" si="75">F97*H97</f>
        <v>34776</v>
      </c>
      <c r="J97" s="433" t="s">
        <v>225</v>
      </c>
      <c r="K97" s="432"/>
      <c r="L97" s="440" t="s">
        <v>225</v>
      </c>
      <c r="M97" s="435">
        <v>2025</v>
      </c>
      <c r="N97" s="436" t="s">
        <v>7</v>
      </c>
      <c r="O97" s="437">
        <v>10</v>
      </c>
      <c r="P97" s="437" t="s">
        <v>66</v>
      </c>
      <c r="Q97" s="437">
        <v>3</v>
      </c>
      <c r="R97" s="437" t="s">
        <v>67</v>
      </c>
      <c r="S97" s="438" t="s">
        <v>226</v>
      </c>
      <c r="T97" s="439" t="str">
        <f t="shared" ref="T97:T100" si="76">TEXT(DATE(M97,O97,Q97),"aaa")</f>
        <v>金</v>
      </c>
      <c r="U97" s="440" t="s">
        <v>227</v>
      </c>
      <c r="V97" s="439" t="s">
        <v>10</v>
      </c>
      <c r="W97" s="437">
        <v>10</v>
      </c>
      <c r="X97" s="437" t="s">
        <v>66</v>
      </c>
      <c r="Y97" s="437">
        <v>6</v>
      </c>
      <c r="Z97" s="437" t="s">
        <v>67</v>
      </c>
      <c r="AA97" s="438" t="s">
        <v>226</v>
      </c>
      <c r="AB97" s="439" t="str">
        <f t="shared" ref="AB97:AB100" si="77">TEXT(DATE(M97,W97,Y97),"aaa")</f>
        <v>月</v>
      </c>
      <c r="AC97" s="441" t="s">
        <v>227</v>
      </c>
      <c r="AD97" s="442">
        <f t="shared" ref="AD97:AD100" si="78">_xlfn.DAYS(DATE(M97,W97,Y97),DATE(M97,O97,Q97))+1</f>
        <v>4</v>
      </c>
      <c r="AE97" s="464" t="s">
        <v>228</v>
      </c>
      <c r="AF97" s="1362" t="s">
        <v>312</v>
      </c>
      <c r="AG97" s="1347" t="s">
        <v>311</v>
      </c>
      <c r="AH97" s="318"/>
      <c r="AI97" s="318"/>
    </row>
    <row r="98" spans="1:35" ht="80" customHeight="1">
      <c r="A98" s="318"/>
      <c r="B98" s="1356"/>
      <c r="C98" s="1358"/>
      <c r="D98" s="1376" t="s">
        <v>230</v>
      </c>
      <c r="E98" s="487" t="s">
        <v>231</v>
      </c>
      <c r="F98" s="488">
        <v>1180</v>
      </c>
      <c r="G98" s="489" t="s">
        <v>232</v>
      </c>
      <c r="H98" s="490">
        <v>940</v>
      </c>
      <c r="I98" s="491">
        <f t="shared" si="75"/>
        <v>1109200</v>
      </c>
      <c r="J98" s="492" t="s">
        <v>225</v>
      </c>
      <c r="K98" s="491">
        <f>I98</f>
        <v>1109200</v>
      </c>
      <c r="L98" s="499" t="s">
        <v>225</v>
      </c>
      <c r="M98" s="494">
        <v>2025</v>
      </c>
      <c r="N98" s="495" t="s">
        <v>7</v>
      </c>
      <c r="O98" s="496">
        <v>10</v>
      </c>
      <c r="P98" s="496" t="s">
        <v>66</v>
      </c>
      <c r="Q98" s="496">
        <v>1</v>
      </c>
      <c r="R98" s="496" t="s">
        <v>67</v>
      </c>
      <c r="S98" s="497" t="s">
        <v>226</v>
      </c>
      <c r="T98" s="498" t="str">
        <f t="shared" si="76"/>
        <v>水</v>
      </c>
      <c r="U98" s="499" t="s">
        <v>227</v>
      </c>
      <c r="V98" s="498" t="s">
        <v>10</v>
      </c>
      <c r="W98" s="496">
        <v>10</v>
      </c>
      <c r="X98" s="496" t="s">
        <v>66</v>
      </c>
      <c r="Y98" s="496">
        <v>6</v>
      </c>
      <c r="Z98" s="496" t="s">
        <v>67</v>
      </c>
      <c r="AA98" s="497" t="s">
        <v>226</v>
      </c>
      <c r="AB98" s="498" t="str">
        <f t="shared" si="77"/>
        <v>月</v>
      </c>
      <c r="AC98" s="500" t="s">
        <v>227</v>
      </c>
      <c r="AD98" s="501">
        <f t="shared" si="78"/>
        <v>6</v>
      </c>
      <c r="AE98" s="515" t="s">
        <v>313</v>
      </c>
      <c r="AF98" s="1363"/>
      <c r="AG98" s="1348"/>
      <c r="AH98" s="318"/>
      <c r="AI98" s="318"/>
    </row>
    <row r="99" spans="1:35" ht="80" customHeight="1">
      <c r="A99" s="318"/>
      <c r="B99" s="1356"/>
      <c r="C99" s="1358"/>
      <c r="D99" s="1377"/>
      <c r="E99" s="355" t="s">
        <v>233</v>
      </c>
      <c r="F99" s="356">
        <v>970</v>
      </c>
      <c r="G99" s="357" t="s">
        <v>232</v>
      </c>
      <c r="H99" s="358">
        <v>801</v>
      </c>
      <c r="I99" s="359">
        <f t="shared" si="75"/>
        <v>776970</v>
      </c>
      <c r="J99" s="360" t="s">
        <v>225</v>
      </c>
      <c r="K99" s="359"/>
      <c r="L99" s="361" t="s">
        <v>225</v>
      </c>
      <c r="M99" s="362">
        <v>2025</v>
      </c>
      <c r="N99" s="363" t="s">
        <v>7</v>
      </c>
      <c r="O99" s="364">
        <v>10</v>
      </c>
      <c r="P99" s="364" t="s">
        <v>66</v>
      </c>
      <c r="Q99" s="364">
        <v>1</v>
      </c>
      <c r="R99" s="364" t="s">
        <v>67</v>
      </c>
      <c r="S99" s="365" t="s">
        <v>226</v>
      </c>
      <c r="T99" s="366" t="str">
        <f t="shared" si="76"/>
        <v>水</v>
      </c>
      <c r="U99" s="361" t="s">
        <v>227</v>
      </c>
      <c r="V99" s="366" t="s">
        <v>10</v>
      </c>
      <c r="W99" s="364">
        <v>10</v>
      </c>
      <c r="X99" s="364" t="s">
        <v>66</v>
      </c>
      <c r="Y99" s="364">
        <v>6</v>
      </c>
      <c r="Z99" s="364" t="s">
        <v>67</v>
      </c>
      <c r="AA99" s="365" t="s">
        <v>226</v>
      </c>
      <c r="AB99" s="366" t="str">
        <f t="shared" si="77"/>
        <v>月</v>
      </c>
      <c r="AC99" s="367" t="s">
        <v>227</v>
      </c>
      <c r="AD99" s="368">
        <f t="shared" si="78"/>
        <v>6</v>
      </c>
      <c r="AE99" s="481" t="s">
        <v>314</v>
      </c>
      <c r="AF99" s="1363"/>
      <c r="AG99" s="1348"/>
      <c r="AH99" s="318"/>
      <c r="AI99" s="318"/>
    </row>
    <row r="100" spans="1:35" ht="20" customHeight="1" thickBot="1">
      <c r="A100" s="318"/>
      <c r="B100" s="1356"/>
      <c r="C100" s="1358"/>
      <c r="D100" s="1378"/>
      <c r="E100" s="403" t="s">
        <v>234</v>
      </c>
      <c r="F100" s="404">
        <v>1180</v>
      </c>
      <c r="G100" s="405" t="s">
        <v>232</v>
      </c>
      <c r="H100" s="406">
        <v>317</v>
      </c>
      <c r="I100" s="407">
        <f t="shared" si="75"/>
        <v>374060</v>
      </c>
      <c r="J100" s="408" t="s">
        <v>225</v>
      </c>
      <c r="K100" s="407">
        <f>I100</f>
        <v>374060</v>
      </c>
      <c r="L100" s="409" t="s">
        <v>225</v>
      </c>
      <c r="M100" s="410">
        <v>2025</v>
      </c>
      <c r="N100" s="411" t="s">
        <v>7</v>
      </c>
      <c r="O100" s="412">
        <v>10</v>
      </c>
      <c r="P100" s="412" t="s">
        <v>66</v>
      </c>
      <c r="Q100" s="412">
        <v>1</v>
      </c>
      <c r="R100" s="412" t="s">
        <v>67</v>
      </c>
      <c r="S100" s="413" t="s">
        <v>226</v>
      </c>
      <c r="T100" s="414" t="str">
        <f t="shared" si="76"/>
        <v>水</v>
      </c>
      <c r="U100" s="409" t="s">
        <v>227</v>
      </c>
      <c r="V100" s="414" t="s">
        <v>10</v>
      </c>
      <c r="W100" s="412">
        <v>10</v>
      </c>
      <c r="X100" s="412" t="s">
        <v>66</v>
      </c>
      <c r="Y100" s="412">
        <v>6</v>
      </c>
      <c r="Z100" s="412" t="s">
        <v>67</v>
      </c>
      <c r="AA100" s="413" t="s">
        <v>226</v>
      </c>
      <c r="AB100" s="414" t="str">
        <f t="shared" si="77"/>
        <v>月</v>
      </c>
      <c r="AC100" s="415" t="s">
        <v>227</v>
      </c>
      <c r="AD100" s="416">
        <f t="shared" si="78"/>
        <v>6</v>
      </c>
      <c r="AE100" s="486" t="s">
        <v>315</v>
      </c>
      <c r="AF100" s="1371"/>
      <c r="AG100" s="1349"/>
      <c r="AH100" s="318"/>
      <c r="AI100" s="318"/>
    </row>
    <row r="101" spans="1:35" ht="20" customHeight="1" thickTop="1" thickBot="1">
      <c r="A101" s="318"/>
      <c r="B101" s="1368"/>
      <c r="C101" s="1370"/>
      <c r="D101" s="1353" t="s">
        <v>183</v>
      </c>
      <c r="E101" s="1354"/>
      <c r="F101" s="1354"/>
      <c r="G101" s="1354"/>
      <c r="H101" s="1355"/>
      <c r="I101" s="419">
        <f>SUM(I97:I100)</f>
        <v>2295006</v>
      </c>
      <c r="J101" s="420" t="s">
        <v>225</v>
      </c>
      <c r="K101" s="421"/>
      <c r="L101" s="422"/>
      <c r="M101" s="423"/>
      <c r="N101" s="423"/>
      <c r="O101" s="424"/>
      <c r="P101" s="424"/>
      <c r="Q101" s="424"/>
      <c r="R101" s="424"/>
      <c r="S101" s="425"/>
      <c r="T101" s="426"/>
      <c r="U101" s="422"/>
      <c r="V101" s="426"/>
      <c r="W101" s="424"/>
      <c r="X101" s="424"/>
      <c r="Y101" s="424"/>
      <c r="Z101" s="424"/>
      <c r="AA101" s="425"/>
      <c r="AB101" s="426"/>
      <c r="AC101" s="422"/>
      <c r="AD101" s="426"/>
      <c r="AE101" s="424"/>
      <c r="AF101" s="424"/>
      <c r="AG101" s="427"/>
      <c r="AH101" s="318"/>
      <c r="AI101" s="318"/>
    </row>
    <row r="102" spans="1:35" ht="20" customHeight="1">
      <c r="A102" s="318"/>
      <c r="B102" s="1375">
        <v>11</v>
      </c>
      <c r="C102" s="1369" t="s">
        <v>80</v>
      </c>
      <c r="D102" s="428" t="s">
        <v>255</v>
      </c>
      <c r="E102" s="324" t="s">
        <v>256</v>
      </c>
      <c r="F102" s="429">
        <v>1512</v>
      </c>
      <c r="G102" s="430" t="s">
        <v>225</v>
      </c>
      <c r="H102" s="431">
        <v>6</v>
      </c>
      <c r="I102" s="432">
        <f t="shared" ref="I102:I105" si="79">F102*H102</f>
        <v>9072</v>
      </c>
      <c r="J102" s="433" t="s">
        <v>225</v>
      </c>
      <c r="K102" s="432"/>
      <c r="L102" s="440" t="s">
        <v>225</v>
      </c>
      <c r="M102" s="435">
        <v>2025</v>
      </c>
      <c r="N102" s="436" t="s">
        <v>7</v>
      </c>
      <c r="O102" s="437">
        <v>10</v>
      </c>
      <c r="P102" s="437" t="s">
        <v>66</v>
      </c>
      <c r="Q102" s="437">
        <v>4</v>
      </c>
      <c r="R102" s="437" t="s">
        <v>67</v>
      </c>
      <c r="S102" s="438" t="s">
        <v>226</v>
      </c>
      <c r="T102" s="439" t="str">
        <f t="shared" ref="T102:T105" si="80">TEXT(DATE(M102,O102,Q102),"aaa")</f>
        <v>土</v>
      </c>
      <c r="U102" s="440" t="s">
        <v>227</v>
      </c>
      <c r="V102" s="439" t="s">
        <v>10</v>
      </c>
      <c r="W102" s="437">
        <v>10</v>
      </c>
      <c r="X102" s="437" t="s">
        <v>66</v>
      </c>
      <c r="Y102" s="437">
        <v>6</v>
      </c>
      <c r="Z102" s="437" t="s">
        <v>67</v>
      </c>
      <c r="AA102" s="438" t="s">
        <v>226</v>
      </c>
      <c r="AB102" s="439" t="str">
        <f t="shared" ref="AB102:AB105" si="81">TEXT(DATE(M102,W102,Y102),"aaa")</f>
        <v>月</v>
      </c>
      <c r="AC102" s="441" t="s">
        <v>227</v>
      </c>
      <c r="AD102" s="442">
        <f t="shared" ref="AD102:AD105" si="82">_xlfn.DAYS(DATE(M102,W102,Y102),DATE(M102,O102,Q102))+1</f>
        <v>3</v>
      </c>
      <c r="AE102" s="464" t="s">
        <v>228</v>
      </c>
      <c r="AF102" s="1362" t="s">
        <v>316</v>
      </c>
      <c r="AG102" s="444"/>
      <c r="AH102" s="318"/>
      <c r="AI102" s="318"/>
    </row>
    <row r="103" spans="1:35" ht="20" customHeight="1">
      <c r="A103" s="318"/>
      <c r="B103" s="1356"/>
      <c r="C103" s="1358"/>
      <c r="D103" s="1376" t="s">
        <v>230</v>
      </c>
      <c r="E103" s="487" t="s">
        <v>231</v>
      </c>
      <c r="F103" s="488">
        <v>1180</v>
      </c>
      <c r="G103" s="489" t="s">
        <v>232</v>
      </c>
      <c r="H103" s="490">
        <v>520</v>
      </c>
      <c r="I103" s="491">
        <f t="shared" si="79"/>
        <v>613600</v>
      </c>
      <c r="J103" s="492" t="s">
        <v>225</v>
      </c>
      <c r="K103" s="491">
        <f>I103</f>
        <v>613600</v>
      </c>
      <c r="L103" s="499" t="s">
        <v>225</v>
      </c>
      <c r="M103" s="494">
        <v>2025</v>
      </c>
      <c r="N103" s="495" t="s">
        <v>7</v>
      </c>
      <c r="O103" s="496">
        <v>10</v>
      </c>
      <c r="P103" s="496" t="s">
        <v>66</v>
      </c>
      <c r="Q103" s="496">
        <v>3</v>
      </c>
      <c r="R103" s="496" t="s">
        <v>67</v>
      </c>
      <c r="S103" s="497" t="s">
        <v>226</v>
      </c>
      <c r="T103" s="498" t="str">
        <f t="shared" si="80"/>
        <v>金</v>
      </c>
      <c r="U103" s="499" t="s">
        <v>227</v>
      </c>
      <c r="V103" s="498" t="s">
        <v>10</v>
      </c>
      <c r="W103" s="496">
        <v>10</v>
      </c>
      <c r="X103" s="496" t="s">
        <v>66</v>
      </c>
      <c r="Y103" s="496">
        <v>6</v>
      </c>
      <c r="Z103" s="496" t="s">
        <v>67</v>
      </c>
      <c r="AA103" s="497" t="s">
        <v>226</v>
      </c>
      <c r="AB103" s="498" t="str">
        <f t="shared" si="81"/>
        <v>月</v>
      </c>
      <c r="AC103" s="500" t="s">
        <v>227</v>
      </c>
      <c r="AD103" s="501">
        <f t="shared" si="82"/>
        <v>4</v>
      </c>
      <c r="AE103" s="502" t="s">
        <v>317</v>
      </c>
      <c r="AF103" s="1363"/>
      <c r="AG103" s="503" t="s">
        <v>311</v>
      </c>
      <c r="AH103" s="318"/>
      <c r="AI103" s="318"/>
    </row>
    <row r="104" spans="1:35" ht="20" customHeight="1">
      <c r="A104" s="318"/>
      <c r="B104" s="1356"/>
      <c r="C104" s="1358"/>
      <c r="D104" s="1377"/>
      <c r="E104" s="355" t="s">
        <v>233</v>
      </c>
      <c r="F104" s="356">
        <v>970</v>
      </c>
      <c r="G104" s="357" t="s">
        <v>232</v>
      </c>
      <c r="H104" s="358">
        <v>520</v>
      </c>
      <c r="I104" s="359">
        <f t="shared" si="79"/>
        <v>504400</v>
      </c>
      <c r="J104" s="360" t="s">
        <v>225</v>
      </c>
      <c r="K104" s="359"/>
      <c r="L104" s="361" t="s">
        <v>225</v>
      </c>
      <c r="M104" s="362">
        <v>2025</v>
      </c>
      <c r="N104" s="363" t="s">
        <v>7</v>
      </c>
      <c r="O104" s="364">
        <v>10</v>
      </c>
      <c r="P104" s="364" t="s">
        <v>66</v>
      </c>
      <c r="Q104" s="364">
        <v>3</v>
      </c>
      <c r="R104" s="364" t="s">
        <v>67</v>
      </c>
      <c r="S104" s="365" t="s">
        <v>226</v>
      </c>
      <c r="T104" s="366" t="str">
        <f t="shared" si="80"/>
        <v>金</v>
      </c>
      <c r="U104" s="361" t="s">
        <v>227</v>
      </c>
      <c r="V104" s="366" t="s">
        <v>10</v>
      </c>
      <c r="W104" s="364">
        <v>10</v>
      </c>
      <c r="X104" s="364" t="s">
        <v>66</v>
      </c>
      <c r="Y104" s="364">
        <v>6</v>
      </c>
      <c r="Z104" s="364" t="s">
        <v>67</v>
      </c>
      <c r="AA104" s="365" t="s">
        <v>226</v>
      </c>
      <c r="AB104" s="366" t="str">
        <f t="shared" si="81"/>
        <v>月</v>
      </c>
      <c r="AC104" s="367" t="s">
        <v>227</v>
      </c>
      <c r="AD104" s="368">
        <f t="shared" si="82"/>
        <v>4</v>
      </c>
      <c r="AE104" s="369" t="s">
        <v>317</v>
      </c>
      <c r="AF104" s="1363"/>
      <c r="AG104" s="370" t="s">
        <v>311</v>
      </c>
      <c r="AH104" s="318"/>
      <c r="AI104" s="318"/>
    </row>
    <row r="105" spans="1:35" ht="20" customHeight="1" thickBot="1">
      <c r="A105" s="318"/>
      <c r="B105" s="1356"/>
      <c r="C105" s="1358"/>
      <c r="D105" s="1378"/>
      <c r="E105" s="403" t="s">
        <v>234</v>
      </c>
      <c r="F105" s="404">
        <v>1180</v>
      </c>
      <c r="G105" s="405" t="s">
        <v>232</v>
      </c>
      <c r="H105" s="406">
        <v>156</v>
      </c>
      <c r="I105" s="407">
        <f t="shared" si="79"/>
        <v>184080</v>
      </c>
      <c r="J105" s="408" t="s">
        <v>225</v>
      </c>
      <c r="K105" s="407">
        <f>I105</f>
        <v>184080</v>
      </c>
      <c r="L105" s="409" t="s">
        <v>225</v>
      </c>
      <c r="M105" s="410">
        <v>2025</v>
      </c>
      <c r="N105" s="411" t="s">
        <v>7</v>
      </c>
      <c r="O105" s="412">
        <v>10</v>
      </c>
      <c r="P105" s="412" t="s">
        <v>66</v>
      </c>
      <c r="Q105" s="412">
        <v>3</v>
      </c>
      <c r="R105" s="412" t="s">
        <v>67</v>
      </c>
      <c r="S105" s="413" t="s">
        <v>226</v>
      </c>
      <c r="T105" s="414" t="str">
        <f t="shared" si="80"/>
        <v>金</v>
      </c>
      <c r="U105" s="409" t="s">
        <v>227</v>
      </c>
      <c r="V105" s="414" t="s">
        <v>10</v>
      </c>
      <c r="W105" s="412">
        <v>10</v>
      </c>
      <c r="X105" s="412" t="s">
        <v>66</v>
      </c>
      <c r="Y105" s="412">
        <v>6</v>
      </c>
      <c r="Z105" s="412" t="s">
        <v>67</v>
      </c>
      <c r="AA105" s="413" t="s">
        <v>226</v>
      </c>
      <c r="AB105" s="414" t="str">
        <f t="shared" si="81"/>
        <v>月</v>
      </c>
      <c r="AC105" s="415" t="s">
        <v>227</v>
      </c>
      <c r="AD105" s="416">
        <f t="shared" si="82"/>
        <v>4</v>
      </c>
      <c r="AE105" s="417"/>
      <c r="AF105" s="1371"/>
      <c r="AG105" s="418" t="s">
        <v>311</v>
      </c>
      <c r="AH105" s="318"/>
      <c r="AI105" s="318"/>
    </row>
    <row r="106" spans="1:35" ht="20" customHeight="1" thickTop="1" thickBot="1">
      <c r="A106" s="318"/>
      <c r="B106" s="1368"/>
      <c r="C106" s="1370"/>
      <c r="D106" s="1353" t="s">
        <v>183</v>
      </c>
      <c r="E106" s="1354"/>
      <c r="F106" s="1354"/>
      <c r="G106" s="1354"/>
      <c r="H106" s="1355"/>
      <c r="I106" s="419">
        <f>SUM(I102:I105)</f>
        <v>1311152</v>
      </c>
      <c r="J106" s="420" t="s">
        <v>225</v>
      </c>
      <c r="K106" s="421"/>
      <c r="L106" s="422"/>
      <c r="M106" s="423"/>
      <c r="N106" s="423"/>
      <c r="O106" s="424"/>
      <c r="P106" s="424"/>
      <c r="Q106" s="424"/>
      <c r="R106" s="424"/>
      <c r="S106" s="425"/>
      <c r="T106" s="426"/>
      <c r="U106" s="422"/>
      <c r="V106" s="426"/>
      <c r="W106" s="424"/>
      <c r="X106" s="424"/>
      <c r="Y106" s="424"/>
      <c r="Z106" s="424"/>
      <c r="AA106" s="425"/>
      <c r="AB106" s="426"/>
      <c r="AC106" s="422"/>
      <c r="AD106" s="426"/>
      <c r="AE106" s="424"/>
      <c r="AF106" s="424"/>
      <c r="AG106" s="427"/>
      <c r="AH106" s="318"/>
      <c r="AI106" s="318"/>
    </row>
    <row r="107" spans="1:35" ht="20" customHeight="1">
      <c r="A107" s="318"/>
      <c r="B107" s="1367">
        <v>12</v>
      </c>
      <c r="C107" s="1369" t="s">
        <v>31</v>
      </c>
      <c r="D107" s="428" t="s">
        <v>255</v>
      </c>
      <c r="E107" s="324" t="s">
        <v>256</v>
      </c>
      <c r="F107" s="429">
        <v>1512</v>
      </c>
      <c r="G107" s="430" t="s">
        <v>225</v>
      </c>
      <c r="H107" s="431">
        <v>16</v>
      </c>
      <c r="I107" s="432">
        <f t="shared" ref="I107:I110" si="83">F107*H107</f>
        <v>24192</v>
      </c>
      <c r="J107" s="433" t="s">
        <v>225</v>
      </c>
      <c r="K107" s="432"/>
      <c r="L107" s="440" t="s">
        <v>225</v>
      </c>
      <c r="M107" s="435">
        <v>2025</v>
      </c>
      <c r="N107" s="436" t="s">
        <v>7</v>
      </c>
      <c r="O107" s="437">
        <v>10</v>
      </c>
      <c r="P107" s="437" t="s">
        <v>66</v>
      </c>
      <c r="Q107" s="437">
        <v>4</v>
      </c>
      <c r="R107" s="437" t="s">
        <v>67</v>
      </c>
      <c r="S107" s="438" t="s">
        <v>226</v>
      </c>
      <c r="T107" s="439" t="str">
        <f t="shared" ref="T107:T110" si="84">TEXT(DATE(M107,O107,Q107),"aaa")</f>
        <v>土</v>
      </c>
      <c r="U107" s="440" t="s">
        <v>227</v>
      </c>
      <c r="V107" s="439" t="s">
        <v>10</v>
      </c>
      <c r="W107" s="437">
        <v>10</v>
      </c>
      <c r="X107" s="437" t="s">
        <v>66</v>
      </c>
      <c r="Y107" s="437">
        <v>7</v>
      </c>
      <c r="Z107" s="437" t="s">
        <v>67</v>
      </c>
      <c r="AA107" s="438" t="s">
        <v>226</v>
      </c>
      <c r="AB107" s="439" t="str">
        <f t="shared" ref="AB107:AB110" si="85">TEXT(DATE(M107,W107,Y107),"aaa")</f>
        <v>火</v>
      </c>
      <c r="AC107" s="441" t="s">
        <v>227</v>
      </c>
      <c r="AD107" s="442">
        <f t="shared" ref="AD107:AD110" si="86">_xlfn.DAYS(DATE(M107,W107,Y107),DATE(M107,O107,Q107))+1</f>
        <v>4</v>
      </c>
      <c r="AE107" s="464" t="s">
        <v>228</v>
      </c>
      <c r="AF107" s="1362" t="s">
        <v>318</v>
      </c>
      <c r="AG107" s="444" t="s">
        <v>311</v>
      </c>
      <c r="AH107" s="318"/>
      <c r="AI107" s="318"/>
    </row>
    <row r="108" spans="1:35" ht="20" customHeight="1">
      <c r="A108" s="318"/>
      <c r="B108" s="1356"/>
      <c r="C108" s="1358"/>
      <c r="D108" s="1372" t="s">
        <v>230</v>
      </c>
      <c r="E108" s="487" t="s">
        <v>231</v>
      </c>
      <c r="F108" s="488">
        <v>1180</v>
      </c>
      <c r="G108" s="489" t="s">
        <v>232</v>
      </c>
      <c r="H108" s="490">
        <v>885</v>
      </c>
      <c r="I108" s="491">
        <f t="shared" si="83"/>
        <v>1044300</v>
      </c>
      <c r="J108" s="492" t="s">
        <v>225</v>
      </c>
      <c r="K108" s="491">
        <f>I108</f>
        <v>1044300</v>
      </c>
      <c r="L108" s="499" t="s">
        <v>225</v>
      </c>
      <c r="M108" s="494">
        <v>2025</v>
      </c>
      <c r="N108" s="495" t="s">
        <v>7</v>
      </c>
      <c r="O108" s="496">
        <v>10</v>
      </c>
      <c r="P108" s="496" t="s">
        <v>66</v>
      </c>
      <c r="Q108" s="496">
        <v>1</v>
      </c>
      <c r="R108" s="496" t="s">
        <v>67</v>
      </c>
      <c r="S108" s="497" t="s">
        <v>226</v>
      </c>
      <c r="T108" s="498" t="str">
        <f t="shared" si="84"/>
        <v>水</v>
      </c>
      <c r="U108" s="499" t="s">
        <v>227</v>
      </c>
      <c r="V108" s="498" t="s">
        <v>10</v>
      </c>
      <c r="W108" s="496">
        <v>10</v>
      </c>
      <c r="X108" s="496" t="s">
        <v>66</v>
      </c>
      <c r="Y108" s="496">
        <v>7</v>
      </c>
      <c r="Z108" s="496" t="s">
        <v>67</v>
      </c>
      <c r="AA108" s="497" t="s">
        <v>226</v>
      </c>
      <c r="AB108" s="498" t="str">
        <f t="shared" si="85"/>
        <v>火</v>
      </c>
      <c r="AC108" s="500" t="s">
        <v>227</v>
      </c>
      <c r="AD108" s="501">
        <f t="shared" si="86"/>
        <v>7</v>
      </c>
      <c r="AE108" s="502"/>
      <c r="AF108" s="1363"/>
      <c r="AG108" s="503"/>
      <c r="AH108" s="318"/>
      <c r="AI108" s="318"/>
    </row>
    <row r="109" spans="1:35" ht="20" customHeight="1">
      <c r="A109" s="318"/>
      <c r="B109" s="1356"/>
      <c r="C109" s="1358"/>
      <c r="D109" s="1373"/>
      <c r="E109" s="355" t="s">
        <v>233</v>
      </c>
      <c r="F109" s="356">
        <v>970</v>
      </c>
      <c r="G109" s="357" t="s">
        <v>232</v>
      </c>
      <c r="H109" s="358">
        <v>1137</v>
      </c>
      <c r="I109" s="359">
        <f t="shared" si="83"/>
        <v>1102890</v>
      </c>
      <c r="J109" s="360" t="s">
        <v>225</v>
      </c>
      <c r="K109" s="359"/>
      <c r="L109" s="361" t="s">
        <v>225</v>
      </c>
      <c r="M109" s="362">
        <v>2025</v>
      </c>
      <c r="N109" s="363" t="s">
        <v>7</v>
      </c>
      <c r="O109" s="364">
        <v>10</v>
      </c>
      <c r="P109" s="364" t="s">
        <v>66</v>
      </c>
      <c r="Q109" s="364">
        <v>1</v>
      </c>
      <c r="R109" s="364" t="s">
        <v>67</v>
      </c>
      <c r="S109" s="365" t="s">
        <v>226</v>
      </c>
      <c r="T109" s="366" t="str">
        <f t="shared" si="84"/>
        <v>水</v>
      </c>
      <c r="U109" s="361" t="s">
        <v>227</v>
      </c>
      <c r="V109" s="366" t="s">
        <v>10</v>
      </c>
      <c r="W109" s="364">
        <v>10</v>
      </c>
      <c r="X109" s="364" t="s">
        <v>66</v>
      </c>
      <c r="Y109" s="364">
        <v>7</v>
      </c>
      <c r="Z109" s="364" t="s">
        <v>67</v>
      </c>
      <c r="AA109" s="365" t="s">
        <v>226</v>
      </c>
      <c r="AB109" s="366" t="str">
        <f t="shared" si="85"/>
        <v>火</v>
      </c>
      <c r="AC109" s="367" t="s">
        <v>227</v>
      </c>
      <c r="AD109" s="368">
        <f t="shared" si="86"/>
        <v>7</v>
      </c>
      <c r="AE109" s="369"/>
      <c r="AF109" s="1363"/>
      <c r="AG109" s="370"/>
      <c r="AH109" s="318"/>
      <c r="AI109" s="318"/>
    </row>
    <row r="110" spans="1:35" ht="20" customHeight="1" thickBot="1">
      <c r="A110" s="318"/>
      <c r="B110" s="1356"/>
      <c r="C110" s="1358"/>
      <c r="D110" s="1374"/>
      <c r="E110" s="403" t="s">
        <v>234</v>
      </c>
      <c r="F110" s="404">
        <v>1180</v>
      </c>
      <c r="G110" s="405" t="s">
        <v>232</v>
      </c>
      <c r="H110" s="406">
        <v>474</v>
      </c>
      <c r="I110" s="407">
        <f t="shared" si="83"/>
        <v>559320</v>
      </c>
      <c r="J110" s="408" t="s">
        <v>225</v>
      </c>
      <c r="K110" s="407">
        <f>I110</f>
        <v>559320</v>
      </c>
      <c r="L110" s="409" t="s">
        <v>225</v>
      </c>
      <c r="M110" s="410">
        <v>2025</v>
      </c>
      <c r="N110" s="411" t="s">
        <v>7</v>
      </c>
      <c r="O110" s="412">
        <v>10</v>
      </c>
      <c r="P110" s="412" t="s">
        <v>66</v>
      </c>
      <c r="Q110" s="412">
        <v>1</v>
      </c>
      <c r="R110" s="412" t="s">
        <v>67</v>
      </c>
      <c r="S110" s="413" t="s">
        <v>226</v>
      </c>
      <c r="T110" s="414" t="str">
        <f t="shared" si="84"/>
        <v>水</v>
      </c>
      <c r="U110" s="409" t="s">
        <v>227</v>
      </c>
      <c r="V110" s="414" t="s">
        <v>10</v>
      </c>
      <c r="W110" s="412">
        <v>10</v>
      </c>
      <c r="X110" s="412" t="s">
        <v>66</v>
      </c>
      <c r="Y110" s="412">
        <v>7</v>
      </c>
      <c r="Z110" s="412" t="s">
        <v>67</v>
      </c>
      <c r="AA110" s="413" t="s">
        <v>226</v>
      </c>
      <c r="AB110" s="414" t="str">
        <f t="shared" si="85"/>
        <v>火</v>
      </c>
      <c r="AC110" s="415" t="s">
        <v>227</v>
      </c>
      <c r="AD110" s="416">
        <f t="shared" si="86"/>
        <v>7</v>
      </c>
      <c r="AE110" s="417"/>
      <c r="AF110" s="1371"/>
      <c r="AG110" s="418"/>
      <c r="AH110" s="318"/>
      <c r="AI110" s="318"/>
    </row>
    <row r="111" spans="1:35" ht="20" customHeight="1" thickTop="1" thickBot="1">
      <c r="A111" s="318"/>
      <c r="B111" s="1368"/>
      <c r="C111" s="1370"/>
      <c r="D111" s="1353" t="s">
        <v>183</v>
      </c>
      <c r="E111" s="1354"/>
      <c r="F111" s="1354"/>
      <c r="G111" s="1354"/>
      <c r="H111" s="1355"/>
      <c r="I111" s="419">
        <f>SUM(I107:I110)</f>
        <v>2730702</v>
      </c>
      <c r="J111" s="420" t="s">
        <v>225</v>
      </c>
      <c r="K111" s="421"/>
      <c r="L111" s="422"/>
      <c r="M111" s="423"/>
      <c r="N111" s="423"/>
      <c r="O111" s="424"/>
      <c r="P111" s="424"/>
      <c r="Q111" s="424"/>
      <c r="R111" s="424"/>
      <c r="S111" s="425"/>
      <c r="T111" s="426"/>
      <c r="U111" s="422"/>
      <c r="V111" s="426"/>
      <c r="W111" s="424"/>
      <c r="X111" s="424"/>
      <c r="Y111" s="424"/>
      <c r="Z111" s="424"/>
      <c r="AA111" s="425"/>
      <c r="AB111" s="426"/>
      <c r="AC111" s="422"/>
      <c r="AD111" s="426"/>
      <c r="AE111" s="424"/>
      <c r="AF111" s="424"/>
      <c r="AG111" s="427"/>
      <c r="AH111" s="318"/>
      <c r="AI111" s="318"/>
    </row>
    <row r="112" spans="1:35" ht="20" customHeight="1">
      <c r="A112" s="318"/>
      <c r="B112" s="1375">
        <v>13</v>
      </c>
      <c r="C112" s="1369" t="s">
        <v>34</v>
      </c>
      <c r="D112" s="428" t="s">
        <v>255</v>
      </c>
      <c r="E112" s="324" t="s">
        <v>256</v>
      </c>
      <c r="F112" s="429">
        <v>1512</v>
      </c>
      <c r="G112" s="430" t="s">
        <v>225</v>
      </c>
      <c r="H112" s="431">
        <v>22</v>
      </c>
      <c r="I112" s="432">
        <f t="shared" ref="I112:I115" si="87">F112*H112</f>
        <v>33264</v>
      </c>
      <c r="J112" s="433" t="s">
        <v>225</v>
      </c>
      <c r="K112" s="432"/>
      <c r="L112" s="440" t="s">
        <v>225</v>
      </c>
      <c r="M112" s="435">
        <v>2025</v>
      </c>
      <c r="N112" s="436" t="s">
        <v>7</v>
      </c>
      <c r="O112" s="437">
        <v>10</v>
      </c>
      <c r="P112" s="437" t="s">
        <v>66</v>
      </c>
      <c r="Q112" s="437">
        <v>5</v>
      </c>
      <c r="R112" s="437" t="s">
        <v>67</v>
      </c>
      <c r="S112" s="438" t="s">
        <v>226</v>
      </c>
      <c r="T112" s="439" t="str">
        <f t="shared" ref="T112:T115" si="88">TEXT(DATE(M112,O112,Q112),"aaa")</f>
        <v>日</v>
      </c>
      <c r="U112" s="440" t="s">
        <v>227</v>
      </c>
      <c r="V112" s="439" t="s">
        <v>10</v>
      </c>
      <c r="W112" s="437">
        <v>10</v>
      </c>
      <c r="X112" s="437" t="s">
        <v>66</v>
      </c>
      <c r="Y112" s="437">
        <v>7</v>
      </c>
      <c r="Z112" s="437" t="s">
        <v>67</v>
      </c>
      <c r="AA112" s="438" t="s">
        <v>226</v>
      </c>
      <c r="AB112" s="439" t="str">
        <f t="shared" ref="AB112:AB115" si="89">TEXT(DATE(M112,W112,Y112),"aaa")</f>
        <v>火</v>
      </c>
      <c r="AC112" s="441" t="s">
        <v>227</v>
      </c>
      <c r="AD112" s="442">
        <f t="shared" ref="AD112:AD115" si="90">_xlfn.DAYS(DATE(M112,W112,Y112),DATE(M112,O112,Q112))+1</f>
        <v>3</v>
      </c>
      <c r="AE112" s="464" t="s">
        <v>292</v>
      </c>
      <c r="AF112" s="1362" t="s">
        <v>194</v>
      </c>
      <c r="AG112" s="1347" t="s">
        <v>311</v>
      </c>
      <c r="AH112" s="318"/>
      <c r="AI112" s="318"/>
    </row>
    <row r="113" spans="1:35" ht="20" customHeight="1">
      <c r="A113" s="318"/>
      <c r="B113" s="1356"/>
      <c r="C113" s="1358"/>
      <c r="D113" s="1350" t="s">
        <v>230</v>
      </c>
      <c r="E113" s="487" t="s">
        <v>231</v>
      </c>
      <c r="F113" s="488">
        <v>1180</v>
      </c>
      <c r="G113" s="489" t="s">
        <v>232</v>
      </c>
      <c r="H113" s="490">
        <v>1367</v>
      </c>
      <c r="I113" s="491">
        <f t="shared" si="87"/>
        <v>1613060</v>
      </c>
      <c r="J113" s="492" t="s">
        <v>225</v>
      </c>
      <c r="K113" s="491">
        <f>I113</f>
        <v>1613060</v>
      </c>
      <c r="L113" s="499" t="s">
        <v>225</v>
      </c>
      <c r="M113" s="494">
        <v>2025</v>
      </c>
      <c r="N113" s="495" t="s">
        <v>7</v>
      </c>
      <c r="O113" s="496">
        <v>10</v>
      </c>
      <c r="P113" s="496" t="s">
        <v>66</v>
      </c>
      <c r="Q113" s="496">
        <v>5</v>
      </c>
      <c r="R113" s="496" t="s">
        <v>67</v>
      </c>
      <c r="S113" s="497" t="s">
        <v>226</v>
      </c>
      <c r="T113" s="498" t="str">
        <f t="shared" si="88"/>
        <v>日</v>
      </c>
      <c r="U113" s="499" t="s">
        <v>227</v>
      </c>
      <c r="V113" s="498" t="s">
        <v>10</v>
      </c>
      <c r="W113" s="496">
        <v>10</v>
      </c>
      <c r="X113" s="496" t="s">
        <v>66</v>
      </c>
      <c r="Y113" s="496">
        <v>7</v>
      </c>
      <c r="Z113" s="496" t="s">
        <v>67</v>
      </c>
      <c r="AA113" s="497" t="s">
        <v>226</v>
      </c>
      <c r="AB113" s="498" t="str">
        <f t="shared" si="89"/>
        <v>火</v>
      </c>
      <c r="AC113" s="500" t="s">
        <v>227</v>
      </c>
      <c r="AD113" s="501">
        <f t="shared" si="90"/>
        <v>3</v>
      </c>
      <c r="AE113" s="502" t="s">
        <v>319</v>
      </c>
      <c r="AF113" s="1363"/>
      <c r="AG113" s="1348"/>
      <c r="AH113" s="318"/>
      <c r="AI113" s="318"/>
    </row>
    <row r="114" spans="1:35" ht="20" customHeight="1">
      <c r="A114" s="318"/>
      <c r="B114" s="1356"/>
      <c r="C114" s="1358"/>
      <c r="D114" s="1351"/>
      <c r="E114" s="355" t="s">
        <v>233</v>
      </c>
      <c r="F114" s="356">
        <v>970</v>
      </c>
      <c r="G114" s="357" t="s">
        <v>232</v>
      </c>
      <c r="H114" s="358">
        <v>1500</v>
      </c>
      <c r="I114" s="359">
        <f t="shared" si="87"/>
        <v>1455000</v>
      </c>
      <c r="J114" s="360" t="s">
        <v>225</v>
      </c>
      <c r="K114" s="359"/>
      <c r="L114" s="361" t="s">
        <v>225</v>
      </c>
      <c r="M114" s="362">
        <v>2025</v>
      </c>
      <c r="N114" s="363" t="s">
        <v>7</v>
      </c>
      <c r="O114" s="364">
        <v>10</v>
      </c>
      <c r="P114" s="364" t="s">
        <v>66</v>
      </c>
      <c r="Q114" s="364">
        <v>4</v>
      </c>
      <c r="R114" s="364" t="s">
        <v>67</v>
      </c>
      <c r="S114" s="365" t="s">
        <v>226</v>
      </c>
      <c r="T114" s="366" t="str">
        <f t="shared" si="88"/>
        <v>土</v>
      </c>
      <c r="U114" s="361" t="s">
        <v>227</v>
      </c>
      <c r="V114" s="366" t="s">
        <v>10</v>
      </c>
      <c r="W114" s="364">
        <v>10</v>
      </c>
      <c r="X114" s="364" t="s">
        <v>66</v>
      </c>
      <c r="Y114" s="364">
        <v>7</v>
      </c>
      <c r="Z114" s="364" t="s">
        <v>67</v>
      </c>
      <c r="AA114" s="365" t="s">
        <v>226</v>
      </c>
      <c r="AB114" s="366" t="str">
        <f t="shared" si="89"/>
        <v>火</v>
      </c>
      <c r="AC114" s="367" t="s">
        <v>227</v>
      </c>
      <c r="AD114" s="368">
        <f t="shared" si="90"/>
        <v>4</v>
      </c>
      <c r="AE114" s="369" t="s">
        <v>320</v>
      </c>
      <c r="AF114" s="1363"/>
      <c r="AG114" s="1348"/>
      <c r="AH114" s="318"/>
      <c r="AI114" s="318"/>
    </row>
    <row r="115" spans="1:35" ht="20" customHeight="1" thickBot="1">
      <c r="A115" s="318"/>
      <c r="B115" s="1356"/>
      <c r="C115" s="1358"/>
      <c r="D115" s="1352"/>
      <c r="E115" s="403" t="s">
        <v>234</v>
      </c>
      <c r="F115" s="404">
        <v>1180</v>
      </c>
      <c r="G115" s="405" t="s">
        <v>232</v>
      </c>
      <c r="H115" s="406">
        <v>208</v>
      </c>
      <c r="I115" s="407">
        <f t="shared" si="87"/>
        <v>245440</v>
      </c>
      <c r="J115" s="408" t="s">
        <v>225</v>
      </c>
      <c r="K115" s="407">
        <f>I115</f>
        <v>245440</v>
      </c>
      <c r="L115" s="409" t="s">
        <v>225</v>
      </c>
      <c r="M115" s="410">
        <v>2025</v>
      </c>
      <c r="N115" s="411" t="s">
        <v>7</v>
      </c>
      <c r="O115" s="412">
        <v>10</v>
      </c>
      <c r="P115" s="412" t="s">
        <v>66</v>
      </c>
      <c r="Q115" s="412">
        <v>4</v>
      </c>
      <c r="R115" s="412" t="s">
        <v>67</v>
      </c>
      <c r="S115" s="413" t="s">
        <v>226</v>
      </c>
      <c r="T115" s="414" t="str">
        <f t="shared" si="88"/>
        <v>土</v>
      </c>
      <c r="U115" s="409" t="s">
        <v>227</v>
      </c>
      <c r="V115" s="414" t="s">
        <v>10</v>
      </c>
      <c r="W115" s="412">
        <v>10</v>
      </c>
      <c r="X115" s="412" t="s">
        <v>66</v>
      </c>
      <c r="Y115" s="412">
        <v>7</v>
      </c>
      <c r="Z115" s="412" t="s">
        <v>67</v>
      </c>
      <c r="AA115" s="413" t="s">
        <v>226</v>
      </c>
      <c r="AB115" s="414" t="str">
        <f t="shared" si="89"/>
        <v>火</v>
      </c>
      <c r="AC115" s="415" t="s">
        <v>227</v>
      </c>
      <c r="AD115" s="416">
        <f t="shared" si="90"/>
        <v>4</v>
      </c>
      <c r="AE115" s="417" t="s">
        <v>321</v>
      </c>
      <c r="AF115" s="1371"/>
      <c r="AG115" s="1349"/>
      <c r="AH115" s="318"/>
      <c r="AI115" s="318"/>
    </row>
    <row r="116" spans="1:35" ht="20" customHeight="1" thickTop="1" thickBot="1">
      <c r="A116" s="318"/>
      <c r="B116" s="1368"/>
      <c r="C116" s="1370"/>
      <c r="D116" s="1353" t="s">
        <v>183</v>
      </c>
      <c r="E116" s="1354"/>
      <c r="F116" s="1354"/>
      <c r="G116" s="1354"/>
      <c r="H116" s="1355"/>
      <c r="I116" s="419">
        <f>SUM(I112:I115)</f>
        <v>3346764</v>
      </c>
      <c r="J116" s="420" t="s">
        <v>225</v>
      </c>
      <c r="K116" s="421"/>
      <c r="L116" s="422"/>
      <c r="M116" s="423"/>
      <c r="N116" s="423"/>
      <c r="O116" s="424"/>
      <c r="P116" s="424"/>
      <c r="Q116" s="424"/>
      <c r="R116" s="424"/>
      <c r="S116" s="425"/>
      <c r="T116" s="426"/>
      <c r="U116" s="422"/>
      <c r="V116" s="426"/>
      <c r="W116" s="424"/>
      <c r="X116" s="424"/>
      <c r="Y116" s="424"/>
      <c r="Z116" s="424"/>
      <c r="AA116" s="425"/>
      <c r="AB116" s="426"/>
      <c r="AC116" s="422"/>
      <c r="AD116" s="426"/>
      <c r="AE116" s="424"/>
      <c r="AF116" s="424"/>
      <c r="AG116" s="427"/>
      <c r="AH116" s="318"/>
      <c r="AI116" s="318"/>
    </row>
    <row r="117" spans="1:35" ht="20" customHeight="1">
      <c r="A117" s="318"/>
      <c r="B117" s="1356">
        <v>14</v>
      </c>
      <c r="C117" s="1358" t="s">
        <v>322</v>
      </c>
      <c r="D117" s="1360" t="s">
        <v>230</v>
      </c>
      <c r="E117" s="516" t="s">
        <v>231</v>
      </c>
      <c r="F117" s="517">
        <v>1180</v>
      </c>
      <c r="G117" s="518" t="s">
        <v>232</v>
      </c>
      <c r="H117" s="519">
        <v>722</v>
      </c>
      <c r="I117" s="520">
        <f t="shared" ref="I117:I118" si="91">F117*H117</f>
        <v>851960</v>
      </c>
      <c r="J117" s="521" t="s">
        <v>225</v>
      </c>
      <c r="K117" s="520">
        <f>I117</f>
        <v>851960</v>
      </c>
      <c r="L117" s="522" t="s">
        <v>225</v>
      </c>
      <c r="M117" s="523">
        <v>2025</v>
      </c>
      <c r="N117" s="524" t="s">
        <v>7</v>
      </c>
      <c r="O117" s="525">
        <v>9</v>
      </c>
      <c r="P117" s="525" t="s">
        <v>66</v>
      </c>
      <c r="Q117" s="525">
        <v>27</v>
      </c>
      <c r="R117" s="525" t="s">
        <v>67</v>
      </c>
      <c r="S117" s="526" t="s">
        <v>226</v>
      </c>
      <c r="T117" s="291" t="str">
        <f t="shared" ref="T117:T118" si="92">TEXT(DATE(M117,O117,Q117),"aaa")</f>
        <v>土</v>
      </c>
      <c r="U117" s="522" t="s">
        <v>227</v>
      </c>
      <c r="V117" s="291" t="s">
        <v>10</v>
      </c>
      <c r="W117" s="525">
        <v>10</v>
      </c>
      <c r="X117" s="525" t="s">
        <v>66</v>
      </c>
      <c r="Y117" s="525">
        <v>2</v>
      </c>
      <c r="Z117" s="525" t="s">
        <v>67</v>
      </c>
      <c r="AA117" s="526" t="s">
        <v>226</v>
      </c>
      <c r="AB117" s="291" t="str">
        <f t="shared" ref="AB117:AB118" si="93">TEXT(DATE(M117,W117,Y117),"aaa")</f>
        <v>木</v>
      </c>
      <c r="AC117" s="527" t="s">
        <v>227</v>
      </c>
      <c r="AD117" s="528">
        <f t="shared" ref="AD117:AD118" si="94">_xlfn.DAYS(DATE(M117,W117,Y117),DATE(M117,O117,Q117))+1</f>
        <v>6</v>
      </c>
      <c r="AE117" s="529"/>
      <c r="AF117" s="1362" t="s">
        <v>323</v>
      </c>
      <c r="AG117" s="354"/>
      <c r="AH117" s="318"/>
      <c r="AI117" s="318"/>
    </row>
    <row r="118" spans="1:35" ht="20" customHeight="1">
      <c r="A118" s="318"/>
      <c r="B118" s="1356"/>
      <c r="C118" s="1358"/>
      <c r="D118" s="1351"/>
      <c r="E118" s="355" t="s">
        <v>233</v>
      </c>
      <c r="F118" s="356">
        <v>970</v>
      </c>
      <c r="G118" s="357" t="s">
        <v>232</v>
      </c>
      <c r="H118" s="358">
        <v>509</v>
      </c>
      <c r="I118" s="359">
        <f t="shared" si="91"/>
        <v>493730</v>
      </c>
      <c r="J118" s="360" t="s">
        <v>225</v>
      </c>
      <c r="K118" s="359"/>
      <c r="L118" s="361" t="s">
        <v>225</v>
      </c>
      <c r="M118" s="362">
        <v>2025</v>
      </c>
      <c r="N118" s="363" t="s">
        <v>7</v>
      </c>
      <c r="O118" s="364">
        <v>9</v>
      </c>
      <c r="P118" s="364" t="s">
        <v>66</v>
      </c>
      <c r="Q118" s="364">
        <v>27</v>
      </c>
      <c r="R118" s="364" t="s">
        <v>67</v>
      </c>
      <c r="S118" s="365" t="s">
        <v>226</v>
      </c>
      <c r="T118" s="366" t="str">
        <f t="shared" si="92"/>
        <v>土</v>
      </c>
      <c r="U118" s="361" t="s">
        <v>227</v>
      </c>
      <c r="V118" s="366" t="s">
        <v>10</v>
      </c>
      <c r="W118" s="364">
        <v>10</v>
      </c>
      <c r="X118" s="364" t="s">
        <v>66</v>
      </c>
      <c r="Y118" s="364">
        <v>2</v>
      </c>
      <c r="Z118" s="364" t="s">
        <v>67</v>
      </c>
      <c r="AA118" s="365" t="s">
        <v>226</v>
      </c>
      <c r="AB118" s="366" t="str">
        <f t="shared" si="93"/>
        <v>木</v>
      </c>
      <c r="AC118" s="367" t="s">
        <v>227</v>
      </c>
      <c r="AD118" s="368">
        <f t="shared" si="94"/>
        <v>6</v>
      </c>
      <c r="AE118" s="369"/>
      <c r="AF118" s="1363"/>
      <c r="AG118" s="370"/>
      <c r="AH118" s="318"/>
      <c r="AI118" s="318"/>
    </row>
    <row r="119" spans="1:35" ht="20" customHeight="1">
      <c r="A119" s="318"/>
      <c r="B119" s="1356"/>
      <c r="C119" s="1358"/>
      <c r="D119" s="1361"/>
      <c r="E119" s="448" t="s">
        <v>234</v>
      </c>
      <c r="F119" s="449">
        <v>1180</v>
      </c>
      <c r="G119" s="450" t="s">
        <v>232</v>
      </c>
      <c r="H119" s="451">
        <v>495</v>
      </c>
      <c r="I119" s="452">
        <f>F119*H119</f>
        <v>584100</v>
      </c>
      <c r="J119" s="453" t="s">
        <v>225</v>
      </c>
      <c r="K119" s="452">
        <f>I119</f>
        <v>584100</v>
      </c>
      <c r="L119" s="454" t="s">
        <v>225</v>
      </c>
      <c r="M119" s="455">
        <v>2025</v>
      </c>
      <c r="N119" s="456" t="s">
        <v>7</v>
      </c>
      <c r="O119" s="457">
        <v>9</v>
      </c>
      <c r="P119" s="457" t="s">
        <v>66</v>
      </c>
      <c r="Q119" s="457">
        <v>27</v>
      </c>
      <c r="R119" s="457" t="s">
        <v>67</v>
      </c>
      <c r="S119" s="458" t="s">
        <v>226</v>
      </c>
      <c r="T119" s="459" t="str">
        <f>TEXT(DATE(M119,O119,Q119),"aaa")</f>
        <v>土</v>
      </c>
      <c r="U119" s="454" t="s">
        <v>227</v>
      </c>
      <c r="V119" s="459" t="s">
        <v>10</v>
      </c>
      <c r="W119" s="457">
        <v>10</v>
      </c>
      <c r="X119" s="457" t="s">
        <v>66</v>
      </c>
      <c r="Y119" s="457">
        <v>2</v>
      </c>
      <c r="Z119" s="457" t="s">
        <v>67</v>
      </c>
      <c r="AA119" s="458" t="s">
        <v>226</v>
      </c>
      <c r="AB119" s="459" t="str">
        <f>TEXT(DATE(M119,W119,Y119),"aaa")</f>
        <v>木</v>
      </c>
      <c r="AC119" s="460" t="s">
        <v>227</v>
      </c>
      <c r="AD119" s="461">
        <f>_xlfn.DAYS(DATE(M119,W119,Y119),DATE(M119,O119,Q119))+1</f>
        <v>6</v>
      </c>
      <c r="AE119" s="462"/>
      <c r="AF119" s="1363"/>
      <c r="AG119" s="386"/>
      <c r="AH119" s="318"/>
      <c r="AI119" s="318"/>
    </row>
    <row r="120" spans="1:35" ht="20" customHeight="1">
      <c r="A120" s="318"/>
      <c r="B120" s="1356"/>
      <c r="C120" s="1358"/>
      <c r="D120" s="1364" t="s">
        <v>230</v>
      </c>
      <c r="E120" s="387" t="s">
        <v>233</v>
      </c>
      <c r="F120" s="388">
        <v>970</v>
      </c>
      <c r="G120" s="389" t="s">
        <v>232</v>
      </c>
      <c r="H120" s="390">
        <v>66</v>
      </c>
      <c r="I120" s="391">
        <f t="shared" ref="I120:I123" si="95">F120*H120</f>
        <v>64020</v>
      </c>
      <c r="J120" s="392" t="s">
        <v>225</v>
      </c>
      <c r="K120" s="391"/>
      <c r="L120" s="393" t="s">
        <v>225</v>
      </c>
      <c r="M120" s="394">
        <v>2025</v>
      </c>
      <c r="N120" s="395" t="s">
        <v>7</v>
      </c>
      <c r="O120" s="396">
        <v>9</v>
      </c>
      <c r="P120" s="396" t="s">
        <v>66</v>
      </c>
      <c r="Q120" s="396">
        <v>27</v>
      </c>
      <c r="R120" s="396" t="s">
        <v>67</v>
      </c>
      <c r="S120" s="397" t="s">
        <v>226</v>
      </c>
      <c r="T120" s="398" t="str">
        <f t="shared" ref="T120:T123" si="96">TEXT(DATE(M120,O120,Q120),"aaa")</f>
        <v>土</v>
      </c>
      <c r="U120" s="393" t="s">
        <v>227</v>
      </c>
      <c r="V120" s="398" t="s">
        <v>10</v>
      </c>
      <c r="W120" s="396">
        <v>10</v>
      </c>
      <c r="X120" s="396" t="s">
        <v>66</v>
      </c>
      <c r="Y120" s="396">
        <v>2</v>
      </c>
      <c r="Z120" s="396" t="s">
        <v>67</v>
      </c>
      <c r="AA120" s="397" t="s">
        <v>226</v>
      </c>
      <c r="AB120" s="398" t="str">
        <f t="shared" ref="AB120:AB123" si="97">TEXT(DATE(M120,W120,Y120),"aaa")</f>
        <v>木</v>
      </c>
      <c r="AC120" s="399" t="s">
        <v>227</v>
      </c>
      <c r="AD120" s="400">
        <f t="shared" ref="AD120:AD123" si="98">_xlfn.DAYS(DATE(M120,W120,Y120),DATE(M120,O120,Q120))+1</f>
        <v>6</v>
      </c>
      <c r="AE120" s="401"/>
      <c r="AF120" s="1365" t="s">
        <v>324</v>
      </c>
      <c r="AG120" s="402"/>
      <c r="AH120" s="318"/>
      <c r="AI120" s="318"/>
    </row>
    <row r="121" spans="1:35" ht="20" customHeight="1">
      <c r="A121" s="318"/>
      <c r="B121" s="1356"/>
      <c r="C121" s="1358"/>
      <c r="D121" s="1361"/>
      <c r="E121" s="448" t="s">
        <v>234</v>
      </c>
      <c r="F121" s="449">
        <v>1180</v>
      </c>
      <c r="G121" s="450" t="s">
        <v>232</v>
      </c>
      <c r="H121" s="451">
        <v>24</v>
      </c>
      <c r="I121" s="452">
        <f t="shared" si="95"/>
        <v>28320</v>
      </c>
      <c r="J121" s="453" t="s">
        <v>225</v>
      </c>
      <c r="K121" s="452">
        <f>I121</f>
        <v>28320</v>
      </c>
      <c r="L121" s="454" t="s">
        <v>225</v>
      </c>
      <c r="M121" s="455">
        <v>2025</v>
      </c>
      <c r="N121" s="456" t="s">
        <v>7</v>
      </c>
      <c r="O121" s="457">
        <v>9</v>
      </c>
      <c r="P121" s="457" t="s">
        <v>66</v>
      </c>
      <c r="Q121" s="457">
        <v>27</v>
      </c>
      <c r="R121" s="457" t="s">
        <v>67</v>
      </c>
      <c r="S121" s="458" t="s">
        <v>226</v>
      </c>
      <c r="T121" s="459" t="str">
        <f t="shared" si="96"/>
        <v>土</v>
      </c>
      <c r="U121" s="454" t="s">
        <v>227</v>
      </c>
      <c r="V121" s="459" t="s">
        <v>10</v>
      </c>
      <c r="W121" s="457">
        <v>10</v>
      </c>
      <c r="X121" s="457" t="s">
        <v>66</v>
      </c>
      <c r="Y121" s="457">
        <v>2</v>
      </c>
      <c r="Z121" s="457" t="s">
        <v>67</v>
      </c>
      <c r="AA121" s="458" t="s">
        <v>226</v>
      </c>
      <c r="AB121" s="459" t="str">
        <f t="shared" si="97"/>
        <v>木</v>
      </c>
      <c r="AC121" s="460" t="s">
        <v>227</v>
      </c>
      <c r="AD121" s="461">
        <f t="shared" si="98"/>
        <v>6</v>
      </c>
      <c r="AE121" s="462"/>
      <c r="AF121" s="1366"/>
      <c r="AG121" s="463"/>
      <c r="AH121" s="318"/>
      <c r="AI121" s="318"/>
    </row>
    <row r="122" spans="1:35" ht="20" customHeight="1">
      <c r="A122" s="318"/>
      <c r="B122" s="1356"/>
      <c r="C122" s="1358"/>
      <c r="D122" s="1364" t="s">
        <v>230</v>
      </c>
      <c r="E122" s="340" t="s">
        <v>233</v>
      </c>
      <c r="F122" s="341">
        <v>970</v>
      </c>
      <c r="G122" s="342" t="s">
        <v>232</v>
      </c>
      <c r="H122" s="343">
        <v>66</v>
      </c>
      <c r="I122" s="344">
        <f t="shared" si="95"/>
        <v>64020</v>
      </c>
      <c r="J122" s="345" t="s">
        <v>225</v>
      </c>
      <c r="K122" s="344"/>
      <c r="L122" s="346" t="s">
        <v>225</v>
      </c>
      <c r="M122" s="347">
        <v>2025</v>
      </c>
      <c r="N122" s="348" t="s">
        <v>7</v>
      </c>
      <c r="O122" s="349">
        <v>9</v>
      </c>
      <c r="P122" s="349" t="s">
        <v>66</v>
      </c>
      <c r="Q122" s="349">
        <v>27</v>
      </c>
      <c r="R122" s="349" t="s">
        <v>67</v>
      </c>
      <c r="S122" s="350" t="s">
        <v>226</v>
      </c>
      <c r="T122" s="270" t="str">
        <f t="shared" si="96"/>
        <v>土</v>
      </c>
      <c r="U122" s="346" t="s">
        <v>227</v>
      </c>
      <c r="V122" s="270" t="s">
        <v>10</v>
      </c>
      <c r="W122" s="349">
        <v>10</v>
      </c>
      <c r="X122" s="349" t="s">
        <v>66</v>
      </c>
      <c r="Y122" s="349">
        <v>2</v>
      </c>
      <c r="Z122" s="349" t="s">
        <v>67</v>
      </c>
      <c r="AA122" s="350" t="s">
        <v>226</v>
      </c>
      <c r="AB122" s="270" t="str">
        <f t="shared" si="97"/>
        <v>木</v>
      </c>
      <c r="AC122" s="351" t="s">
        <v>227</v>
      </c>
      <c r="AD122" s="352">
        <f t="shared" si="98"/>
        <v>6</v>
      </c>
      <c r="AE122" s="353"/>
      <c r="AF122" s="1342" t="s">
        <v>325</v>
      </c>
      <c r="AG122" s="354"/>
      <c r="AH122" s="318"/>
      <c r="AI122" s="318"/>
    </row>
    <row r="123" spans="1:35" ht="20" customHeight="1" thickBot="1">
      <c r="A123" s="318"/>
      <c r="B123" s="1356"/>
      <c r="C123" s="1358"/>
      <c r="D123" s="1352"/>
      <c r="E123" s="403" t="s">
        <v>234</v>
      </c>
      <c r="F123" s="404">
        <v>1180</v>
      </c>
      <c r="G123" s="405" t="s">
        <v>232</v>
      </c>
      <c r="H123" s="406">
        <v>30</v>
      </c>
      <c r="I123" s="407">
        <f t="shared" si="95"/>
        <v>35400</v>
      </c>
      <c r="J123" s="408" t="s">
        <v>225</v>
      </c>
      <c r="K123" s="407">
        <f>I123</f>
        <v>35400</v>
      </c>
      <c r="L123" s="409" t="s">
        <v>225</v>
      </c>
      <c r="M123" s="410">
        <v>2025</v>
      </c>
      <c r="N123" s="411" t="s">
        <v>7</v>
      </c>
      <c r="O123" s="412">
        <v>9</v>
      </c>
      <c r="P123" s="412" t="s">
        <v>66</v>
      </c>
      <c r="Q123" s="412">
        <v>27</v>
      </c>
      <c r="R123" s="412" t="s">
        <v>67</v>
      </c>
      <c r="S123" s="413" t="s">
        <v>226</v>
      </c>
      <c r="T123" s="414" t="str">
        <f t="shared" si="96"/>
        <v>土</v>
      </c>
      <c r="U123" s="409" t="s">
        <v>227</v>
      </c>
      <c r="V123" s="414" t="s">
        <v>10</v>
      </c>
      <c r="W123" s="412">
        <v>10</v>
      </c>
      <c r="X123" s="412" t="s">
        <v>66</v>
      </c>
      <c r="Y123" s="412">
        <v>2</v>
      </c>
      <c r="Z123" s="412" t="s">
        <v>67</v>
      </c>
      <c r="AA123" s="413" t="s">
        <v>226</v>
      </c>
      <c r="AB123" s="414" t="str">
        <f t="shared" si="97"/>
        <v>木</v>
      </c>
      <c r="AC123" s="415" t="s">
        <v>227</v>
      </c>
      <c r="AD123" s="416">
        <f t="shared" si="98"/>
        <v>6</v>
      </c>
      <c r="AE123" s="417"/>
      <c r="AF123" s="1343"/>
      <c r="AG123" s="418"/>
      <c r="AH123" s="318"/>
      <c r="AI123" s="318"/>
    </row>
    <row r="124" spans="1:35" ht="20" customHeight="1" thickTop="1" thickBot="1">
      <c r="A124" s="318"/>
      <c r="B124" s="1357"/>
      <c r="C124" s="1359"/>
      <c r="D124" s="1344" t="s">
        <v>183</v>
      </c>
      <c r="E124" s="1345"/>
      <c r="F124" s="1345"/>
      <c r="G124" s="1345"/>
      <c r="H124" s="1346"/>
      <c r="I124" s="530">
        <f>SUM(I117:I123)</f>
        <v>2121550</v>
      </c>
      <c r="J124" s="531" t="s">
        <v>225</v>
      </c>
      <c r="K124" s="532"/>
      <c r="L124" s="533"/>
      <c r="M124" s="534"/>
      <c r="N124" s="534"/>
      <c r="O124" s="535"/>
      <c r="P124" s="535"/>
      <c r="Q124" s="535"/>
      <c r="R124" s="535"/>
      <c r="S124" s="536"/>
      <c r="T124" s="537"/>
      <c r="U124" s="533"/>
      <c r="V124" s="537"/>
      <c r="W124" s="535"/>
      <c r="X124" s="535"/>
      <c r="Y124" s="535"/>
      <c r="Z124" s="535"/>
      <c r="AA124" s="536"/>
      <c r="AB124" s="537"/>
      <c r="AC124" s="533"/>
      <c r="AD124" s="537"/>
      <c r="AE124" s="535"/>
      <c r="AF124" s="535"/>
      <c r="AG124" s="538"/>
      <c r="AH124" s="318"/>
      <c r="AI124" s="318"/>
    </row>
    <row r="125" spans="1:35" ht="20" customHeight="1" thickTop="1">
      <c r="A125" s="318"/>
      <c r="B125" s="318"/>
      <c r="C125" s="318"/>
      <c r="D125" s="63"/>
      <c r="E125" s="63"/>
      <c r="F125" s="63"/>
      <c r="G125" s="319"/>
      <c r="H125" s="63"/>
      <c r="I125" s="63"/>
      <c r="J125" s="63"/>
      <c r="K125" s="320"/>
      <c r="L125" s="319"/>
      <c r="M125" s="318"/>
      <c r="N125" s="318"/>
      <c r="O125" s="63"/>
      <c r="P125" s="63"/>
      <c r="Q125" s="63"/>
      <c r="R125" s="63"/>
      <c r="S125" s="321"/>
      <c r="T125" s="8"/>
      <c r="U125" s="319"/>
      <c r="V125" s="8"/>
      <c r="W125" s="63"/>
      <c r="X125" s="63"/>
      <c r="Y125" s="63"/>
      <c r="Z125" s="63"/>
      <c r="AA125" s="321"/>
      <c r="AB125" s="8"/>
      <c r="AC125" s="319"/>
      <c r="AD125" s="8"/>
      <c r="AE125" s="63"/>
      <c r="AF125" s="63"/>
      <c r="AG125" s="63"/>
      <c r="AH125" s="318"/>
    </row>
  </sheetData>
  <mergeCells count="129">
    <mergeCell ref="AG3:AG4"/>
    <mergeCell ref="M4:AC4"/>
    <mergeCell ref="B3:B4"/>
    <mergeCell ref="C3:C4"/>
    <mergeCell ref="D3:E4"/>
    <mergeCell ref="F3:G4"/>
    <mergeCell ref="H3:H4"/>
    <mergeCell ref="I3:J4"/>
    <mergeCell ref="B5:B11"/>
    <mergeCell ref="C5:C11"/>
    <mergeCell ref="AF5:AF8"/>
    <mergeCell ref="D6:D8"/>
    <mergeCell ref="D9:D10"/>
    <mergeCell ref="AF9:AF10"/>
    <mergeCell ref="D11:H11"/>
    <mergeCell ref="K3:L4"/>
    <mergeCell ref="M3:AD3"/>
    <mergeCell ref="AE3:AE4"/>
    <mergeCell ref="AF3:AF4"/>
    <mergeCell ref="B12:B17"/>
    <mergeCell ref="C12:C17"/>
    <mergeCell ref="AF12:AF16"/>
    <mergeCell ref="D13:D16"/>
    <mergeCell ref="D17:H17"/>
    <mergeCell ref="B18:B26"/>
    <mergeCell ref="C18:C26"/>
    <mergeCell ref="AF18:AF21"/>
    <mergeCell ref="D19:D21"/>
    <mergeCell ref="D22:D23"/>
    <mergeCell ref="AF22:AF23"/>
    <mergeCell ref="D24:D25"/>
    <mergeCell ref="AF24:AF25"/>
    <mergeCell ref="D26:H26"/>
    <mergeCell ref="B27:B35"/>
    <mergeCell ref="C27:C35"/>
    <mergeCell ref="AF27:AF34"/>
    <mergeCell ref="D28:D31"/>
    <mergeCell ref="D32:D34"/>
    <mergeCell ref="D35:H35"/>
    <mergeCell ref="D51:D52"/>
    <mergeCell ref="AF51:AF52"/>
    <mergeCell ref="D53:D54"/>
    <mergeCell ref="AF53:AF54"/>
    <mergeCell ref="B36:B57"/>
    <mergeCell ref="C36:C57"/>
    <mergeCell ref="AF36:AF38"/>
    <mergeCell ref="D37:D38"/>
    <mergeCell ref="D39:D40"/>
    <mergeCell ref="AF39:AF40"/>
    <mergeCell ref="D41:D42"/>
    <mergeCell ref="AF41:AF42"/>
    <mergeCell ref="D43:D44"/>
    <mergeCell ref="AF43:AF44"/>
    <mergeCell ref="D55:D56"/>
    <mergeCell ref="AF55:AF56"/>
    <mergeCell ref="D45:D46"/>
    <mergeCell ref="AF45:AF46"/>
    <mergeCell ref="D47:D48"/>
    <mergeCell ref="AF47:AF48"/>
    <mergeCell ref="D49:D50"/>
    <mergeCell ref="AF49:AF50"/>
    <mergeCell ref="D57:H57"/>
    <mergeCell ref="B58:B66"/>
    <mergeCell ref="C58:C66"/>
    <mergeCell ref="AF58:AF61"/>
    <mergeCell ref="D59:D61"/>
    <mergeCell ref="D62:D63"/>
    <mergeCell ref="AF62:AF63"/>
    <mergeCell ref="D64:D65"/>
    <mergeCell ref="AF64:AF65"/>
    <mergeCell ref="D66:H66"/>
    <mergeCell ref="B67:B71"/>
    <mergeCell ref="C67:C71"/>
    <mergeCell ref="AF67:AF70"/>
    <mergeCell ref="D68:D70"/>
    <mergeCell ref="D71:H71"/>
    <mergeCell ref="B72:B80"/>
    <mergeCell ref="C72:C80"/>
    <mergeCell ref="AF72:AF79"/>
    <mergeCell ref="D73:D76"/>
    <mergeCell ref="D77:D79"/>
    <mergeCell ref="AG87:AG90"/>
    <mergeCell ref="D88:D90"/>
    <mergeCell ref="D91:H91"/>
    <mergeCell ref="D80:H80"/>
    <mergeCell ref="B81:B86"/>
    <mergeCell ref="C81:C86"/>
    <mergeCell ref="AF81:AF85"/>
    <mergeCell ref="D83:D85"/>
    <mergeCell ref="D86:H86"/>
    <mergeCell ref="B92:B96"/>
    <mergeCell ref="C92:C96"/>
    <mergeCell ref="AF92:AF95"/>
    <mergeCell ref="D93:D95"/>
    <mergeCell ref="D96:H96"/>
    <mergeCell ref="B97:B101"/>
    <mergeCell ref="C97:C101"/>
    <mergeCell ref="AF97:AF100"/>
    <mergeCell ref="B87:B91"/>
    <mergeCell ref="C87:C91"/>
    <mergeCell ref="AF87:AF90"/>
    <mergeCell ref="B107:B111"/>
    <mergeCell ref="C107:C111"/>
    <mergeCell ref="AF107:AF110"/>
    <mergeCell ref="D108:D110"/>
    <mergeCell ref="D111:H111"/>
    <mergeCell ref="B112:B116"/>
    <mergeCell ref="C112:C116"/>
    <mergeCell ref="AF112:AF115"/>
    <mergeCell ref="AG97:AG100"/>
    <mergeCell ref="D98:D100"/>
    <mergeCell ref="D101:H101"/>
    <mergeCell ref="B102:B106"/>
    <mergeCell ref="C102:C106"/>
    <mergeCell ref="AF102:AF105"/>
    <mergeCell ref="D103:D105"/>
    <mergeCell ref="D106:H106"/>
    <mergeCell ref="AF122:AF123"/>
    <mergeCell ref="D124:H124"/>
    <mergeCell ref="AG112:AG115"/>
    <mergeCell ref="D113:D115"/>
    <mergeCell ref="D116:H116"/>
    <mergeCell ref="B117:B124"/>
    <mergeCell ref="C117:C124"/>
    <mergeCell ref="D117:D119"/>
    <mergeCell ref="AF117:AF119"/>
    <mergeCell ref="D120:D121"/>
    <mergeCell ref="AF120:AF121"/>
    <mergeCell ref="D122:D123"/>
  </mergeCells>
  <phoneticPr fontId="6"/>
  <printOptions horizontalCentered="1"/>
  <pageMargins left="0.51181102362204722" right="0.51181102362204722" top="0.55118110236220474" bottom="0.55118110236220474" header="0.11811023622047245" footer="0.11811023622047245"/>
  <pageSetup paperSize="9" scale="35" fitToHeight="0" orientation="landscape" cellComments="asDisplayed" r:id="rId1"/>
  <rowBreaks count="2" manualBreakCount="2">
    <brk id="57" max="34" man="1"/>
    <brk id="101" max="34" man="1"/>
  </rowBreaks>
  <colBreaks count="1" manualBreakCount="1">
    <brk id="34" max="170"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3408C1-41AF-4313-AB41-E81907062B16}">
  <sheetPr>
    <tabColor rgb="FFFFFF00"/>
  </sheetPr>
  <dimension ref="B1:AD301"/>
  <sheetViews>
    <sheetView view="pageBreakPreview" zoomScale="40" zoomScaleNormal="80" zoomScaleSheetLayoutView="40" workbookViewId="0">
      <pane xSplit="4" ySplit="4" topLeftCell="E5" activePane="bottomRight" state="frozen"/>
      <selection activeCell="G34" sqref="G34"/>
      <selection pane="topRight" activeCell="G34" sqref="G34"/>
      <selection pane="bottomLeft" activeCell="G34" sqref="G34"/>
      <selection pane="bottomRight" activeCell="E2" sqref="E2"/>
    </sheetView>
  </sheetViews>
  <sheetFormatPr defaultRowHeight="14.25"/>
  <cols>
    <col min="1" max="1" width="2.5625" style="698" customWidth="1"/>
    <col min="2" max="2" width="5.5625" style="698" customWidth="1"/>
    <col min="3" max="3" width="18.5625" style="698" customWidth="1"/>
    <col min="4" max="4" width="36.5625" style="698" customWidth="1"/>
    <col min="5" max="5" width="40.5625" style="698" customWidth="1"/>
    <col min="6" max="6" width="32.5625" style="698" customWidth="1"/>
    <col min="7" max="7" width="9.5625" style="698" customWidth="1"/>
    <col min="8" max="8" width="15.5625" style="776" customWidth="1"/>
    <col min="9" max="9" width="3.5625" style="698" customWidth="1"/>
    <col min="10" max="10" width="8.5625" style="776" customWidth="1"/>
    <col min="11" max="11" width="6.5625" style="698" customWidth="1"/>
    <col min="12" max="12" width="14.5625" style="776" customWidth="1"/>
    <col min="13" max="13" width="3.5625" style="776" customWidth="1"/>
    <col min="14" max="14" width="40.5625" style="698" customWidth="1"/>
    <col min="15" max="15" width="7.0625" style="777" customWidth="1"/>
    <col min="16" max="16" width="3.5625" style="698" customWidth="1"/>
    <col min="17" max="17" width="4.5625" style="777" customWidth="1"/>
    <col min="18" max="18" width="3.5625" style="698" customWidth="1"/>
    <col min="19" max="19" width="4.5625" style="777" customWidth="1"/>
    <col min="20" max="21" width="3.5625" style="698" customWidth="1"/>
    <col min="22" max="22" width="4.5625" style="777" customWidth="1"/>
    <col min="23" max="23" width="3.5625" style="698" customWidth="1"/>
    <col min="24" max="24" width="4.5625" style="777" customWidth="1"/>
    <col min="25" max="25" width="3.5625" style="698" customWidth="1"/>
    <col min="26" max="26" width="4.5625" style="700" customWidth="1"/>
    <col min="27" max="27" width="36.5625" style="698" customWidth="1"/>
    <col min="28" max="28" width="15.5625" style="698" customWidth="1"/>
    <col min="29" max="29" width="46.5625" style="698" customWidth="1"/>
    <col min="30" max="30" width="4.5625" style="700" customWidth="1"/>
    <col min="31" max="31" width="3.5625" style="698" customWidth="1"/>
    <col min="32" max="16384" width="9" style="698"/>
  </cols>
  <sheetData>
    <row r="1" spans="2:30" ht="30" customHeight="1">
      <c r="B1" s="697" t="s">
        <v>410</v>
      </c>
      <c r="F1" s="699"/>
      <c r="G1" s="699"/>
      <c r="H1" s="699"/>
      <c r="I1" s="699"/>
      <c r="J1" s="699"/>
      <c r="K1" s="699"/>
      <c r="L1" s="699"/>
      <c r="M1" s="699"/>
      <c r="N1" s="699"/>
      <c r="O1" s="699"/>
      <c r="P1" s="699"/>
      <c r="Q1" s="699"/>
      <c r="R1" s="699"/>
      <c r="S1" s="699"/>
      <c r="T1" s="699"/>
      <c r="U1" s="699"/>
      <c r="V1" s="699"/>
      <c r="W1" s="699"/>
      <c r="X1" s="699"/>
      <c r="Y1" s="699"/>
      <c r="Z1" s="699"/>
    </row>
    <row r="2" spans="2:30" ht="25.05" customHeight="1" thickBot="1">
      <c r="F2" s="699"/>
      <c r="G2" s="699"/>
      <c r="H2" s="699"/>
      <c r="I2" s="699"/>
      <c r="J2" s="699"/>
      <c r="K2" s="699"/>
      <c r="L2" s="699"/>
      <c r="M2" s="699"/>
      <c r="N2" s="699"/>
      <c r="O2" s="699"/>
      <c r="P2" s="699"/>
      <c r="Q2" s="699"/>
      <c r="R2" s="699"/>
      <c r="S2" s="699"/>
      <c r="T2" s="699"/>
      <c r="U2" s="699"/>
      <c r="V2" s="699"/>
      <c r="W2" s="699"/>
      <c r="X2" s="699"/>
      <c r="Y2" s="699"/>
      <c r="Z2" s="699"/>
    </row>
    <row r="3" spans="2:30" ht="20" customHeight="1" thickTop="1">
      <c r="B3" s="1462" t="s">
        <v>1</v>
      </c>
      <c r="C3" s="1464" t="s">
        <v>2</v>
      </c>
      <c r="D3" s="1466" t="s">
        <v>411</v>
      </c>
      <c r="E3" s="1468" t="s">
        <v>412</v>
      </c>
      <c r="F3" s="1470" t="s">
        <v>413</v>
      </c>
      <c r="G3" s="1472" t="s">
        <v>414</v>
      </c>
      <c r="H3" s="1454" t="s">
        <v>415</v>
      </c>
      <c r="I3" s="1455"/>
      <c r="J3" s="1455" t="s">
        <v>416</v>
      </c>
      <c r="K3" s="1455"/>
      <c r="L3" s="1458" t="s">
        <v>417</v>
      </c>
      <c r="M3" s="1459"/>
      <c r="N3" s="1479" t="s">
        <v>418</v>
      </c>
      <c r="O3" s="1481" t="s">
        <v>38</v>
      </c>
      <c r="P3" s="1482"/>
      <c r="Q3" s="1482"/>
      <c r="R3" s="1482"/>
      <c r="S3" s="1482"/>
      <c r="T3" s="1482"/>
      <c r="U3" s="1482"/>
      <c r="V3" s="1482"/>
      <c r="W3" s="1482"/>
      <c r="X3" s="1482"/>
      <c r="Y3" s="1482"/>
      <c r="Z3" s="1483"/>
      <c r="AA3" s="1468" t="s">
        <v>419</v>
      </c>
      <c r="AB3" s="1473" t="s">
        <v>420</v>
      </c>
      <c r="AC3" s="1470" t="s">
        <v>42</v>
      </c>
      <c r="AD3" s="1474" t="s">
        <v>422</v>
      </c>
    </row>
    <row r="4" spans="2:30" ht="20" customHeight="1" thickBot="1">
      <c r="B4" s="1463"/>
      <c r="C4" s="1465"/>
      <c r="D4" s="1467"/>
      <c r="E4" s="1469"/>
      <c r="F4" s="1471"/>
      <c r="G4" s="1469"/>
      <c r="H4" s="1456"/>
      <c r="I4" s="1457"/>
      <c r="J4" s="701" t="s">
        <v>423</v>
      </c>
      <c r="K4" s="702" t="s">
        <v>424</v>
      </c>
      <c r="L4" s="1460"/>
      <c r="M4" s="1461"/>
      <c r="N4" s="1480"/>
      <c r="O4" s="1476" t="s">
        <v>425</v>
      </c>
      <c r="P4" s="1477"/>
      <c r="Q4" s="1477"/>
      <c r="R4" s="1477"/>
      <c r="S4" s="1477"/>
      <c r="T4" s="1477"/>
      <c r="U4" s="1477"/>
      <c r="V4" s="1477"/>
      <c r="W4" s="1477"/>
      <c r="X4" s="1477"/>
      <c r="Y4" s="1478"/>
      <c r="Z4" s="703" t="s">
        <v>4</v>
      </c>
      <c r="AA4" s="1469"/>
      <c r="AB4" s="1467"/>
      <c r="AC4" s="1471"/>
      <c r="AD4" s="1475"/>
    </row>
    <row r="5" spans="2:30" ht="25.05" customHeight="1" thickTop="1">
      <c r="B5" s="1448">
        <v>1</v>
      </c>
      <c r="C5" s="1451" t="s">
        <v>426</v>
      </c>
      <c r="D5" s="704" t="s">
        <v>427</v>
      </c>
      <c r="E5" s="705" t="s">
        <v>428</v>
      </c>
      <c r="F5" s="704" t="s">
        <v>429</v>
      </c>
      <c r="G5" s="705"/>
      <c r="H5" s="706">
        <v>6138000</v>
      </c>
      <c r="I5" s="707" t="s">
        <v>430</v>
      </c>
      <c r="J5" s="708">
        <v>1</v>
      </c>
      <c r="K5" s="707" t="s">
        <v>431</v>
      </c>
      <c r="L5" s="708">
        <f t="shared" ref="L5:L68" si="0">H5*J5</f>
        <v>6138000</v>
      </c>
      <c r="M5" s="709" t="s">
        <v>225</v>
      </c>
      <c r="N5" s="705" t="s">
        <v>428</v>
      </c>
      <c r="O5" s="710">
        <v>2025</v>
      </c>
      <c r="P5" s="711" t="s">
        <v>432</v>
      </c>
      <c r="Q5" s="712">
        <v>9</v>
      </c>
      <c r="R5" s="711" t="s">
        <v>433</v>
      </c>
      <c r="S5" s="712">
        <v>3</v>
      </c>
      <c r="T5" s="711" t="s">
        <v>434</v>
      </c>
      <c r="U5" s="711" t="s">
        <v>249</v>
      </c>
      <c r="V5" s="712">
        <v>9</v>
      </c>
      <c r="W5" s="711" t="s">
        <v>433</v>
      </c>
      <c r="X5" s="712">
        <v>7</v>
      </c>
      <c r="Y5" s="711" t="s">
        <v>434</v>
      </c>
      <c r="Z5" s="713">
        <f t="shared" ref="Z5:Z68" si="1">_xlfn.DAYS(DATE(2024,V5,X5),DATE(2024,Q5,S5))+1</f>
        <v>5</v>
      </c>
      <c r="AA5" s="705" t="s">
        <v>435</v>
      </c>
      <c r="AB5" s="704" t="s">
        <v>436</v>
      </c>
      <c r="AC5" s="714"/>
      <c r="AD5" s="715">
        <v>1</v>
      </c>
    </row>
    <row r="6" spans="2:30" ht="25.05" customHeight="1">
      <c r="B6" s="1449"/>
      <c r="C6" s="1452"/>
      <c r="D6" s="716" t="s">
        <v>437</v>
      </c>
      <c r="E6" s="717" t="s">
        <v>428</v>
      </c>
      <c r="F6" s="716" t="s">
        <v>429</v>
      </c>
      <c r="G6" s="717"/>
      <c r="H6" s="718">
        <v>6138000</v>
      </c>
      <c r="I6" s="719" t="s">
        <v>430</v>
      </c>
      <c r="J6" s="720">
        <v>1</v>
      </c>
      <c r="K6" s="719" t="s">
        <v>431</v>
      </c>
      <c r="L6" s="720">
        <f t="shared" si="0"/>
        <v>6138000</v>
      </c>
      <c r="M6" s="721" t="s">
        <v>225</v>
      </c>
      <c r="N6" s="717" t="s">
        <v>435</v>
      </c>
      <c r="O6" s="722">
        <v>2025</v>
      </c>
      <c r="P6" s="723" t="s">
        <v>432</v>
      </c>
      <c r="Q6" s="724">
        <v>9</v>
      </c>
      <c r="R6" s="723" t="s">
        <v>433</v>
      </c>
      <c r="S6" s="724">
        <v>3</v>
      </c>
      <c r="T6" s="723" t="s">
        <v>434</v>
      </c>
      <c r="U6" s="723" t="s">
        <v>249</v>
      </c>
      <c r="V6" s="724">
        <v>9</v>
      </c>
      <c r="W6" s="723" t="s">
        <v>433</v>
      </c>
      <c r="X6" s="724">
        <v>7</v>
      </c>
      <c r="Y6" s="723" t="s">
        <v>434</v>
      </c>
      <c r="Z6" s="725">
        <f t="shared" si="1"/>
        <v>5</v>
      </c>
      <c r="AA6" s="717" t="s">
        <v>435</v>
      </c>
      <c r="AB6" s="716" t="s">
        <v>436</v>
      </c>
      <c r="AC6" s="726"/>
      <c r="AD6" s="727">
        <v>2</v>
      </c>
    </row>
    <row r="7" spans="2:30" ht="25.05" customHeight="1">
      <c r="B7" s="1449"/>
      <c r="C7" s="1452"/>
      <c r="D7" s="716" t="s">
        <v>438</v>
      </c>
      <c r="E7" s="717" t="s">
        <v>428</v>
      </c>
      <c r="F7" s="716" t="s">
        <v>439</v>
      </c>
      <c r="G7" s="717"/>
      <c r="H7" s="718">
        <v>17380000</v>
      </c>
      <c r="I7" s="719" t="s">
        <v>430</v>
      </c>
      <c r="J7" s="720">
        <v>1</v>
      </c>
      <c r="K7" s="719" t="s">
        <v>431</v>
      </c>
      <c r="L7" s="720">
        <f t="shared" si="0"/>
        <v>17380000</v>
      </c>
      <c r="M7" s="721" t="s">
        <v>225</v>
      </c>
      <c r="N7" s="717" t="s">
        <v>440</v>
      </c>
      <c r="O7" s="722">
        <v>2025</v>
      </c>
      <c r="P7" s="723" t="s">
        <v>432</v>
      </c>
      <c r="Q7" s="724">
        <v>9</v>
      </c>
      <c r="R7" s="723" t="s">
        <v>433</v>
      </c>
      <c r="S7" s="724">
        <v>3</v>
      </c>
      <c r="T7" s="723" t="s">
        <v>434</v>
      </c>
      <c r="U7" s="723" t="s">
        <v>249</v>
      </c>
      <c r="V7" s="724">
        <v>9</v>
      </c>
      <c r="W7" s="723" t="s">
        <v>433</v>
      </c>
      <c r="X7" s="724">
        <v>7</v>
      </c>
      <c r="Y7" s="723" t="s">
        <v>434</v>
      </c>
      <c r="Z7" s="725">
        <f t="shared" si="1"/>
        <v>5</v>
      </c>
      <c r="AA7" s="717" t="s">
        <v>435</v>
      </c>
      <c r="AB7" s="716" t="s">
        <v>436</v>
      </c>
      <c r="AC7" s="726"/>
      <c r="AD7" s="727">
        <v>3</v>
      </c>
    </row>
    <row r="8" spans="2:30" ht="50" customHeight="1">
      <c r="B8" s="1449"/>
      <c r="C8" s="1452"/>
      <c r="D8" s="728" t="s">
        <v>441</v>
      </c>
      <c r="E8" s="717" t="s">
        <v>428</v>
      </c>
      <c r="F8" s="716" t="s">
        <v>439</v>
      </c>
      <c r="G8" s="717"/>
      <c r="H8" s="718">
        <v>17380000</v>
      </c>
      <c r="I8" s="719" t="s">
        <v>430</v>
      </c>
      <c r="J8" s="720">
        <v>1</v>
      </c>
      <c r="K8" s="719" t="s">
        <v>431</v>
      </c>
      <c r="L8" s="720">
        <f t="shared" si="0"/>
        <v>17380000</v>
      </c>
      <c r="M8" s="721" t="s">
        <v>225</v>
      </c>
      <c r="N8" s="717" t="s">
        <v>442</v>
      </c>
      <c r="O8" s="722">
        <v>2025</v>
      </c>
      <c r="P8" s="723" t="s">
        <v>432</v>
      </c>
      <c r="Q8" s="724">
        <v>9</v>
      </c>
      <c r="R8" s="723" t="s">
        <v>433</v>
      </c>
      <c r="S8" s="724">
        <v>3</v>
      </c>
      <c r="T8" s="723" t="s">
        <v>434</v>
      </c>
      <c r="U8" s="723" t="s">
        <v>249</v>
      </c>
      <c r="V8" s="724">
        <v>9</v>
      </c>
      <c r="W8" s="723" t="s">
        <v>433</v>
      </c>
      <c r="X8" s="724">
        <v>7</v>
      </c>
      <c r="Y8" s="723" t="s">
        <v>434</v>
      </c>
      <c r="Z8" s="725">
        <f t="shared" si="1"/>
        <v>5</v>
      </c>
      <c r="AA8" s="729" t="s">
        <v>443</v>
      </c>
      <c r="AB8" s="716" t="s">
        <v>436</v>
      </c>
      <c r="AC8" s="726"/>
      <c r="AD8" s="727">
        <v>4</v>
      </c>
    </row>
    <row r="9" spans="2:30" ht="25.05" customHeight="1">
      <c r="B9" s="1449"/>
      <c r="C9" s="1452"/>
      <c r="D9" s="716" t="s">
        <v>444</v>
      </c>
      <c r="E9" s="717" t="s">
        <v>428</v>
      </c>
      <c r="F9" s="716" t="s">
        <v>429</v>
      </c>
      <c r="G9" s="717"/>
      <c r="H9" s="718">
        <v>6138000</v>
      </c>
      <c r="I9" s="719" t="s">
        <v>430</v>
      </c>
      <c r="J9" s="720">
        <v>1</v>
      </c>
      <c r="K9" s="719" t="s">
        <v>431</v>
      </c>
      <c r="L9" s="720">
        <f t="shared" si="0"/>
        <v>6138000</v>
      </c>
      <c r="M9" s="721" t="s">
        <v>225</v>
      </c>
      <c r="N9" s="717" t="s">
        <v>435</v>
      </c>
      <c r="O9" s="722">
        <v>2025</v>
      </c>
      <c r="P9" s="723" t="s">
        <v>432</v>
      </c>
      <c r="Q9" s="724">
        <v>9</v>
      </c>
      <c r="R9" s="723" t="s">
        <v>433</v>
      </c>
      <c r="S9" s="724">
        <v>3</v>
      </c>
      <c r="T9" s="723" t="s">
        <v>434</v>
      </c>
      <c r="U9" s="723" t="s">
        <v>249</v>
      </c>
      <c r="V9" s="724">
        <v>9</v>
      </c>
      <c r="W9" s="723" t="s">
        <v>433</v>
      </c>
      <c r="X9" s="724">
        <v>7</v>
      </c>
      <c r="Y9" s="723" t="s">
        <v>434</v>
      </c>
      <c r="Z9" s="725">
        <f t="shared" si="1"/>
        <v>5</v>
      </c>
      <c r="AA9" s="717" t="s">
        <v>435</v>
      </c>
      <c r="AB9" s="716" t="s">
        <v>436</v>
      </c>
      <c r="AC9" s="726"/>
      <c r="AD9" s="727">
        <v>5</v>
      </c>
    </row>
    <row r="10" spans="2:30" ht="25.05" customHeight="1">
      <c r="B10" s="1449"/>
      <c r="C10" s="1452"/>
      <c r="D10" s="716" t="s">
        <v>445</v>
      </c>
      <c r="E10" s="717" t="s">
        <v>428</v>
      </c>
      <c r="F10" s="716" t="s">
        <v>439</v>
      </c>
      <c r="G10" s="717"/>
      <c r="H10" s="718">
        <v>17380000</v>
      </c>
      <c r="I10" s="719" t="s">
        <v>430</v>
      </c>
      <c r="J10" s="720">
        <v>1</v>
      </c>
      <c r="K10" s="719" t="s">
        <v>431</v>
      </c>
      <c r="L10" s="720">
        <f t="shared" si="0"/>
        <v>17380000</v>
      </c>
      <c r="M10" s="721" t="s">
        <v>225</v>
      </c>
      <c r="N10" s="717" t="s">
        <v>442</v>
      </c>
      <c r="O10" s="722">
        <v>2025</v>
      </c>
      <c r="P10" s="723" t="s">
        <v>432</v>
      </c>
      <c r="Q10" s="724">
        <v>9</v>
      </c>
      <c r="R10" s="723" t="s">
        <v>433</v>
      </c>
      <c r="S10" s="724">
        <v>3</v>
      </c>
      <c r="T10" s="723" t="s">
        <v>434</v>
      </c>
      <c r="U10" s="723" t="s">
        <v>249</v>
      </c>
      <c r="V10" s="724">
        <v>9</v>
      </c>
      <c r="W10" s="723" t="s">
        <v>433</v>
      </c>
      <c r="X10" s="724">
        <v>7</v>
      </c>
      <c r="Y10" s="723" t="s">
        <v>434</v>
      </c>
      <c r="Z10" s="725">
        <f t="shared" si="1"/>
        <v>5</v>
      </c>
      <c r="AA10" s="717" t="s">
        <v>435</v>
      </c>
      <c r="AB10" s="716" t="s">
        <v>436</v>
      </c>
      <c r="AC10" s="726"/>
      <c r="AD10" s="727">
        <v>6</v>
      </c>
    </row>
    <row r="11" spans="2:30" ht="25.05" customHeight="1">
      <c r="B11" s="1449"/>
      <c r="C11" s="1452"/>
      <c r="D11" s="716" t="s">
        <v>444</v>
      </c>
      <c r="E11" s="717" t="s">
        <v>428</v>
      </c>
      <c r="F11" s="716" t="s">
        <v>429</v>
      </c>
      <c r="G11" s="717"/>
      <c r="H11" s="718">
        <v>6138000</v>
      </c>
      <c r="I11" s="719" t="s">
        <v>430</v>
      </c>
      <c r="J11" s="720">
        <v>2</v>
      </c>
      <c r="K11" s="719" t="s">
        <v>431</v>
      </c>
      <c r="L11" s="720">
        <f t="shared" si="0"/>
        <v>12276000</v>
      </c>
      <c r="M11" s="721" t="s">
        <v>225</v>
      </c>
      <c r="N11" s="717" t="s">
        <v>428</v>
      </c>
      <c r="O11" s="722">
        <v>2025</v>
      </c>
      <c r="P11" s="723" t="s">
        <v>432</v>
      </c>
      <c r="Q11" s="724">
        <v>9</v>
      </c>
      <c r="R11" s="723" t="s">
        <v>433</v>
      </c>
      <c r="S11" s="724">
        <v>3</v>
      </c>
      <c r="T11" s="723" t="s">
        <v>434</v>
      </c>
      <c r="U11" s="723" t="s">
        <v>249</v>
      </c>
      <c r="V11" s="724">
        <v>9</v>
      </c>
      <c r="W11" s="723" t="s">
        <v>433</v>
      </c>
      <c r="X11" s="724">
        <v>7</v>
      </c>
      <c r="Y11" s="723" t="s">
        <v>434</v>
      </c>
      <c r="Z11" s="725">
        <f t="shared" si="1"/>
        <v>5</v>
      </c>
      <c r="AA11" s="729" t="s">
        <v>235</v>
      </c>
      <c r="AB11" s="728" t="s">
        <v>436</v>
      </c>
      <c r="AC11" s="730"/>
      <c r="AD11" s="727">
        <v>7</v>
      </c>
    </row>
    <row r="12" spans="2:30" ht="25.05" customHeight="1">
      <c r="B12" s="1449"/>
      <c r="C12" s="1452"/>
      <c r="D12" s="716" t="s">
        <v>445</v>
      </c>
      <c r="E12" s="717" t="s">
        <v>428</v>
      </c>
      <c r="F12" s="716" t="s">
        <v>439</v>
      </c>
      <c r="G12" s="717"/>
      <c r="H12" s="718">
        <v>17380000</v>
      </c>
      <c r="I12" s="719" t="s">
        <v>430</v>
      </c>
      <c r="J12" s="720">
        <v>1</v>
      </c>
      <c r="K12" s="719" t="s">
        <v>431</v>
      </c>
      <c r="L12" s="720">
        <f t="shared" si="0"/>
        <v>17380000</v>
      </c>
      <c r="M12" s="721" t="s">
        <v>225</v>
      </c>
      <c r="N12" s="717" t="s">
        <v>442</v>
      </c>
      <c r="O12" s="722">
        <v>2025</v>
      </c>
      <c r="P12" s="723" t="s">
        <v>432</v>
      </c>
      <c r="Q12" s="724">
        <v>9</v>
      </c>
      <c r="R12" s="723" t="s">
        <v>433</v>
      </c>
      <c r="S12" s="724">
        <v>3</v>
      </c>
      <c r="T12" s="723" t="s">
        <v>434</v>
      </c>
      <c r="U12" s="723" t="s">
        <v>249</v>
      </c>
      <c r="V12" s="724">
        <v>9</v>
      </c>
      <c r="W12" s="723" t="s">
        <v>433</v>
      </c>
      <c r="X12" s="724">
        <v>7</v>
      </c>
      <c r="Y12" s="723" t="s">
        <v>434</v>
      </c>
      <c r="Z12" s="725">
        <f t="shared" si="1"/>
        <v>5</v>
      </c>
      <c r="AA12" s="717" t="s">
        <v>235</v>
      </c>
      <c r="AB12" s="716" t="s">
        <v>436</v>
      </c>
      <c r="AC12" s="726"/>
      <c r="AD12" s="727">
        <v>8</v>
      </c>
    </row>
    <row r="13" spans="2:30" ht="25.05" customHeight="1">
      <c r="B13" s="1449"/>
      <c r="C13" s="1452"/>
      <c r="D13" s="716" t="s">
        <v>446</v>
      </c>
      <c r="E13" s="717" t="s">
        <v>447</v>
      </c>
      <c r="F13" s="716"/>
      <c r="G13" s="717"/>
      <c r="H13" s="718">
        <v>114400</v>
      </c>
      <c r="I13" s="719" t="s">
        <v>430</v>
      </c>
      <c r="J13" s="720">
        <v>5</v>
      </c>
      <c r="K13" s="719" t="s">
        <v>448</v>
      </c>
      <c r="L13" s="720">
        <f t="shared" si="0"/>
        <v>572000</v>
      </c>
      <c r="M13" s="721" t="s">
        <v>225</v>
      </c>
      <c r="N13" s="717" t="s">
        <v>435</v>
      </c>
      <c r="O13" s="722">
        <v>2025</v>
      </c>
      <c r="P13" s="723" t="s">
        <v>432</v>
      </c>
      <c r="Q13" s="724">
        <v>9</v>
      </c>
      <c r="R13" s="723" t="s">
        <v>433</v>
      </c>
      <c r="S13" s="724">
        <v>3</v>
      </c>
      <c r="T13" s="723" t="s">
        <v>434</v>
      </c>
      <c r="U13" s="723" t="s">
        <v>249</v>
      </c>
      <c r="V13" s="724">
        <v>9</v>
      </c>
      <c r="W13" s="723" t="s">
        <v>433</v>
      </c>
      <c r="X13" s="724">
        <v>7</v>
      </c>
      <c r="Y13" s="723" t="s">
        <v>434</v>
      </c>
      <c r="Z13" s="725">
        <f t="shared" si="1"/>
        <v>5</v>
      </c>
      <c r="AA13" s="717" t="s">
        <v>435</v>
      </c>
      <c r="AB13" s="716" t="s">
        <v>436</v>
      </c>
      <c r="AC13" s="726"/>
      <c r="AD13" s="727">
        <v>9</v>
      </c>
    </row>
    <row r="14" spans="2:30" ht="25.05" customHeight="1">
      <c r="B14" s="1449"/>
      <c r="C14" s="1452"/>
      <c r="D14" s="716" t="s">
        <v>446</v>
      </c>
      <c r="E14" s="717" t="s">
        <v>449</v>
      </c>
      <c r="F14" s="716" t="s">
        <v>450</v>
      </c>
      <c r="G14" s="717"/>
      <c r="H14" s="718">
        <v>114400</v>
      </c>
      <c r="I14" s="719" t="s">
        <v>430</v>
      </c>
      <c r="J14" s="720">
        <v>2</v>
      </c>
      <c r="K14" s="719" t="s">
        <v>448</v>
      </c>
      <c r="L14" s="720">
        <f t="shared" si="0"/>
        <v>228800</v>
      </c>
      <c r="M14" s="721" t="s">
        <v>225</v>
      </c>
      <c r="N14" s="717" t="s">
        <v>235</v>
      </c>
      <c r="O14" s="722">
        <v>2025</v>
      </c>
      <c r="P14" s="723" t="s">
        <v>432</v>
      </c>
      <c r="Q14" s="724">
        <v>9</v>
      </c>
      <c r="R14" s="723" t="s">
        <v>433</v>
      </c>
      <c r="S14" s="724">
        <v>3</v>
      </c>
      <c r="T14" s="723" t="s">
        <v>434</v>
      </c>
      <c r="U14" s="723" t="s">
        <v>249</v>
      </c>
      <c r="V14" s="724">
        <v>9</v>
      </c>
      <c r="W14" s="723" t="s">
        <v>433</v>
      </c>
      <c r="X14" s="724">
        <v>7</v>
      </c>
      <c r="Y14" s="723" t="s">
        <v>434</v>
      </c>
      <c r="Z14" s="725">
        <f t="shared" si="1"/>
        <v>5</v>
      </c>
      <c r="AA14" s="717" t="s">
        <v>235</v>
      </c>
      <c r="AB14" s="716" t="s">
        <v>436</v>
      </c>
      <c r="AC14" s="726"/>
      <c r="AD14" s="727">
        <v>10</v>
      </c>
    </row>
    <row r="15" spans="2:30" ht="25.05" customHeight="1">
      <c r="B15" s="1449"/>
      <c r="C15" s="1452"/>
      <c r="D15" s="716" t="s">
        <v>451</v>
      </c>
      <c r="E15" s="717" t="s">
        <v>452</v>
      </c>
      <c r="F15" s="716"/>
      <c r="G15" s="717"/>
      <c r="H15" s="718">
        <v>31900</v>
      </c>
      <c r="I15" s="719" t="s">
        <v>430</v>
      </c>
      <c r="J15" s="720">
        <v>149</v>
      </c>
      <c r="K15" s="719" t="s">
        <v>448</v>
      </c>
      <c r="L15" s="720">
        <f t="shared" si="0"/>
        <v>4753100</v>
      </c>
      <c r="M15" s="721" t="s">
        <v>225</v>
      </c>
      <c r="N15" s="717" t="s">
        <v>435</v>
      </c>
      <c r="O15" s="722">
        <v>2025</v>
      </c>
      <c r="P15" s="723" t="s">
        <v>432</v>
      </c>
      <c r="Q15" s="724">
        <v>9</v>
      </c>
      <c r="R15" s="723" t="s">
        <v>433</v>
      </c>
      <c r="S15" s="724">
        <v>3</v>
      </c>
      <c r="T15" s="723" t="s">
        <v>434</v>
      </c>
      <c r="U15" s="723" t="s">
        <v>249</v>
      </c>
      <c r="V15" s="724">
        <v>9</v>
      </c>
      <c r="W15" s="723" t="s">
        <v>433</v>
      </c>
      <c r="X15" s="724">
        <v>7</v>
      </c>
      <c r="Y15" s="723" t="s">
        <v>434</v>
      </c>
      <c r="Z15" s="725">
        <f t="shared" si="1"/>
        <v>5</v>
      </c>
      <c r="AA15" s="717" t="s">
        <v>435</v>
      </c>
      <c r="AB15" s="716" t="s">
        <v>436</v>
      </c>
      <c r="AC15" s="726"/>
      <c r="AD15" s="727">
        <v>11</v>
      </c>
    </row>
    <row r="16" spans="2:30" ht="25.05" customHeight="1" thickBot="1">
      <c r="B16" s="1450"/>
      <c r="C16" s="1453"/>
      <c r="D16" s="731" t="s">
        <v>451</v>
      </c>
      <c r="E16" s="732" t="s">
        <v>452</v>
      </c>
      <c r="F16" s="731"/>
      <c r="G16" s="732"/>
      <c r="H16" s="733">
        <v>31900</v>
      </c>
      <c r="I16" s="734" t="s">
        <v>430</v>
      </c>
      <c r="J16" s="735">
        <v>54</v>
      </c>
      <c r="K16" s="734" t="s">
        <v>448</v>
      </c>
      <c r="L16" s="735">
        <f t="shared" si="0"/>
        <v>1722600</v>
      </c>
      <c r="M16" s="736" t="s">
        <v>225</v>
      </c>
      <c r="N16" s="732" t="s">
        <v>235</v>
      </c>
      <c r="O16" s="737">
        <v>2025</v>
      </c>
      <c r="P16" s="738" t="s">
        <v>432</v>
      </c>
      <c r="Q16" s="739">
        <v>9</v>
      </c>
      <c r="R16" s="738" t="s">
        <v>433</v>
      </c>
      <c r="S16" s="739">
        <v>3</v>
      </c>
      <c r="T16" s="738" t="s">
        <v>434</v>
      </c>
      <c r="U16" s="738" t="s">
        <v>249</v>
      </c>
      <c r="V16" s="739">
        <v>9</v>
      </c>
      <c r="W16" s="738" t="s">
        <v>433</v>
      </c>
      <c r="X16" s="739">
        <v>7</v>
      </c>
      <c r="Y16" s="738" t="s">
        <v>434</v>
      </c>
      <c r="Z16" s="740">
        <f t="shared" si="1"/>
        <v>5</v>
      </c>
      <c r="AA16" s="732" t="s">
        <v>235</v>
      </c>
      <c r="AB16" s="731" t="s">
        <v>436</v>
      </c>
      <c r="AC16" s="741"/>
      <c r="AD16" s="742">
        <v>12</v>
      </c>
    </row>
    <row r="17" spans="2:30" ht="25.05" customHeight="1">
      <c r="B17" s="1434">
        <v>2</v>
      </c>
      <c r="C17" s="1441" t="s">
        <v>184</v>
      </c>
      <c r="D17" s="743" t="s">
        <v>453</v>
      </c>
      <c r="E17" s="744" t="s">
        <v>372</v>
      </c>
      <c r="F17" s="743" t="s">
        <v>454</v>
      </c>
      <c r="G17" s="744"/>
      <c r="H17" s="745">
        <v>2970000</v>
      </c>
      <c r="I17" s="746" t="s">
        <v>430</v>
      </c>
      <c r="J17" s="747">
        <v>2</v>
      </c>
      <c r="K17" s="746" t="s">
        <v>448</v>
      </c>
      <c r="L17" s="747">
        <f t="shared" si="0"/>
        <v>5940000</v>
      </c>
      <c r="M17" s="748" t="s">
        <v>225</v>
      </c>
      <c r="N17" s="744" t="s">
        <v>370</v>
      </c>
      <c r="O17" s="749">
        <v>2025</v>
      </c>
      <c r="P17" s="750" t="s">
        <v>432</v>
      </c>
      <c r="Q17" s="751">
        <v>9</v>
      </c>
      <c r="R17" s="750" t="s">
        <v>433</v>
      </c>
      <c r="S17" s="751">
        <v>5</v>
      </c>
      <c r="T17" s="750" t="s">
        <v>434</v>
      </c>
      <c r="U17" s="750" t="s">
        <v>249</v>
      </c>
      <c r="V17" s="751">
        <v>9</v>
      </c>
      <c r="W17" s="750" t="s">
        <v>433</v>
      </c>
      <c r="X17" s="751">
        <v>9</v>
      </c>
      <c r="Y17" s="750" t="s">
        <v>434</v>
      </c>
      <c r="Z17" s="752">
        <f t="shared" si="1"/>
        <v>5</v>
      </c>
      <c r="AA17" s="744" t="s">
        <v>455</v>
      </c>
      <c r="AB17" s="743" t="s">
        <v>456</v>
      </c>
      <c r="AC17" s="753"/>
      <c r="AD17" s="754">
        <v>1</v>
      </c>
    </row>
    <row r="18" spans="2:30" ht="25.05" customHeight="1">
      <c r="B18" s="1435"/>
      <c r="C18" s="1438"/>
      <c r="D18" s="716" t="s">
        <v>457</v>
      </c>
      <c r="E18" s="717" t="s">
        <v>372</v>
      </c>
      <c r="F18" s="716" t="s">
        <v>458</v>
      </c>
      <c r="G18" s="717"/>
      <c r="H18" s="718">
        <v>599500</v>
      </c>
      <c r="I18" s="719" t="s">
        <v>430</v>
      </c>
      <c r="J18" s="720">
        <v>21</v>
      </c>
      <c r="K18" s="719" t="s">
        <v>459</v>
      </c>
      <c r="L18" s="720">
        <f t="shared" si="0"/>
        <v>12589500</v>
      </c>
      <c r="M18" s="721" t="s">
        <v>225</v>
      </c>
      <c r="N18" s="717" t="s">
        <v>372</v>
      </c>
      <c r="O18" s="722">
        <v>2025</v>
      </c>
      <c r="P18" s="723" t="s">
        <v>432</v>
      </c>
      <c r="Q18" s="724">
        <v>9</v>
      </c>
      <c r="R18" s="723" t="s">
        <v>433</v>
      </c>
      <c r="S18" s="724">
        <v>7</v>
      </c>
      <c r="T18" s="723" t="s">
        <v>434</v>
      </c>
      <c r="U18" s="723" t="s">
        <v>249</v>
      </c>
      <c r="V18" s="724">
        <v>9</v>
      </c>
      <c r="W18" s="723" t="s">
        <v>433</v>
      </c>
      <c r="X18" s="724">
        <v>9</v>
      </c>
      <c r="Y18" s="723" t="s">
        <v>434</v>
      </c>
      <c r="Z18" s="725">
        <f t="shared" si="1"/>
        <v>3</v>
      </c>
      <c r="AA18" s="717" t="s">
        <v>455</v>
      </c>
      <c r="AB18" s="716" t="s">
        <v>456</v>
      </c>
      <c r="AC18" s="726"/>
      <c r="AD18" s="727">
        <v>2</v>
      </c>
    </row>
    <row r="19" spans="2:30" ht="25.05" customHeight="1">
      <c r="B19" s="1435"/>
      <c r="C19" s="1438"/>
      <c r="D19" s="716" t="s">
        <v>460</v>
      </c>
      <c r="E19" s="717" t="s">
        <v>372</v>
      </c>
      <c r="F19" s="716" t="s">
        <v>461</v>
      </c>
      <c r="G19" s="717"/>
      <c r="H19" s="718">
        <v>78100</v>
      </c>
      <c r="I19" s="719" t="s">
        <v>430</v>
      </c>
      <c r="J19" s="720">
        <v>4</v>
      </c>
      <c r="K19" s="719" t="s">
        <v>459</v>
      </c>
      <c r="L19" s="720">
        <f t="shared" si="0"/>
        <v>312400</v>
      </c>
      <c r="M19" s="721" t="s">
        <v>225</v>
      </c>
      <c r="N19" s="717" t="s">
        <v>372</v>
      </c>
      <c r="O19" s="722">
        <v>2025</v>
      </c>
      <c r="P19" s="723" t="s">
        <v>432</v>
      </c>
      <c r="Q19" s="724">
        <v>9</v>
      </c>
      <c r="R19" s="723" t="s">
        <v>433</v>
      </c>
      <c r="S19" s="724">
        <v>7</v>
      </c>
      <c r="T19" s="723" t="s">
        <v>434</v>
      </c>
      <c r="U19" s="723" t="s">
        <v>249</v>
      </c>
      <c r="V19" s="724">
        <v>9</v>
      </c>
      <c r="W19" s="723" t="s">
        <v>433</v>
      </c>
      <c r="X19" s="724">
        <v>9</v>
      </c>
      <c r="Y19" s="723" t="s">
        <v>434</v>
      </c>
      <c r="Z19" s="725">
        <f t="shared" si="1"/>
        <v>3</v>
      </c>
      <c r="AA19" s="717" t="s">
        <v>455</v>
      </c>
      <c r="AB19" s="716" t="s">
        <v>456</v>
      </c>
      <c r="AC19" s="726"/>
      <c r="AD19" s="727">
        <v>3</v>
      </c>
    </row>
    <row r="20" spans="2:30" ht="25.05" customHeight="1">
      <c r="B20" s="1435"/>
      <c r="C20" s="1438"/>
      <c r="D20" s="716" t="s">
        <v>462</v>
      </c>
      <c r="E20" s="717" t="s">
        <v>372</v>
      </c>
      <c r="F20" s="716" t="s">
        <v>463</v>
      </c>
      <c r="G20" s="717"/>
      <c r="H20" s="718">
        <v>627000</v>
      </c>
      <c r="I20" s="719" t="s">
        <v>430</v>
      </c>
      <c r="J20" s="720">
        <v>4</v>
      </c>
      <c r="K20" s="719" t="s">
        <v>448</v>
      </c>
      <c r="L20" s="720">
        <f t="shared" si="0"/>
        <v>2508000</v>
      </c>
      <c r="M20" s="721" t="s">
        <v>225</v>
      </c>
      <c r="N20" s="717" t="s">
        <v>464</v>
      </c>
      <c r="O20" s="722">
        <v>2025</v>
      </c>
      <c r="P20" s="723" t="s">
        <v>432</v>
      </c>
      <c r="Q20" s="724">
        <v>9</v>
      </c>
      <c r="R20" s="723" t="s">
        <v>433</v>
      </c>
      <c r="S20" s="724">
        <v>5</v>
      </c>
      <c r="T20" s="723" t="s">
        <v>434</v>
      </c>
      <c r="U20" s="723" t="s">
        <v>249</v>
      </c>
      <c r="V20" s="724">
        <v>9</v>
      </c>
      <c r="W20" s="723" t="s">
        <v>433</v>
      </c>
      <c r="X20" s="724">
        <v>9</v>
      </c>
      <c r="Y20" s="723" t="s">
        <v>434</v>
      </c>
      <c r="Z20" s="725">
        <f t="shared" si="1"/>
        <v>5</v>
      </c>
      <c r="AA20" s="717" t="s">
        <v>455</v>
      </c>
      <c r="AB20" s="716" t="s">
        <v>456</v>
      </c>
      <c r="AC20" s="726"/>
      <c r="AD20" s="727">
        <v>4</v>
      </c>
    </row>
    <row r="21" spans="2:30" ht="25.05" customHeight="1">
      <c r="B21" s="1435"/>
      <c r="C21" s="1438"/>
      <c r="D21" s="716" t="s">
        <v>465</v>
      </c>
      <c r="E21" s="717" t="s">
        <v>372</v>
      </c>
      <c r="F21" s="716" t="s">
        <v>466</v>
      </c>
      <c r="G21" s="717"/>
      <c r="H21" s="718">
        <v>1056000</v>
      </c>
      <c r="I21" s="719" t="s">
        <v>430</v>
      </c>
      <c r="J21" s="720">
        <v>4</v>
      </c>
      <c r="K21" s="719" t="s">
        <v>459</v>
      </c>
      <c r="L21" s="720">
        <f t="shared" si="0"/>
        <v>4224000</v>
      </c>
      <c r="M21" s="721" t="s">
        <v>225</v>
      </c>
      <c r="N21" s="717" t="s">
        <v>464</v>
      </c>
      <c r="O21" s="722">
        <v>2025</v>
      </c>
      <c r="P21" s="723" t="s">
        <v>432</v>
      </c>
      <c r="Q21" s="724">
        <v>9</v>
      </c>
      <c r="R21" s="723" t="s">
        <v>433</v>
      </c>
      <c r="S21" s="724">
        <v>5</v>
      </c>
      <c r="T21" s="723" t="s">
        <v>434</v>
      </c>
      <c r="U21" s="723" t="s">
        <v>249</v>
      </c>
      <c r="V21" s="724">
        <v>9</v>
      </c>
      <c r="W21" s="723" t="s">
        <v>433</v>
      </c>
      <c r="X21" s="724">
        <v>9</v>
      </c>
      <c r="Y21" s="723" t="s">
        <v>434</v>
      </c>
      <c r="Z21" s="725">
        <f t="shared" si="1"/>
        <v>5</v>
      </c>
      <c r="AA21" s="717" t="s">
        <v>455</v>
      </c>
      <c r="AB21" s="716" t="s">
        <v>456</v>
      </c>
      <c r="AC21" s="726"/>
      <c r="AD21" s="727">
        <v>5</v>
      </c>
    </row>
    <row r="22" spans="2:30" ht="25.05" customHeight="1">
      <c r="B22" s="1435"/>
      <c r="C22" s="1438"/>
      <c r="D22" s="716" t="s">
        <v>467</v>
      </c>
      <c r="E22" s="717" t="s">
        <v>468</v>
      </c>
      <c r="F22" s="716" t="s">
        <v>469</v>
      </c>
      <c r="G22" s="717"/>
      <c r="H22" s="718">
        <v>300000</v>
      </c>
      <c r="I22" s="719" t="s">
        <v>430</v>
      </c>
      <c r="J22" s="720">
        <v>3</v>
      </c>
      <c r="K22" s="719" t="s">
        <v>448</v>
      </c>
      <c r="L22" s="720">
        <f t="shared" si="0"/>
        <v>900000</v>
      </c>
      <c r="M22" s="721" t="s">
        <v>225</v>
      </c>
      <c r="N22" s="717" t="s">
        <v>455</v>
      </c>
      <c r="O22" s="722">
        <v>2025</v>
      </c>
      <c r="P22" s="723" t="s">
        <v>432</v>
      </c>
      <c r="Q22" s="724">
        <v>9</v>
      </c>
      <c r="R22" s="723" t="s">
        <v>433</v>
      </c>
      <c r="S22" s="724">
        <v>7</v>
      </c>
      <c r="T22" s="723" t="s">
        <v>434</v>
      </c>
      <c r="U22" s="723" t="s">
        <v>249</v>
      </c>
      <c r="V22" s="724">
        <v>9</v>
      </c>
      <c r="W22" s="723" t="s">
        <v>433</v>
      </c>
      <c r="X22" s="724">
        <v>9</v>
      </c>
      <c r="Y22" s="723" t="s">
        <v>434</v>
      </c>
      <c r="Z22" s="725">
        <f t="shared" si="1"/>
        <v>3</v>
      </c>
      <c r="AA22" s="717" t="s">
        <v>455</v>
      </c>
      <c r="AB22" s="716" t="s">
        <v>456</v>
      </c>
      <c r="AC22" s="726"/>
      <c r="AD22" s="727">
        <v>6</v>
      </c>
    </row>
    <row r="23" spans="2:30" ht="25.05" customHeight="1">
      <c r="B23" s="1435"/>
      <c r="C23" s="1438"/>
      <c r="D23" s="716" t="s">
        <v>446</v>
      </c>
      <c r="E23" s="717"/>
      <c r="F23" s="716"/>
      <c r="G23" s="717"/>
      <c r="H23" s="718">
        <v>120000</v>
      </c>
      <c r="I23" s="719" t="s">
        <v>430</v>
      </c>
      <c r="J23" s="720">
        <v>3</v>
      </c>
      <c r="K23" s="719" t="s">
        <v>448</v>
      </c>
      <c r="L23" s="720">
        <f t="shared" si="0"/>
        <v>360000</v>
      </c>
      <c r="M23" s="721" t="s">
        <v>225</v>
      </c>
      <c r="N23" s="717" t="s">
        <v>455</v>
      </c>
      <c r="O23" s="722">
        <v>2025</v>
      </c>
      <c r="P23" s="723" t="s">
        <v>432</v>
      </c>
      <c r="Q23" s="724">
        <v>9</v>
      </c>
      <c r="R23" s="723" t="s">
        <v>433</v>
      </c>
      <c r="S23" s="724">
        <v>7</v>
      </c>
      <c r="T23" s="723" t="s">
        <v>434</v>
      </c>
      <c r="U23" s="723" t="s">
        <v>249</v>
      </c>
      <c r="V23" s="724">
        <v>9</v>
      </c>
      <c r="W23" s="723" t="s">
        <v>433</v>
      </c>
      <c r="X23" s="724">
        <v>9</v>
      </c>
      <c r="Y23" s="723" t="s">
        <v>434</v>
      </c>
      <c r="Z23" s="725">
        <f t="shared" si="1"/>
        <v>3</v>
      </c>
      <c r="AA23" s="717" t="s">
        <v>455</v>
      </c>
      <c r="AB23" s="716" t="s">
        <v>456</v>
      </c>
      <c r="AC23" s="726"/>
      <c r="AD23" s="727">
        <v>7</v>
      </c>
    </row>
    <row r="24" spans="2:30" ht="25.05" customHeight="1">
      <c r="B24" s="1435"/>
      <c r="C24" s="1438"/>
      <c r="D24" s="716" t="s">
        <v>470</v>
      </c>
      <c r="E24" s="717"/>
      <c r="F24" s="716"/>
      <c r="G24" s="717"/>
      <c r="H24" s="718">
        <v>50000</v>
      </c>
      <c r="I24" s="719" t="s">
        <v>430</v>
      </c>
      <c r="J24" s="720">
        <v>21</v>
      </c>
      <c r="K24" s="719" t="s">
        <v>448</v>
      </c>
      <c r="L24" s="720">
        <f t="shared" si="0"/>
        <v>1050000</v>
      </c>
      <c r="M24" s="721" t="s">
        <v>225</v>
      </c>
      <c r="N24" s="717" t="s">
        <v>455</v>
      </c>
      <c r="O24" s="722">
        <v>2025</v>
      </c>
      <c r="P24" s="723" t="s">
        <v>432</v>
      </c>
      <c r="Q24" s="724">
        <v>9</v>
      </c>
      <c r="R24" s="723" t="s">
        <v>433</v>
      </c>
      <c r="S24" s="724">
        <v>7</v>
      </c>
      <c r="T24" s="723" t="s">
        <v>434</v>
      </c>
      <c r="U24" s="723" t="s">
        <v>249</v>
      </c>
      <c r="V24" s="724">
        <v>9</v>
      </c>
      <c r="W24" s="723" t="s">
        <v>433</v>
      </c>
      <c r="X24" s="724">
        <v>9</v>
      </c>
      <c r="Y24" s="723" t="s">
        <v>434</v>
      </c>
      <c r="Z24" s="725">
        <f t="shared" si="1"/>
        <v>3</v>
      </c>
      <c r="AA24" s="717" t="s">
        <v>455</v>
      </c>
      <c r="AB24" s="716" t="s">
        <v>456</v>
      </c>
      <c r="AC24" s="726"/>
      <c r="AD24" s="727">
        <v>8</v>
      </c>
    </row>
    <row r="25" spans="2:30" ht="25.05" customHeight="1">
      <c r="B25" s="1435"/>
      <c r="C25" s="1438"/>
      <c r="D25" s="716" t="s">
        <v>451</v>
      </c>
      <c r="E25" s="717"/>
      <c r="F25" s="716"/>
      <c r="G25" s="717"/>
      <c r="H25" s="718">
        <v>10000</v>
      </c>
      <c r="I25" s="719" t="s">
        <v>430</v>
      </c>
      <c r="J25" s="720">
        <v>137</v>
      </c>
      <c r="K25" s="719" t="s">
        <v>459</v>
      </c>
      <c r="L25" s="720">
        <f t="shared" si="0"/>
        <v>1370000</v>
      </c>
      <c r="M25" s="721" t="s">
        <v>225</v>
      </c>
      <c r="N25" s="717" t="s">
        <v>455</v>
      </c>
      <c r="O25" s="722">
        <v>2025</v>
      </c>
      <c r="P25" s="723" t="s">
        <v>432</v>
      </c>
      <c r="Q25" s="724">
        <v>9</v>
      </c>
      <c r="R25" s="723" t="s">
        <v>433</v>
      </c>
      <c r="S25" s="724">
        <v>7</v>
      </c>
      <c r="T25" s="723" t="s">
        <v>434</v>
      </c>
      <c r="U25" s="723" t="s">
        <v>249</v>
      </c>
      <c r="V25" s="724">
        <v>9</v>
      </c>
      <c r="W25" s="723" t="s">
        <v>433</v>
      </c>
      <c r="X25" s="724">
        <v>9</v>
      </c>
      <c r="Y25" s="723" t="s">
        <v>434</v>
      </c>
      <c r="Z25" s="725">
        <f t="shared" si="1"/>
        <v>3</v>
      </c>
      <c r="AA25" s="717" t="s">
        <v>455</v>
      </c>
      <c r="AB25" s="716" t="s">
        <v>456</v>
      </c>
      <c r="AC25" s="726"/>
      <c r="AD25" s="727">
        <v>9</v>
      </c>
    </row>
    <row r="26" spans="2:30" ht="25.05" customHeight="1">
      <c r="B26" s="1435"/>
      <c r="C26" s="1438"/>
      <c r="D26" s="716" t="s">
        <v>471</v>
      </c>
      <c r="E26" s="717"/>
      <c r="F26" s="716"/>
      <c r="G26" s="717"/>
      <c r="H26" s="718">
        <v>50000</v>
      </c>
      <c r="I26" s="719" t="s">
        <v>430</v>
      </c>
      <c r="J26" s="720">
        <v>1</v>
      </c>
      <c r="K26" s="719" t="s">
        <v>448</v>
      </c>
      <c r="L26" s="720">
        <f t="shared" si="0"/>
        <v>50000</v>
      </c>
      <c r="M26" s="721" t="s">
        <v>225</v>
      </c>
      <c r="N26" s="717" t="s">
        <v>455</v>
      </c>
      <c r="O26" s="722">
        <v>2025</v>
      </c>
      <c r="P26" s="723" t="s">
        <v>432</v>
      </c>
      <c r="Q26" s="724">
        <v>9</v>
      </c>
      <c r="R26" s="723" t="s">
        <v>433</v>
      </c>
      <c r="S26" s="724">
        <v>7</v>
      </c>
      <c r="T26" s="723" t="s">
        <v>434</v>
      </c>
      <c r="U26" s="723" t="s">
        <v>249</v>
      </c>
      <c r="V26" s="724">
        <v>9</v>
      </c>
      <c r="W26" s="723" t="s">
        <v>433</v>
      </c>
      <c r="X26" s="724">
        <v>9</v>
      </c>
      <c r="Y26" s="723" t="s">
        <v>434</v>
      </c>
      <c r="Z26" s="725">
        <f t="shared" si="1"/>
        <v>3</v>
      </c>
      <c r="AA26" s="717" t="s">
        <v>455</v>
      </c>
      <c r="AB26" s="716" t="s">
        <v>456</v>
      </c>
      <c r="AC26" s="726"/>
      <c r="AD26" s="727">
        <v>10</v>
      </c>
    </row>
    <row r="27" spans="2:30" ht="25.05" customHeight="1">
      <c r="B27" s="1435"/>
      <c r="C27" s="1438"/>
      <c r="D27" s="716" t="s">
        <v>472</v>
      </c>
      <c r="E27" s="717"/>
      <c r="F27" s="716"/>
      <c r="G27" s="717"/>
      <c r="H27" s="718">
        <v>100000</v>
      </c>
      <c r="I27" s="719" t="s">
        <v>430</v>
      </c>
      <c r="J27" s="720">
        <v>1</v>
      </c>
      <c r="K27" s="719" t="s">
        <v>448</v>
      </c>
      <c r="L27" s="720">
        <f t="shared" si="0"/>
        <v>100000</v>
      </c>
      <c r="M27" s="721" t="s">
        <v>225</v>
      </c>
      <c r="N27" s="717" t="s">
        <v>473</v>
      </c>
      <c r="O27" s="722">
        <v>2025</v>
      </c>
      <c r="P27" s="723" t="s">
        <v>432</v>
      </c>
      <c r="Q27" s="724">
        <v>9</v>
      </c>
      <c r="R27" s="723" t="s">
        <v>433</v>
      </c>
      <c r="S27" s="724">
        <v>7</v>
      </c>
      <c r="T27" s="723" t="s">
        <v>434</v>
      </c>
      <c r="U27" s="723" t="s">
        <v>249</v>
      </c>
      <c r="V27" s="724">
        <v>9</v>
      </c>
      <c r="W27" s="723" t="s">
        <v>433</v>
      </c>
      <c r="X27" s="724">
        <v>10</v>
      </c>
      <c r="Y27" s="723" t="s">
        <v>434</v>
      </c>
      <c r="Z27" s="725">
        <f t="shared" si="1"/>
        <v>4</v>
      </c>
      <c r="AA27" s="717" t="s">
        <v>455</v>
      </c>
      <c r="AB27" s="716" t="s">
        <v>456</v>
      </c>
      <c r="AC27" s="726"/>
      <c r="AD27" s="727">
        <v>11</v>
      </c>
    </row>
    <row r="28" spans="2:30" ht="25.05" customHeight="1">
      <c r="B28" s="1435"/>
      <c r="C28" s="1438"/>
      <c r="D28" s="716" t="s">
        <v>474</v>
      </c>
      <c r="E28" s="717"/>
      <c r="F28" s="716"/>
      <c r="G28" s="717"/>
      <c r="H28" s="718">
        <v>20000</v>
      </c>
      <c r="I28" s="719" t="s">
        <v>430</v>
      </c>
      <c r="J28" s="720">
        <v>1</v>
      </c>
      <c r="K28" s="719" t="s">
        <v>448</v>
      </c>
      <c r="L28" s="720">
        <f t="shared" si="0"/>
        <v>20000</v>
      </c>
      <c r="M28" s="721" t="s">
        <v>225</v>
      </c>
      <c r="N28" s="717" t="s">
        <v>473</v>
      </c>
      <c r="O28" s="722">
        <v>2025</v>
      </c>
      <c r="P28" s="723" t="s">
        <v>432</v>
      </c>
      <c r="Q28" s="724">
        <v>9</v>
      </c>
      <c r="R28" s="723" t="s">
        <v>433</v>
      </c>
      <c r="S28" s="724">
        <v>7</v>
      </c>
      <c r="T28" s="723" t="s">
        <v>434</v>
      </c>
      <c r="U28" s="723" t="s">
        <v>249</v>
      </c>
      <c r="V28" s="724">
        <v>9</v>
      </c>
      <c r="W28" s="723" t="s">
        <v>433</v>
      </c>
      <c r="X28" s="724">
        <v>10</v>
      </c>
      <c r="Y28" s="723" t="s">
        <v>434</v>
      </c>
      <c r="Z28" s="725">
        <f t="shared" si="1"/>
        <v>4</v>
      </c>
      <c r="AA28" s="717" t="s">
        <v>455</v>
      </c>
      <c r="AB28" s="716" t="s">
        <v>456</v>
      </c>
      <c r="AC28" s="726"/>
      <c r="AD28" s="727">
        <v>12</v>
      </c>
    </row>
    <row r="29" spans="2:30" ht="25.05" customHeight="1">
      <c r="B29" s="1435"/>
      <c r="C29" s="1438"/>
      <c r="D29" s="716" t="s">
        <v>475</v>
      </c>
      <c r="E29" s="717"/>
      <c r="F29" s="716"/>
      <c r="G29" s="717"/>
      <c r="H29" s="718">
        <v>300000</v>
      </c>
      <c r="I29" s="719" t="s">
        <v>430</v>
      </c>
      <c r="J29" s="720">
        <v>1</v>
      </c>
      <c r="K29" s="719" t="s">
        <v>448</v>
      </c>
      <c r="L29" s="720">
        <f t="shared" si="0"/>
        <v>300000</v>
      </c>
      <c r="M29" s="721" t="s">
        <v>225</v>
      </c>
      <c r="N29" s="717" t="s">
        <v>376</v>
      </c>
      <c r="O29" s="722">
        <v>2025</v>
      </c>
      <c r="P29" s="723" t="s">
        <v>432</v>
      </c>
      <c r="Q29" s="724">
        <v>9</v>
      </c>
      <c r="R29" s="723" t="s">
        <v>433</v>
      </c>
      <c r="S29" s="724">
        <v>7</v>
      </c>
      <c r="T29" s="723" t="s">
        <v>434</v>
      </c>
      <c r="U29" s="723" t="s">
        <v>249</v>
      </c>
      <c r="V29" s="724">
        <v>9</v>
      </c>
      <c r="W29" s="723" t="s">
        <v>433</v>
      </c>
      <c r="X29" s="724">
        <v>10</v>
      </c>
      <c r="Y29" s="723" t="s">
        <v>434</v>
      </c>
      <c r="Z29" s="725">
        <f t="shared" si="1"/>
        <v>4</v>
      </c>
      <c r="AA29" s="717" t="s">
        <v>455</v>
      </c>
      <c r="AB29" s="716" t="s">
        <v>456</v>
      </c>
      <c r="AC29" s="726"/>
      <c r="AD29" s="727">
        <v>13</v>
      </c>
    </row>
    <row r="30" spans="2:30" ht="25.05" customHeight="1">
      <c r="B30" s="1435"/>
      <c r="C30" s="1438"/>
      <c r="D30" s="716" t="s">
        <v>476</v>
      </c>
      <c r="E30" s="717"/>
      <c r="F30" s="716"/>
      <c r="G30" s="717"/>
      <c r="H30" s="718">
        <v>100000</v>
      </c>
      <c r="I30" s="719" t="s">
        <v>430</v>
      </c>
      <c r="J30" s="720">
        <v>1</v>
      </c>
      <c r="K30" s="719" t="s">
        <v>448</v>
      </c>
      <c r="L30" s="720">
        <f t="shared" si="0"/>
        <v>100000</v>
      </c>
      <c r="M30" s="721" t="s">
        <v>225</v>
      </c>
      <c r="N30" s="717" t="s">
        <v>376</v>
      </c>
      <c r="O30" s="722">
        <v>2025</v>
      </c>
      <c r="P30" s="723" t="s">
        <v>432</v>
      </c>
      <c r="Q30" s="724">
        <v>9</v>
      </c>
      <c r="R30" s="723" t="s">
        <v>433</v>
      </c>
      <c r="S30" s="724">
        <v>7</v>
      </c>
      <c r="T30" s="723" t="s">
        <v>434</v>
      </c>
      <c r="U30" s="723" t="s">
        <v>249</v>
      </c>
      <c r="V30" s="724">
        <v>9</v>
      </c>
      <c r="W30" s="723" t="s">
        <v>433</v>
      </c>
      <c r="X30" s="724">
        <v>10</v>
      </c>
      <c r="Y30" s="723" t="s">
        <v>434</v>
      </c>
      <c r="Z30" s="725">
        <f t="shared" si="1"/>
        <v>4</v>
      </c>
      <c r="AA30" s="717" t="s">
        <v>455</v>
      </c>
      <c r="AB30" s="716" t="s">
        <v>456</v>
      </c>
      <c r="AC30" s="726"/>
      <c r="AD30" s="727">
        <v>14</v>
      </c>
    </row>
    <row r="31" spans="2:30" ht="25.05" customHeight="1">
      <c r="B31" s="1435"/>
      <c r="C31" s="1438"/>
      <c r="D31" s="716" t="s">
        <v>477</v>
      </c>
      <c r="E31" s="717"/>
      <c r="F31" s="716"/>
      <c r="G31" s="717"/>
      <c r="H31" s="718">
        <v>150000</v>
      </c>
      <c r="I31" s="719" t="s">
        <v>430</v>
      </c>
      <c r="J31" s="720">
        <v>1</v>
      </c>
      <c r="K31" s="719" t="s">
        <v>448</v>
      </c>
      <c r="L31" s="720">
        <f t="shared" si="0"/>
        <v>150000</v>
      </c>
      <c r="M31" s="721" t="s">
        <v>225</v>
      </c>
      <c r="N31" s="717" t="s">
        <v>376</v>
      </c>
      <c r="O31" s="722">
        <v>2025</v>
      </c>
      <c r="P31" s="723" t="s">
        <v>432</v>
      </c>
      <c r="Q31" s="724">
        <v>9</v>
      </c>
      <c r="R31" s="723" t="s">
        <v>433</v>
      </c>
      <c r="S31" s="724">
        <v>7</v>
      </c>
      <c r="T31" s="723" t="s">
        <v>434</v>
      </c>
      <c r="U31" s="723" t="s">
        <v>249</v>
      </c>
      <c r="V31" s="724">
        <v>9</v>
      </c>
      <c r="W31" s="723" t="s">
        <v>433</v>
      </c>
      <c r="X31" s="724">
        <v>10</v>
      </c>
      <c r="Y31" s="723" t="s">
        <v>434</v>
      </c>
      <c r="Z31" s="725">
        <f t="shared" si="1"/>
        <v>4</v>
      </c>
      <c r="AA31" s="717" t="s">
        <v>455</v>
      </c>
      <c r="AB31" s="716" t="s">
        <v>456</v>
      </c>
      <c r="AC31" s="726"/>
      <c r="AD31" s="727">
        <v>15</v>
      </c>
    </row>
    <row r="32" spans="2:30" ht="25.05" customHeight="1">
      <c r="B32" s="1435"/>
      <c r="C32" s="1438"/>
      <c r="D32" s="716" t="s">
        <v>478</v>
      </c>
      <c r="E32" s="717"/>
      <c r="F32" s="716"/>
      <c r="G32" s="717"/>
      <c r="H32" s="718">
        <v>100000</v>
      </c>
      <c r="I32" s="719" t="s">
        <v>430</v>
      </c>
      <c r="J32" s="720">
        <v>1</v>
      </c>
      <c r="K32" s="719" t="s">
        <v>448</v>
      </c>
      <c r="L32" s="720">
        <f t="shared" si="0"/>
        <v>100000</v>
      </c>
      <c r="M32" s="721" t="s">
        <v>225</v>
      </c>
      <c r="N32" s="717" t="s">
        <v>376</v>
      </c>
      <c r="O32" s="722">
        <v>2025</v>
      </c>
      <c r="P32" s="723" t="s">
        <v>432</v>
      </c>
      <c r="Q32" s="724">
        <v>9</v>
      </c>
      <c r="R32" s="723" t="s">
        <v>433</v>
      </c>
      <c r="S32" s="724">
        <v>7</v>
      </c>
      <c r="T32" s="723" t="s">
        <v>434</v>
      </c>
      <c r="U32" s="723" t="s">
        <v>249</v>
      </c>
      <c r="V32" s="724">
        <v>9</v>
      </c>
      <c r="W32" s="723" t="s">
        <v>433</v>
      </c>
      <c r="X32" s="724">
        <v>10</v>
      </c>
      <c r="Y32" s="723" t="s">
        <v>434</v>
      </c>
      <c r="Z32" s="725">
        <f t="shared" si="1"/>
        <v>4</v>
      </c>
      <c r="AA32" s="717" t="s">
        <v>455</v>
      </c>
      <c r="AB32" s="716" t="s">
        <v>456</v>
      </c>
      <c r="AC32" s="726"/>
      <c r="AD32" s="727">
        <v>16</v>
      </c>
    </row>
    <row r="33" spans="2:30" ht="25.05" customHeight="1" thickBot="1">
      <c r="B33" s="1440"/>
      <c r="C33" s="1444"/>
      <c r="D33" s="731" t="s">
        <v>479</v>
      </c>
      <c r="E33" s="732"/>
      <c r="F33" s="731"/>
      <c r="G33" s="732"/>
      <c r="H33" s="733">
        <v>100000</v>
      </c>
      <c r="I33" s="734" t="s">
        <v>430</v>
      </c>
      <c r="J33" s="735">
        <v>7</v>
      </c>
      <c r="K33" s="734" t="s">
        <v>448</v>
      </c>
      <c r="L33" s="735">
        <f t="shared" si="0"/>
        <v>700000</v>
      </c>
      <c r="M33" s="736" t="s">
        <v>225</v>
      </c>
      <c r="N33" s="732" t="s">
        <v>376</v>
      </c>
      <c r="O33" s="737">
        <v>2025</v>
      </c>
      <c r="P33" s="738" t="s">
        <v>432</v>
      </c>
      <c r="Q33" s="739">
        <v>9</v>
      </c>
      <c r="R33" s="738" t="s">
        <v>433</v>
      </c>
      <c r="S33" s="739">
        <v>7</v>
      </c>
      <c r="T33" s="738" t="s">
        <v>434</v>
      </c>
      <c r="U33" s="738" t="s">
        <v>249</v>
      </c>
      <c r="V33" s="739">
        <v>9</v>
      </c>
      <c r="W33" s="738" t="s">
        <v>433</v>
      </c>
      <c r="X33" s="739">
        <v>10</v>
      </c>
      <c r="Y33" s="738" t="s">
        <v>434</v>
      </c>
      <c r="Z33" s="740">
        <f t="shared" si="1"/>
        <v>4</v>
      </c>
      <c r="AA33" s="732" t="s">
        <v>455</v>
      </c>
      <c r="AB33" s="731" t="s">
        <v>456</v>
      </c>
      <c r="AC33" s="741"/>
      <c r="AD33" s="742">
        <v>17</v>
      </c>
    </row>
    <row r="34" spans="2:30" ht="35" customHeight="1">
      <c r="B34" s="1434">
        <v>3</v>
      </c>
      <c r="C34" s="1437" t="s">
        <v>480</v>
      </c>
      <c r="D34" s="743" t="s">
        <v>481</v>
      </c>
      <c r="E34" s="744" t="s">
        <v>482</v>
      </c>
      <c r="F34" s="743" t="s">
        <v>483</v>
      </c>
      <c r="G34" s="744"/>
      <c r="H34" s="745">
        <v>643500</v>
      </c>
      <c r="I34" s="746" t="s">
        <v>430</v>
      </c>
      <c r="J34" s="747">
        <v>1</v>
      </c>
      <c r="K34" s="746" t="s">
        <v>484</v>
      </c>
      <c r="L34" s="747">
        <f t="shared" si="0"/>
        <v>643500</v>
      </c>
      <c r="M34" s="748" t="s">
        <v>225</v>
      </c>
      <c r="N34" s="744" t="s">
        <v>482</v>
      </c>
      <c r="O34" s="749">
        <v>2025</v>
      </c>
      <c r="P34" s="750" t="s">
        <v>432</v>
      </c>
      <c r="Q34" s="751">
        <v>9</v>
      </c>
      <c r="R34" s="750" t="s">
        <v>433</v>
      </c>
      <c r="S34" s="751">
        <v>9</v>
      </c>
      <c r="T34" s="750" t="s">
        <v>434</v>
      </c>
      <c r="U34" s="750" t="s">
        <v>249</v>
      </c>
      <c r="V34" s="751">
        <v>9</v>
      </c>
      <c r="W34" s="750" t="s">
        <v>433</v>
      </c>
      <c r="X34" s="751">
        <v>16</v>
      </c>
      <c r="Y34" s="750" t="s">
        <v>434</v>
      </c>
      <c r="Z34" s="752">
        <f t="shared" si="1"/>
        <v>8</v>
      </c>
      <c r="AA34" s="755" t="s">
        <v>485</v>
      </c>
      <c r="AB34" s="756" t="s">
        <v>456</v>
      </c>
      <c r="AC34" s="757"/>
      <c r="AD34" s="754">
        <v>1</v>
      </c>
    </row>
    <row r="35" spans="2:30" ht="35" customHeight="1">
      <c r="B35" s="1435"/>
      <c r="C35" s="1438"/>
      <c r="D35" s="716" t="s">
        <v>486</v>
      </c>
      <c r="E35" s="717" t="s">
        <v>482</v>
      </c>
      <c r="F35" s="716" t="s">
        <v>487</v>
      </c>
      <c r="G35" s="717"/>
      <c r="H35" s="718">
        <v>960300</v>
      </c>
      <c r="I35" s="719" t="s">
        <v>430</v>
      </c>
      <c r="J35" s="720">
        <v>1</v>
      </c>
      <c r="K35" s="719" t="s">
        <v>484</v>
      </c>
      <c r="L35" s="720">
        <f t="shared" si="0"/>
        <v>960300</v>
      </c>
      <c r="M35" s="721" t="s">
        <v>225</v>
      </c>
      <c r="N35" s="717" t="s">
        <v>482</v>
      </c>
      <c r="O35" s="722">
        <v>2025</v>
      </c>
      <c r="P35" s="723" t="s">
        <v>432</v>
      </c>
      <c r="Q35" s="724">
        <v>9</v>
      </c>
      <c r="R35" s="723" t="s">
        <v>433</v>
      </c>
      <c r="S35" s="724">
        <v>9</v>
      </c>
      <c r="T35" s="723" t="s">
        <v>434</v>
      </c>
      <c r="U35" s="723" t="s">
        <v>249</v>
      </c>
      <c r="V35" s="724">
        <v>9</v>
      </c>
      <c r="W35" s="723" t="s">
        <v>433</v>
      </c>
      <c r="X35" s="724">
        <v>16</v>
      </c>
      <c r="Y35" s="723" t="s">
        <v>434</v>
      </c>
      <c r="Z35" s="725">
        <f t="shared" si="1"/>
        <v>8</v>
      </c>
      <c r="AA35" s="729" t="s">
        <v>485</v>
      </c>
      <c r="AB35" s="728" t="s">
        <v>456</v>
      </c>
      <c r="AC35" s="730"/>
      <c r="AD35" s="727">
        <v>2</v>
      </c>
    </row>
    <row r="36" spans="2:30" ht="35" customHeight="1">
      <c r="B36" s="1435"/>
      <c r="C36" s="1438"/>
      <c r="D36" s="716" t="s">
        <v>488</v>
      </c>
      <c r="E36" s="717" t="s">
        <v>482</v>
      </c>
      <c r="F36" s="716" t="s">
        <v>489</v>
      </c>
      <c r="G36" s="717"/>
      <c r="H36" s="718">
        <v>1237500</v>
      </c>
      <c r="I36" s="719" t="s">
        <v>430</v>
      </c>
      <c r="J36" s="720">
        <v>1</v>
      </c>
      <c r="K36" s="719" t="s">
        <v>484</v>
      </c>
      <c r="L36" s="720">
        <f t="shared" si="0"/>
        <v>1237500</v>
      </c>
      <c r="M36" s="721" t="s">
        <v>225</v>
      </c>
      <c r="N36" s="717" t="s">
        <v>482</v>
      </c>
      <c r="O36" s="722">
        <v>2025</v>
      </c>
      <c r="P36" s="723" t="s">
        <v>432</v>
      </c>
      <c r="Q36" s="724">
        <v>9</v>
      </c>
      <c r="R36" s="723" t="s">
        <v>433</v>
      </c>
      <c r="S36" s="724">
        <v>9</v>
      </c>
      <c r="T36" s="723" t="s">
        <v>434</v>
      </c>
      <c r="U36" s="723" t="s">
        <v>249</v>
      </c>
      <c r="V36" s="724">
        <v>9</v>
      </c>
      <c r="W36" s="723" t="s">
        <v>433</v>
      </c>
      <c r="X36" s="724">
        <v>16</v>
      </c>
      <c r="Y36" s="723" t="s">
        <v>434</v>
      </c>
      <c r="Z36" s="725">
        <f t="shared" si="1"/>
        <v>8</v>
      </c>
      <c r="AA36" s="729" t="s">
        <v>485</v>
      </c>
      <c r="AB36" s="716" t="s">
        <v>456</v>
      </c>
      <c r="AC36" s="726"/>
      <c r="AD36" s="727">
        <v>3</v>
      </c>
    </row>
    <row r="37" spans="2:30" ht="35" customHeight="1">
      <c r="B37" s="1435"/>
      <c r="C37" s="1438"/>
      <c r="D37" s="716" t="s">
        <v>490</v>
      </c>
      <c r="E37" s="717" t="s">
        <v>482</v>
      </c>
      <c r="F37" s="716" t="s">
        <v>491</v>
      </c>
      <c r="G37" s="717"/>
      <c r="H37" s="718">
        <v>1188000</v>
      </c>
      <c r="I37" s="719" t="s">
        <v>430</v>
      </c>
      <c r="J37" s="720">
        <v>1</v>
      </c>
      <c r="K37" s="719" t="s">
        <v>484</v>
      </c>
      <c r="L37" s="720">
        <f t="shared" si="0"/>
        <v>1188000</v>
      </c>
      <c r="M37" s="721" t="s">
        <v>225</v>
      </c>
      <c r="N37" s="717" t="s">
        <v>482</v>
      </c>
      <c r="O37" s="722">
        <v>2025</v>
      </c>
      <c r="P37" s="723" t="s">
        <v>432</v>
      </c>
      <c r="Q37" s="724">
        <v>9</v>
      </c>
      <c r="R37" s="723" t="s">
        <v>433</v>
      </c>
      <c r="S37" s="724">
        <v>9</v>
      </c>
      <c r="T37" s="723" t="s">
        <v>434</v>
      </c>
      <c r="U37" s="723" t="s">
        <v>249</v>
      </c>
      <c r="V37" s="724">
        <v>9</v>
      </c>
      <c r="W37" s="723" t="s">
        <v>433</v>
      </c>
      <c r="X37" s="724">
        <v>16</v>
      </c>
      <c r="Y37" s="723" t="s">
        <v>434</v>
      </c>
      <c r="Z37" s="725">
        <f t="shared" si="1"/>
        <v>8</v>
      </c>
      <c r="AA37" s="729" t="s">
        <v>485</v>
      </c>
      <c r="AB37" s="716" t="s">
        <v>456</v>
      </c>
      <c r="AC37" s="726"/>
      <c r="AD37" s="727">
        <v>4</v>
      </c>
    </row>
    <row r="38" spans="2:30" ht="35" customHeight="1">
      <c r="B38" s="1435"/>
      <c r="C38" s="1438"/>
      <c r="D38" s="716" t="s">
        <v>492</v>
      </c>
      <c r="E38" s="717" t="s">
        <v>482</v>
      </c>
      <c r="F38" s="716" t="s">
        <v>493</v>
      </c>
      <c r="G38" s="717"/>
      <c r="H38" s="718">
        <v>702900</v>
      </c>
      <c r="I38" s="719" t="s">
        <v>430</v>
      </c>
      <c r="J38" s="720">
        <v>1</v>
      </c>
      <c r="K38" s="719" t="s">
        <v>484</v>
      </c>
      <c r="L38" s="720">
        <f t="shared" si="0"/>
        <v>702900</v>
      </c>
      <c r="M38" s="721" t="s">
        <v>225</v>
      </c>
      <c r="N38" s="717" t="s">
        <v>482</v>
      </c>
      <c r="O38" s="722">
        <v>2025</v>
      </c>
      <c r="P38" s="723" t="s">
        <v>432</v>
      </c>
      <c r="Q38" s="724">
        <v>9</v>
      </c>
      <c r="R38" s="723" t="s">
        <v>433</v>
      </c>
      <c r="S38" s="724">
        <v>9</v>
      </c>
      <c r="T38" s="723" t="s">
        <v>434</v>
      </c>
      <c r="U38" s="723" t="s">
        <v>249</v>
      </c>
      <c r="V38" s="724">
        <v>9</v>
      </c>
      <c r="W38" s="723" t="s">
        <v>433</v>
      </c>
      <c r="X38" s="724">
        <v>16</v>
      </c>
      <c r="Y38" s="723" t="s">
        <v>434</v>
      </c>
      <c r="Z38" s="725">
        <f t="shared" si="1"/>
        <v>8</v>
      </c>
      <c r="AA38" s="729" t="s">
        <v>485</v>
      </c>
      <c r="AB38" s="716" t="s">
        <v>456</v>
      </c>
      <c r="AC38" s="726"/>
      <c r="AD38" s="727">
        <v>5</v>
      </c>
    </row>
    <row r="39" spans="2:30" ht="35" customHeight="1">
      <c r="B39" s="1435"/>
      <c r="C39" s="1438"/>
      <c r="D39" s="716" t="s">
        <v>494</v>
      </c>
      <c r="E39" s="717" t="s">
        <v>482</v>
      </c>
      <c r="F39" s="716" t="s">
        <v>495</v>
      </c>
      <c r="G39" s="717"/>
      <c r="H39" s="718">
        <v>851400</v>
      </c>
      <c r="I39" s="719" t="s">
        <v>430</v>
      </c>
      <c r="J39" s="720">
        <v>1</v>
      </c>
      <c r="K39" s="719" t="s">
        <v>484</v>
      </c>
      <c r="L39" s="720">
        <f t="shared" si="0"/>
        <v>851400</v>
      </c>
      <c r="M39" s="721" t="s">
        <v>225</v>
      </c>
      <c r="N39" s="717" t="s">
        <v>482</v>
      </c>
      <c r="O39" s="722">
        <v>2025</v>
      </c>
      <c r="P39" s="723" t="s">
        <v>432</v>
      </c>
      <c r="Q39" s="724">
        <v>9</v>
      </c>
      <c r="R39" s="723" t="s">
        <v>433</v>
      </c>
      <c r="S39" s="724">
        <v>9</v>
      </c>
      <c r="T39" s="723" t="s">
        <v>434</v>
      </c>
      <c r="U39" s="723" t="s">
        <v>249</v>
      </c>
      <c r="V39" s="724">
        <v>9</v>
      </c>
      <c r="W39" s="723" t="s">
        <v>433</v>
      </c>
      <c r="X39" s="724">
        <v>16</v>
      </c>
      <c r="Y39" s="723" t="s">
        <v>434</v>
      </c>
      <c r="Z39" s="725">
        <f t="shared" si="1"/>
        <v>8</v>
      </c>
      <c r="AA39" s="729" t="s">
        <v>485</v>
      </c>
      <c r="AB39" s="716" t="s">
        <v>456</v>
      </c>
      <c r="AC39" s="726"/>
      <c r="AD39" s="727">
        <v>6</v>
      </c>
    </row>
    <row r="40" spans="2:30" ht="35" customHeight="1">
      <c r="B40" s="1435"/>
      <c r="C40" s="1438"/>
      <c r="D40" s="716" t="s">
        <v>496</v>
      </c>
      <c r="E40" s="717" t="s">
        <v>482</v>
      </c>
      <c r="F40" s="716" t="s">
        <v>497</v>
      </c>
      <c r="G40" s="717"/>
      <c r="H40" s="718">
        <v>792000</v>
      </c>
      <c r="I40" s="719" t="s">
        <v>430</v>
      </c>
      <c r="J40" s="720">
        <v>1</v>
      </c>
      <c r="K40" s="719" t="s">
        <v>484</v>
      </c>
      <c r="L40" s="720">
        <f t="shared" si="0"/>
        <v>792000</v>
      </c>
      <c r="M40" s="721" t="s">
        <v>225</v>
      </c>
      <c r="N40" s="717" t="s">
        <v>482</v>
      </c>
      <c r="O40" s="722">
        <v>2025</v>
      </c>
      <c r="P40" s="723" t="s">
        <v>432</v>
      </c>
      <c r="Q40" s="724">
        <v>9</v>
      </c>
      <c r="R40" s="723" t="s">
        <v>433</v>
      </c>
      <c r="S40" s="724">
        <v>9</v>
      </c>
      <c r="T40" s="723" t="s">
        <v>434</v>
      </c>
      <c r="U40" s="723" t="s">
        <v>249</v>
      </c>
      <c r="V40" s="724">
        <v>9</v>
      </c>
      <c r="W40" s="723" t="s">
        <v>433</v>
      </c>
      <c r="X40" s="724">
        <v>16</v>
      </c>
      <c r="Y40" s="723" t="s">
        <v>434</v>
      </c>
      <c r="Z40" s="725">
        <f t="shared" si="1"/>
        <v>8</v>
      </c>
      <c r="AA40" s="729" t="s">
        <v>485</v>
      </c>
      <c r="AB40" s="716" t="s">
        <v>456</v>
      </c>
      <c r="AC40" s="726"/>
      <c r="AD40" s="727">
        <v>7</v>
      </c>
    </row>
    <row r="41" spans="2:30" ht="35" customHeight="1">
      <c r="B41" s="1435"/>
      <c r="C41" s="1438"/>
      <c r="D41" s="716" t="s">
        <v>498</v>
      </c>
      <c r="E41" s="717" t="s">
        <v>482</v>
      </c>
      <c r="F41" s="716" t="s">
        <v>497</v>
      </c>
      <c r="G41" s="717"/>
      <c r="H41" s="718">
        <v>792000</v>
      </c>
      <c r="I41" s="719" t="s">
        <v>430</v>
      </c>
      <c r="J41" s="720">
        <v>1</v>
      </c>
      <c r="K41" s="719" t="s">
        <v>484</v>
      </c>
      <c r="L41" s="720">
        <f t="shared" si="0"/>
        <v>792000</v>
      </c>
      <c r="M41" s="721" t="s">
        <v>225</v>
      </c>
      <c r="N41" s="717" t="s">
        <v>482</v>
      </c>
      <c r="O41" s="722">
        <v>2025</v>
      </c>
      <c r="P41" s="723" t="s">
        <v>432</v>
      </c>
      <c r="Q41" s="724">
        <v>9</v>
      </c>
      <c r="R41" s="723" t="s">
        <v>433</v>
      </c>
      <c r="S41" s="724">
        <v>9</v>
      </c>
      <c r="T41" s="723" t="s">
        <v>434</v>
      </c>
      <c r="U41" s="723" t="s">
        <v>249</v>
      </c>
      <c r="V41" s="724">
        <v>9</v>
      </c>
      <c r="W41" s="723" t="s">
        <v>433</v>
      </c>
      <c r="X41" s="724">
        <v>16</v>
      </c>
      <c r="Y41" s="723" t="s">
        <v>434</v>
      </c>
      <c r="Z41" s="725">
        <f t="shared" si="1"/>
        <v>8</v>
      </c>
      <c r="AA41" s="729" t="s">
        <v>485</v>
      </c>
      <c r="AB41" s="716" t="s">
        <v>456</v>
      </c>
      <c r="AC41" s="726"/>
      <c r="AD41" s="727">
        <v>8</v>
      </c>
    </row>
    <row r="42" spans="2:30" ht="35" customHeight="1">
      <c r="B42" s="1435"/>
      <c r="C42" s="1438"/>
      <c r="D42" s="716" t="s">
        <v>445</v>
      </c>
      <c r="E42" s="717" t="s">
        <v>482</v>
      </c>
      <c r="F42" s="716" t="s">
        <v>499</v>
      </c>
      <c r="G42" s="717"/>
      <c r="H42" s="718">
        <v>15642000</v>
      </c>
      <c r="I42" s="719" t="s">
        <v>430</v>
      </c>
      <c r="J42" s="720">
        <v>1</v>
      </c>
      <c r="K42" s="719" t="s">
        <v>484</v>
      </c>
      <c r="L42" s="720">
        <f t="shared" si="0"/>
        <v>15642000</v>
      </c>
      <c r="M42" s="721" t="s">
        <v>225</v>
      </c>
      <c r="N42" s="717" t="s">
        <v>482</v>
      </c>
      <c r="O42" s="722">
        <v>2025</v>
      </c>
      <c r="P42" s="723" t="s">
        <v>432</v>
      </c>
      <c r="Q42" s="724">
        <v>9</v>
      </c>
      <c r="R42" s="723" t="s">
        <v>433</v>
      </c>
      <c r="S42" s="724">
        <v>9</v>
      </c>
      <c r="T42" s="723" t="s">
        <v>434</v>
      </c>
      <c r="U42" s="723" t="s">
        <v>249</v>
      </c>
      <c r="V42" s="724">
        <v>9</v>
      </c>
      <c r="W42" s="723" t="s">
        <v>433</v>
      </c>
      <c r="X42" s="724">
        <v>16</v>
      </c>
      <c r="Y42" s="723" t="s">
        <v>434</v>
      </c>
      <c r="Z42" s="725">
        <f t="shared" si="1"/>
        <v>8</v>
      </c>
      <c r="AA42" s="729" t="s">
        <v>485</v>
      </c>
      <c r="AB42" s="716" t="s">
        <v>456</v>
      </c>
      <c r="AC42" s="726"/>
      <c r="AD42" s="727">
        <v>9</v>
      </c>
    </row>
    <row r="43" spans="2:30" ht="35" customHeight="1">
      <c r="B43" s="1435"/>
      <c r="C43" s="1438"/>
      <c r="D43" s="716" t="s">
        <v>500</v>
      </c>
      <c r="E43" s="717" t="s">
        <v>482</v>
      </c>
      <c r="F43" s="716" t="s">
        <v>499</v>
      </c>
      <c r="G43" s="717"/>
      <c r="H43" s="718">
        <v>15642000</v>
      </c>
      <c r="I43" s="719" t="s">
        <v>430</v>
      </c>
      <c r="J43" s="720">
        <v>1</v>
      </c>
      <c r="K43" s="719" t="s">
        <v>484</v>
      </c>
      <c r="L43" s="720">
        <f t="shared" si="0"/>
        <v>15642000</v>
      </c>
      <c r="M43" s="721" t="s">
        <v>225</v>
      </c>
      <c r="N43" s="717" t="s">
        <v>482</v>
      </c>
      <c r="O43" s="722">
        <v>2025</v>
      </c>
      <c r="P43" s="723" t="s">
        <v>432</v>
      </c>
      <c r="Q43" s="724">
        <v>9</v>
      </c>
      <c r="R43" s="723" t="s">
        <v>433</v>
      </c>
      <c r="S43" s="724">
        <v>9</v>
      </c>
      <c r="T43" s="723" t="s">
        <v>434</v>
      </c>
      <c r="U43" s="723" t="s">
        <v>249</v>
      </c>
      <c r="V43" s="724">
        <v>9</v>
      </c>
      <c r="W43" s="723" t="s">
        <v>433</v>
      </c>
      <c r="X43" s="724">
        <v>16</v>
      </c>
      <c r="Y43" s="723" t="s">
        <v>434</v>
      </c>
      <c r="Z43" s="725">
        <f t="shared" si="1"/>
        <v>8</v>
      </c>
      <c r="AA43" s="729" t="s">
        <v>485</v>
      </c>
      <c r="AB43" s="716" t="s">
        <v>456</v>
      </c>
      <c r="AC43" s="726"/>
      <c r="AD43" s="727">
        <v>10</v>
      </c>
    </row>
    <row r="44" spans="2:30" ht="35" customHeight="1">
      <c r="B44" s="1435"/>
      <c r="C44" s="1438"/>
      <c r="D44" s="716" t="s">
        <v>501</v>
      </c>
      <c r="E44" s="717" t="s">
        <v>482</v>
      </c>
      <c r="F44" s="716" t="s">
        <v>502</v>
      </c>
      <c r="G44" s="717"/>
      <c r="H44" s="718">
        <v>118800</v>
      </c>
      <c r="I44" s="719" t="s">
        <v>430</v>
      </c>
      <c r="J44" s="720">
        <v>10</v>
      </c>
      <c r="K44" s="719" t="s">
        <v>448</v>
      </c>
      <c r="L44" s="720">
        <f t="shared" si="0"/>
        <v>1188000</v>
      </c>
      <c r="M44" s="721" t="s">
        <v>225</v>
      </c>
      <c r="N44" s="717" t="s">
        <v>482</v>
      </c>
      <c r="O44" s="722">
        <v>2025</v>
      </c>
      <c r="P44" s="723" t="s">
        <v>432</v>
      </c>
      <c r="Q44" s="724">
        <v>9</v>
      </c>
      <c r="R44" s="723" t="s">
        <v>433</v>
      </c>
      <c r="S44" s="724">
        <v>9</v>
      </c>
      <c r="T44" s="723" t="s">
        <v>434</v>
      </c>
      <c r="U44" s="723" t="s">
        <v>249</v>
      </c>
      <c r="V44" s="724">
        <v>9</v>
      </c>
      <c r="W44" s="723" t="s">
        <v>433</v>
      </c>
      <c r="X44" s="724">
        <v>16</v>
      </c>
      <c r="Y44" s="723" t="s">
        <v>434</v>
      </c>
      <c r="Z44" s="725">
        <f t="shared" si="1"/>
        <v>8</v>
      </c>
      <c r="AA44" s="729" t="s">
        <v>485</v>
      </c>
      <c r="AB44" s="716" t="s">
        <v>456</v>
      </c>
      <c r="AC44" s="726"/>
      <c r="AD44" s="727">
        <v>11</v>
      </c>
    </row>
    <row r="45" spans="2:30" ht="35" customHeight="1">
      <c r="B45" s="1435"/>
      <c r="C45" s="1438"/>
      <c r="D45" s="716" t="s">
        <v>503</v>
      </c>
      <c r="E45" s="717" t="s">
        <v>482</v>
      </c>
      <c r="F45" s="716" t="s">
        <v>504</v>
      </c>
      <c r="G45" s="717"/>
      <c r="H45" s="718">
        <v>112860</v>
      </c>
      <c r="I45" s="719" t="s">
        <v>430</v>
      </c>
      <c r="J45" s="720">
        <v>1</v>
      </c>
      <c r="K45" s="719" t="s">
        <v>484</v>
      </c>
      <c r="L45" s="720">
        <f t="shared" si="0"/>
        <v>112860</v>
      </c>
      <c r="M45" s="721" t="s">
        <v>225</v>
      </c>
      <c r="N45" s="717" t="s">
        <v>482</v>
      </c>
      <c r="O45" s="722">
        <v>2025</v>
      </c>
      <c r="P45" s="723" t="s">
        <v>432</v>
      </c>
      <c r="Q45" s="724">
        <v>9</v>
      </c>
      <c r="R45" s="723" t="s">
        <v>433</v>
      </c>
      <c r="S45" s="724">
        <v>9</v>
      </c>
      <c r="T45" s="723" t="s">
        <v>434</v>
      </c>
      <c r="U45" s="723" t="s">
        <v>249</v>
      </c>
      <c r="V45" s="724">
        <v>9</v>
      </c>
      <c r="W45" s="723" t="s">
        <v>433</v>
      </c>
      <c r="X45" s="724">
        <v>16</v>
      </c>
      <c r="Y45" s="723" t="s">
        <v>434</v>
      </c>
      <c r="Z45" s="725">
        <f t="shared" si="1"/>
        <v>8</v>
      </c>
      <c r="AA45" s="729" t="s">
        <v>485</v>
      </c>
      <c r="AB45" s="716" t="s">
        <v>456</v>
      </c>
      <c r="AC45" s="726"/>
      <c r="AD45" s="727">
        <v>12</v>
      </c>
    </row>
    <row r="46" spans="2:30" ht="35" customHeight="1">
      <c r="B46" s="1435"/>
      <c r="C46" s="1438"/>
      <c r="D46" s="716" t="s">
        <v>505</v>
      </c>
      <c r="E46" s="717" t="s">
        <v>482</v>
      </c>
      <c r="F46" s="716"/>
      <c r="G46" s="717"/>
      <c r="H46" s="718">
        <v>350460</v>
      </c>
      <c r="I46" s="719" t="s">
        <v>430</v>
      </c>
      <c r="J46" s="720">
        <v>1</v>
      </c>
      <c r="K46" s="719" t="s">
        <v>506</v>
      </c>
      <c r="L46" s="720">
        <f t="shared" si="0"/>
        <v>350460</v>
      </c>
      <c r="M46" s="721" t="s">
        <v>225</v>
      </c>
      <c r="N46" s="717" t="s">
        <v>482</v>
      </c>
      <c r="O46" s="722">
        <v>2025</v>
      </c>
      <c r="P46" s="723" t="s">
        <v>432</v>
      </c>
      <c r="Q46" s="724">
        <v>9</v>
      </c>
      <c r="R46" s="723" t="s">
        <v>433</v>
      </c>
      <c r="S46" s="724">
        <v>9</v>
      </c>
      <c r="T46" s="723" t="s">
        <v>434</v>
      </c>
      <c r="U46" s="723" t="s">
        <v>249</v>
      </c>
      <c r="V46" s="724">
        <v>9</v>
      </c>
      <c r="W46" s="723" t="s">
        <v>433</v>
      </c>
      <c r="X46" s="724">
        <v>16</v>
      </c>
      <c r="Y46" s="723" t="s">
        <v>434</v>
      </c>
      <c r="Z46" s="725">
        <f t="shared" si="1"/>
        <v>8</v>
      </c>
      <c r="AA46" s="729" t="s">
        <v>485</v>
      </c>
      <c r="AB46" s="728" t="s">
        <v>456</v>
      </c>
      <c r="AC46" s="730"/>
      <c r="AD46" s="727">
        <v>13</v>
      </c>
    </row>
    <row r="47" spans="2:30" ht="35" customHeight="1">
      <c r="B47" s="1435"/>
      <c r="C47" s="1438"/>
      <c r="D47" s="716" t="s">
        <v>507</v>
      </c>
      <c r="E47" s="717" t="s">
        <v>482</v>
      </c>
      <c r="F47" s="716"/>
      <c r="G47" s="717"/>
      <c r="H47" s="718">
        <v>209880</v>
      </c>
      <c r="I47" s="719" t="s">
        <v>430</v>
      </c>
      <c r="J47" s="720">
        <v>1</v>
      </c>
      <c r="K47" s="719" t="s">
        <v>506</v>
      </c>
      <c r="L47" s="720">
        <f t="shared" si="0"/>
        <v>209880</v>
      </c>
      <c r="M47" s="721" t="s">
        <v>225</v>
      </c>
      <c r="N47" s="717" t="s">
        <v>482</v>
      </c>
      <c r="O47" s="722">
        <v>2025</v>
      </c>
      <c r="P47" s="723" t="s">
        <v>432</v>
      </c>
      <c r="Q47" s="724">
        <v>9</v>
      </c>
      <c r="R47" s="723" t="s">
        <v>433</v>
      </c>
      <c r="S47" s="724">
        <v>9</v>
      </c>
      <c r="T47" s="723" t="s">
        <v>434</v>
      </c>
      <c r="U47" s="723" t="s">
        <v>249</v>
      </c>
      <c r="V47" s="724">
        <v>9</v>
      </c>
      <c r="W47" s="723" t="s">
        <v>433</v>
      </c>
      <c r="X47" s="724">
        <v>16</v>
      </c>
      <c r="Y47" s="723" t="s">
        <v>434</v>
      </c>
      <c r="Z47" s="725">
        <f t="shared" si="1"/>
        <v>8</v>
      </c>
      <c r="AA47" s="729" t="s">
        <v>485</v>
      </c>
      <c r="AB47" s="728" t="s">
        <v>456</v>
      </c>
      <c r="AC47" s="730"/>
      <c r="AD47" s="727">
        <v>14</v>
      </c>
    </row>
    <row r="48" spans="2:30" ht="35" customHeight="1">
      <c r="B48" s="1435"/>
      <c r="C48" s="1438"/>
      <c r="D48" s="716" t="s">
        <v>508</v>
      </c>
      <c r="E48" s="717" t="s">
        <v>482</v>
      </c>
      <c r="F48" s="716"/>
      <c r="G48" s="717"/>
      <c r="H48" s="718">
        <v>324720</v>
      </c>
      <c r="I48" s="719" t="s">
        <v>430</v>
      </c>
      <c r="J48" s="720">
        <v>1</v>
      </c>
      <c r="K48" s="719" t="s">
        <v>509</v>
      </c>
      <c r="L48" s="720">
        <f t="shared" si="0"/>
        <v>324720</v>
      </c>
      <c r="M48" s="721" t="s">
        <v>225</v>
      </c>
      <c r="N48" s="717" t="s">
        <v>482</v>
      </c>
      <c r="O48" s="722">
        <v>2025</v>
      </c>
      <c r="P48" s="723" t="s">
        <v>432</v>
      </c>
      <c r="Q48" s="724">
        <v>9</v>
      </c>
      <c r="R48" s="723" t="s">
        <v>433</v>
      </c>
      <c r="S48" s="724">
        <v>9</v>
      </c>
      <c r="T48" s="723" t="s">
        <v>434</v>
      </c>
      <c r="U48" s="723" t="s">
        <v>249</v>
      </c>
      <c r="V48" s="724">
        <v>9</v>
      </c>
      <c r="W48" s="723" t="s">
        <v>433</v>
      </c>
      <c r="X48" s="724">
        <v>16</v>
      </c>
      <c r="Y48" s="723" t="s">
        <v>434</v>
      </c>
      <c r="Z48" s="725">
        <f t="shared" si="1"/>
        <v>8</v>
      </c>
      <c r="AA48" s="729" t="s">
        <v>485</v>
      </c>
      <c r="AB48" s="716" t="s">
        <v>456</v>
      </c>
      <c r="AC48" s="726"/>
      <c r="AD48" s="727">
        <v>15</v>
      </c>
    </row>
    <row r="49" spans="2:30" ht="35" customHeight="1">
      <c r="B49" s="1435"/>
      <c r="C49" s="1438"/>
      <c r="D49" s="716" t="s">
        <v>510</v>
      </c>
      <c r="E49" s="717" t="s">
        <v>482</v>
      </c>
      <c r="F49" s="716"/>
      <c r="G49" s="717"/>
      <c r="H49" s="718">
        <v>188100</v>
      </c>
      <c r="I49" s="719" t="s">
        <v>430</v>
      </c>
      <c r="J49" s="720">
        <v>1</v>
      </c>
      <c r="K49" s="719" t="s">
        <v>509</v>
      </c>
      <c r="L49" s="720">
        <f t="shared" si="0"/>
        <v>188100</v>
      </c>
      <c r="M49" s="721" t="s">
        <v>225</v>
      </c>
      <c r="N49" s="717" t="s">
        <v>482</v>
      </c>
      <c r="O49" s="722">
        <v>2025</v>
      </c>
      <c r="P49" s="723" t="s">
        <v>432</v>
      </c>
      <c r="Q49" s="724">
        <v>9</v>
      </c>
      <c r="R49" s="723" t="s">
        <v>433</v>
      </c>
      <c r="S49" s="724">
        <v>9</v>
      </c>
      <c r="T49" s="723" t="s">
        <v>434</v>
      </c>
      <c r="U49" s="723" t="s">
        <v>249</v>
      </c>
      <c r="V49" s="724">
        <v>9</v>
      </c>
      <c r="W49" s="723" t="s">
        <v>433</v>
      </c>
      <c r="X49" s="724">
        <v>16</v>
      </c>
      <c r="Y49" s="723" t="s">
        <v>434</v>
      </c>
      <c r="Z49" s="725">
        <f t="shared" si="1"/>
        <v>8</v>
      </c>
      <c r="AA49" s="729" t="s">
        <v>485</v>
      </c>
      <c r="AB49" s="716" t="s">
        <v>456</v>
      </c>
      <c r="AC49" s="726"/>
      <c r="AD49" s="727">
        <v>16</v>
      </c>
    </row>
    <row r="50" spans="2:30" ht="35" customHeight="1">
      <c r="B50" s="1435"/>
      <c r="C50" s="1438"/>
      <c r="D50" s="716" t="s">
        <v>511</v>
      </c>
      <c r="E50" s="717" t="s">
        <v>482</v>
      </c>
      <c r="F50" s="716" t="s">
        <v>512</v>
      </c>
      <c r="G50" s="717"/>
      <c r="H50" s="718">
        <v>13563</v>
      </c>
      <c r="I50" s="719" t="s">
        <v>430</v>
      </c>
      <c r="J50" s="720">
        <v>1</v>
      </c>
      <c r="K50" s="719" t="s">
        <v>484</v>
      </c>
      <c r="L50" s="720">
        <f t="shared" si="0"/>
        <v>13563</v>
      </c>
      <c r="M50" s="721" t="s">
        <v>225</v>
      </c>
      <c r="N50" s="717" t="s">
        <v>482</v>
      </c>
      <c r="O50" s="722">
        <v>2025</v>
      </c>
      <c r="P50" s="723" t="s">
        <v>432</v>
      </c>
      <c r="Q50" s="724">
        <v>9</v>
      </c>
      <c r="R50" s="723" t="s">
        <v>433</v>
      </c>
      <c r="S50" s="724">
        <v>9</v>
      </c>
      <c r="T50" s="723" t="s">
        <v>434</v>
      </c>
      <c r="U50" s="723" t="s">
        <v>249</v>
      </c>
      <c r="V50" s="724">
        <v>9</v>
      </c>
      <c r="W50" s="723" t="s">
        <v>433</v>
      </c>
      <c r="X50" s="724">
        <v>16</v>
      </c>
      <c r="Y50" s="723" t="s">
        <v>434</v>
      </c>
      <c r="Z50" s="725">
        <f t="shared" si="1"/>
        <v>8</v>
      </c>
      <c r="AA50" s="729" t="s">
        <v>485</v>
      </c>
      <c r="AB50" s="716" t="s">
        <v>456</v>
      </c>
      <c r="AC50" s="726"/>
      <c r="AD50" s="727">
        <v>17</v>
      </c>
    </row>
    <row r="51" spans="2:30" ht="35" customHeight="1">
      <c r="B51" s="1435"/>
      <c r="C51" s="1438"/>
      <c r="D51" s="716" t="s">
        <v>513</v>
      </c>
      <c r="E51" s="717" t="s">
        <v>482</v>
      </c>
      <c r="F51" s="716" t="s">
        <v>514</v>
      </c>
      <c r="G51" s="717"/>
      <c r="H51" s="718">
        <v>247500</v>
      </c>
      <c r="I51" s="719" t="s">
        <v>430</v>
      </c>
      <c r="J51" s="720">
        <v>8</v>
      </c>
      <c r="K51" s="719" t="s">
        <v>448</v>
      </c>
      <c r="L51" s="720">
        <f t="shared" si="0"/>
        <v>1980000</v>
      </c>
      <c r="M51" s="721" t="s">
        <v>225</v>
      </c>
      <c r="N51" s="717" t="s">
        <v>482</v>
      </c>
      <c r="O51" s="722">
        <v>2025</v>
      </c>
      <c r="P51" s="723" t="s">
        <v>432</v>
      </c>
      <c r="Q51" s="724">
        <v>9</v>
      </c>
      <c r="R51" s="723" t="s">
        <v>433</v>
      </c>
      <c r="S51" s="724">
        <v>9</v>
      </c>
      <c r="T51" s="723" t="s">
        <v>434</v>
      </c>
      <c r="U51" s="723" t="s">
        <v>249</v>
      </c>
      <c r="V51" s="724">
        <v>9</v>
      </c>
      <c r="W51" s="723" t="s">
        <v>433</v>
      </c>
      <c r="X51" s="724">
        <v>16</v>
      </c>
      <c r="Y51" s="723" t="s">
        <v>434</v>
      </c>
      <c r="Z51" s="725">
        <f t="shared" si="1"/>
        <v>8</v>
      </c>
      <c r="AA51" s="729" t="s">
        <v>485</v>
      </c>
      <c r="AB51" s="716" t="s">
        <v>456</v>
      </c>
      <c r="AC51" s="726"/>
      <c r="AD51" s="727">
        <v>18</v>
      </c>
    </row>
    <row r="52" spans="2:30" ht="35" customHeight="1">
      <c r="B52" s="1435"/>
      <c r="C52" s="1438"/>
      <c r="D52" s="716" t="s">
        <v>515</v>
      </c>
      <c r="E52" s="717" t="s">
        <v>482</v>
      </c>
      <c r="F52" s="716" t="s">
        <v>516</v>
      </c>
      <c r="G52" s="717"/>
      <c r="H52" s="718">
        <v>161568</v>
      </c>
      <c r="I52" s="719" t="s">
        <v>430</v>
      </c>
      <c r="J52" s="720">
        <v>2</v>
      </c>
      <c r="K52" s="719" t="s">
        <v>459</v>
      </c>
      <c r="L52" s="720">
        <f t="shared" si="0"/>
        <v>323136</v>
      </c>
      <c r="M52" s="721" t="s">
        <v>225</v>
      </c>
      <c r="N52" s="717" t="s">
        <v>482</v>
      </c>
      <c r="O52" s="722">
        <v>2025</v>
      </c>
      <c r="P52" s="723" t="s">
        <v>432</v>
      </c>
      <c r="Q52" s="724">
        <v>9</v>
      </c>
      <c r="R52" s="723" t="s">
        <v>433</v>
      </c>
      <c r="S52" s="724">
        <v>9</v>
      </c>
      <c r="T52" s="723" t="s">
        <v>434</v>
      </c>
      <c r="U52" s="723" t="s">
        <v>249</v>
      </c>
      <c r="V52" s="724">
        <v>9</v>
      </c>
      <c r="W52" s="723" t="s">
        <v>433</v>
      </c>
      <c r="X52" s="724">
        <v>16</v>
      </c>
      <c r="Y52" s="723" t="s">
        <v>434</v>
      </c>
      <c r="Z52" s="725">
        <f t="shared" si="1"/>
        <v>8</v>
      </c>
      <c r="AA52" s="729" t="s">
        <v>485</v>
      </c>
      <c r="AB52" s="716" t="s">
        <v>456</v>
      </c>
      <c r="AC52" s="726"/>
      <c r="AD52" s="727">
        <v>19</v>
      </c>
    </row>
    <row r="53" spans="2:30" ht="35" customHeight="1">
      <c r="B53" s="1435"/>
      <c r="C53" s="1438"/>
      <c r="D53" s="716" t="s">
        <v>517</v>
      </c>
      <c r="E53" s="717" t="s">
        <v>482</v>
      </c>
      <c r="F53" s="716" t="s">
        <v>518</v>
      </c>
      <c r="G53" s="717"/>
      <c r="H53" s="718">
        <v>50094</v>
      </c>
      <c r="I53" s="719" t="s">
        <v>430</v>
      </c>
      <c r="J53" s="720">
        <v>2</v>
      </c>
      <c r="K53" s="719" t="s">
        <v>459</v>
      </c>
      <c r="L53" s="720">
        <f>H53*J53</f>
        <v>100188</v>
      </c>
      <c r="M53" s="721" t="s">
        <v>225</v>
      </c>
      <c r="N53" s="717" t="s">
        <v>482</v>
      </c>
      <c r="O53" s="722">
        <v>2025</v>
      </c>
      <c r="P53" s="723" t="s">
        <v>432</v>
      </c>
      <c r="Q53" s="724">
        <v>9</v>
      </c>
      <c r="R53" s="723" t="s">
        <v>433</v>
      </c>
      <c r="S53" s="724">
        <v>9</v>
      </c>
      <c r="T53" s="723" t="s">
        <v>434</v>
      </c>
      <c r="U53" s="723" t="s">
        <v>249</v>
      </c>
      <c r="V53" s="724">
        <v>9</v>
      </c>
      <c r="W53" s="723" t="s">
        <v>433</v>
      </c>
      <c r="X53" s="724">
        <v>16</v>
      </c>
      <c r="Y53" s="723" t="s">
        <v>434</v>
      </c>
      <c r="Z53" s="725">
        <f t="shared" si="1"/>
        <v>8</v>
      </c>
      <c r="AA53" s="729" t="s">
        <v>485</v>
      </c>
      <c r="AB53" s="716" t="s">
        <v>456</v>
      </c>
      <c r="AC53" s="726"/>
      <c r="AD53" s="727">
        <v>20</v>
      </c>
    </row>
    <row r="54" spans="2:30" ht="35" customHeight="1">
      <c r="B54" s="1435"/>
      <c r="C54" s="1438"/>
      <c r="D54" s="716" t="s">
        <v>519</v>
      </c>
      <c r="E54" s="717" t="s">
        <v>482</v>
      </c>
      <c r="F54" s="716" t="s">
        <v>520</v>
      </c>
      <c r="G54" s="717"/>
      <c r="H54" s="718">
        <v>2694780</v>
      </c>
      <c r="I54" s="719" t="s">
        <v>430</v>
      </c>
      <c r="J54" s="720">
        <v>1</v>
      </c>
      <c r="K54" s="719" t="s">
        <v>459</v>
      </c>
      <c r="L54" s="720">
        <f>H54*J54</f>
        <v>2694780</v>
      </c>
      <c r="M54" s="721" t="s">
        <v>225</v>
      </c>
      <c r="N54" s="717" t="s">
        <v>482</v>
      </c>
      <c r="O54" s="722">
        <v>2025</v>
      </c>
      <c r="P54" s="723" t="s">
        <v>432</v>
      </c>
      <c r="Q54" s="724">
        <v>9</v>
      </c>
      <c r="R54" s="723" t="s">
        <v>433</v>
      </c>
      <c r="S54" s="724">
        <v>9</v>
      </c>
      <c r="T54" s="723" t="s">
        <v>434</v>
      </c>
      <c r="U54" s="723" t="s">
        <v>249</v>
      </c>
      <c r="V54" s="724">
        <v>9</v>
      </c>
      <c r="W54" s="723" t="s">
        <v>433</v>
      </c>
      <c r="X54" s="724">
        <v>16</v>
      </c>
      <c r="Y54" s="723" t="s">
        <v>434</v>
      </c>
      <c r="Z54" s="725">
        <f t="shared" si="1"/>
        <v>8</v>
      </c>
      <c r="AA54" s="729" t="s">
        <v>485</v>
      </c>
      <c r="AB54" s="716" t="s">
        <v>456</v>
      </c>
      <c r="AC54" s="726"/>
      <c r="AD54" s="727">
        <v>21</v>
      </c>
    </row>
    <row r="55" spans="2:30" ht="35" customHeight="1">
      <c r="B55" s="1435"/>
      <c r="C55" s="1438"/>
      <c r="D55" s="716" t="s">
        <v>521</v>
      </c>
      <c r="E55" s="717" t="s">
        <v>482</v>
      </c>
      <c r="F55" s="716" t="s">
        <v>522</v>
      </c>
      <c r="G55" s="717"/>
      <c r="H55" s="718">
        <v>694980</v>
      </c>
      <c r="I55" s="719" t="s">
        <v>430</v>
      </c>
      <c r="J55" s="720">
        <v>1</v>
      </c>
      <c r="K55" s="719" t="s">
        <v>459</v>
      </c>
      <c r="L55" s="720">
        <f t="shared" si="0"/>
        <v>694980</v>
      </c>
      <c r="M55" s="721" t="s">
        <v>225</v>
      </c>
      <c r="N55" s="717" t="s">
        <v>482</v>
      </c>
      <c r="O55" s="722">
        <v>2025</v>
      </c>
      <c r="P55" s="723" t="s">
        <v>432</v>
      </c>
      <c r="Q55" s="724">
        <v>9</v>
      </c>
      <c r="R55" s="723" t="s">
        <v>433</v>
      </c>
      <c r="S55" s="724">
        <v>9</v>
      </c>
      <c r="T55" s="723" t="s">
        <v>434</v>
      </c>
      <c r="U55" s="723" t="s">
        <v>249</v>
      </c>
      <c r="V55" s="724">
        <v>9</v>
      </c>
      <c r="W55" s="723" t="s">
        <v>433</v>
      </c>
      <c r="X55" s="724">
        <v>16</v>
      </c>
      <c r="Y55" s="723" t="s">
        <v>434</v>
      </c>
      <c r="Z55" s="725">
        <f t="shared" si="1"/>
        <v>8</v>
      </c>
      <c r="AA55" s="729" t="s">
        <v>485</v>
      </c>
      <c r="AB55" s="716" t="s">
        <v>456</v>
      </c>
      <c r="AC55" s="726"/>
      <c r="AD55" s="727">
        <v>22</v>
      </c>
    </row>
    <row r="56" spans="2:30" ht="35" customHeight="1">
      <c r="B56" s="1435"/>
      <c r="C56" s="1438"/>
      <c r="D56" s="716" t="s">
        <v>523</v>
      </c>
      <c r="E56" s="717" t="s">
        <v>482</v>
      </c>
      <c r="F56" s="716" t="s">
        <v>524</v>
      </c>
      <c r="G56" s="717"/>
      <c r="H56" s="718">
        <v>989010</v>
      </c>
      <c r="I56" s="719" t="s">
        <v>430</v>
      </c>
      <c r="J56" s="720">
        <v>1</v>
      </c>
      <c r="K56" s="719" t="s">
        <v>459</v>
      </c>
      <c r="L56" s="720">
        <f t="shared" si="0"/>
        <v>989010</v>
      </c>
      <c r="M56" s="721" t="s">
        <v>225</v>
      </c>
      <c r="N56" s="717" t="s">
        <v>482</v>
      </c>
      <c r="O56" s="722">
        <v>2025</v>
      </c>
      <c r="P56" s="723" t="s">
        <v>432</v>
      </c>
      <c r="Q56" s="724">
        <v>9</v>
      </c>
      <c r="R56" s="723" t="s">
        <v>433</v>
      </c>
      <c r="S56" s="724">
        <v>9</v>
      </c>
      <c r="T56" s="723" t="s">
        <v>434</v>
      </c>
      <c r="U56" s="723" t="s">
        <v>249</v>
      </c>
      <c r="V56" s="724">
        <v>9</v>
      </c>
      <c r="W56" s="723" t="s">
        <v>433</v>
      </c>
      <c r="X56" s="724">
        <v>16</v>
      </c>
      <c r="Y56" s="723" t="s">
        <v>434</v>
      </c>
      <c r="Z56" s="725">
        <f t="shared" si="1"/>
        <v>8</v>
      </c>
      <c r="AA56" s="729" t="s">
        <v>485</v>
      </c>
      <c r="AB56" s="716" t="s">
        <v>456</v>
      </c>
      <c r="AC56" s="726"/>
      <c r="AD56" s="727">
        <v>23</v>
      </c>
    </row>
    <row r="57" spans="2:30" ht="35" customHeight="1">
      <c r="B57" s="1435"/>
      <c r="C57" s="1438"/>
      <c r="D57" s="716" t="s">
        <v>525</v>
      </c>
      <c r="E57" s="717" t="s">
        <v>482</v>
      </c>
      <c r="F57" s="716" t="s">
        <v>526</v>
      </c>
      <c r="G57" s="717"/>
      <c r="H57" s="718">
        <v>850410</v>
      </c>
      <c r="I57" s="719" t="s">
        <v>430</v>
      </c>
      <c r="J57" s="720">
        <v>1</v>
      </c>
      <c r="K57" s="719" t="s">
        <v>459</v>
      </c>
      <c r="L57" s="720">
        <f t="shared" si="0"/>
        <v>850410</v>
      </c>
      <c r="M57" s="721" t="s">
        <v>225</v>
      </c>
      <c r="N57" s="717" t="s">
        <v>482</v>
      </c>
      <c r="O57" s="722">
        <v>2025</v>
      </c>
      <c r="P57" s="723" t="s">
        <v>432</v>
      </c>
      <c r="Q57" s="724">
        <v>9</v>
      </c>
      <c r="R57" s="723" t="s">
        <v>433</v>
      </c>
      <c r="S57" s="724">
        <v>9</v>
      </c>
      <c r="T57" s="723" t="s">
        <v>434</v>
      </c>
      <c r="U57" s="723" t="s">
        <v>249</v>
      </c>
      <c r="V57" s="724">
        <v>9</v>
      </c>
      <c r="W57" s="723" t="s">
        <v>433</v>
      </c>
      <c r="X57" s="724">
        <v>16</v>
      </c>
      <c r="Y57" s="723" t="s">
        <v>434</v>
      </c>
      <c r="Z57" s="725">
        <f t="shared" si="1"/>
        <v>8</v>
      </c>
      <c r="AA57" s="729" t="s">
        <v>485</v>
      </c>
      <c r="AB57" s="716" t="s">
        <v>456</v>
      </c>
      <c r="AC57" s="726"/>
      <c r="AD57" s="727">
        <v>24</v>
      </c>
    </row>
    <row r="58" spans="2:30" ht="35" customHeight="1">
      <c r="B58" s="1435"/>
      <c r="C58" s="1438"/>
      <c r="D58" s="716" t="s">
        <v>527</v>
      </c>
      <c r="E58" s="717" t="s">
        <v>482</v>
      </c>
      <c r="F58" s="716" t="s">
        <v>528</v>
      </c>
      <c r="G58" s="717"/>
      <c r="H58" s="718">
        <v>2841300</v>
      </c>
      <c r="I58" s="719" t="s">
        <v>430</v>
      </c>
      <c r="J58" s="720">
        <v>1</v>
      </c>
      <c r="K58" s="719" t="s">
        <v>459</v>
      </c>
      <c r="L58" s="720">
        <f t="shared" si="0"/>
        <v>2841300</v>
      </c>
      <c r="M58" s="721" t="s">
        <v>225</v>
      </c>
      <c r="N58" s="717" t="s">
        <v>482</v>
      </c>
      <c r="O58" s="722">
        <v>2025</v>
      </c>
      <c r="P58" s="723" t="s">
        <v>432</v>
      </c>
      <c r="Q58" s="724">
        <v>9</v>
      </c>
      <c r="R58" s="723" t="s">
        <v>433</v>
      </c>
      <c r="S58" s="724">
        <v>9</v>
      </c>
      <c r="T58" s="723" t="s">
        <v>434</v>
      </c>
      <c r="U58" s="723" t="s">
        <v>249</v>
      </c>
      <c r="V58" s="724">
        <v>9</v>
      </c>
      <c r="W58" s="723" t="s">
        <v>433</v>
      </c>
      <c r="X58" s="724">
        <v>16</v>
      </c>
      <c r="Y58" s="723" t="s">
        <v>434</v>
      </c>
      <c r="Z58" s="725">
        <f t="shared" si="1"/>
        <v>8</v>
      </c>
      <c r="AA58" s="729" t="s">
        <v>485</v>
      </c>
      <c r="AB58" s="716" t="s">
        <v>456</v>
      </c>
      <c r="AC58" s="726"/>
      <c r="AD58" s="727">
        <v>25</v>
      </c>
    </row>
    <row r="59" spans="2:30" ht="35" customHeight="1">
      <c r="B59" s="1435"/>
      <c r="C59" s="1438"/>
      <c r="D59" s="716" t="s">
        <v>529</v>
      </c>
      <c r="E59" s="717" t="s">
        <v>482</v>
      </c>
      <c r="F59" s="716" t="s">
        <v>530</v>
      </c>
      <c r="G59" s="717"/>
      <c r="H59" s="718">
        <v>1890900</v>
      </c>
      <c r="I59" s="719" t="s">
        <v>430</v>
      </c>
      <c r="J59" s="720">
        <v>1</v>
      </c>
      <c r="K59" s="719" t="s">
        <v>459</v>
      </c>
      <c r="L59" s="720">
        <f t="shared" si="0"/>
        <v>1890900</v>
      </c>
      <c r="M59" s="721" t="s">
        <v>225</v>
      </c>
      <c r="N59" s="717" t="s">
        <v>482</v>
      </c>
      <c r="O59" s="722">
        <v>2025</v>
      </c>
      <c r="P59" s="723" t="s">
        <v>432</v>
      </c>
      <c r="Q59" s="724">
        <v>9</v>
      </c>
      <c r="R59" s="723" t="s">
        <v>433</v>
      </c>
      <c r="S59" s="724">
        <v>9</v>
      </c>
      <c r="T59" s="723" t="s">
        <v>434</v>
      </c>
      <c r="U59" s="723" t="s">
        <v>249</v>
      </c>
      <c r="V59" s="724">
        <v>9</v>
      </c>
      <c r="W59" s="723" t="s">
        <v>433</v>
      </c>
      <c r="X59" s="724">
        <v>16</v>
      </c>
      <c r="Y59" s="723" t="s">
        <v>434</v>
      </c>
      <c r="Z59" s="725">
        <f t="shared" si="1"/>
        <v>8</v>
      </c>
      <c r="AA59" s="729" t="s">
        <v>485</v>
      </c>
      <c r="AB59" s="716" t="s">
        <v>456</v>
      </c>
      <c r="AC59" s="726"/>
      <c r="AD59" s="727">
        <v>26</v>
      </c>
    </row>
    <row r="60" spans="2:30" ht="35" customHeight="1">
      <c r="B60" s="1435"/>
      <c r="C60" s="1438"/>
      <c r="D60" s="716" t="s">
        <v>531</v>
      </c>
      <c r="E60" s="717" t="s">
        <v>482</v>
      </c>
      <c r="F60" s="716" t="s">
        <v>532</v>
      </c>
      <c r="G60" s="717"/>
      <c r="H60" s="718">
        <v>3811500</v>
      </c>
      <c r="I60" s="719" t="s">
        <v>430</v>
      </c>
      <c r="J60" s="720">
        <v>1</v>
      </c>
      <c r="K60" s="719" t="s">
        <v>459</v>
      </c>
      <c r="L60" s="720">
        <f t="shared" si="0"/>
        <v>3811500</v>
      </c>
      <c r="M60" s="721" t="s">
        <v>225</v>
      </c>
      <c r="N60" s="717" t="s">
        <v>482</v>
      </c>
      <c r="O60" s="722">
        <v>2025</v>
      </c>
      <c r="P60" s="723" t="s">
        <v>432</v>
      </c>
      <c r="Q60" s="724">
        <v>9</v>
      </c>
      <c r="R60" s="723" t="s">
        <v>433</v>
      </c>
      <c r="S60" s="724">
        <v>9</v>
      </c>
      <c r="T60" s="723" t="s">
        <v>434</v>
      </c>
      <c r="U60" s="723" t="s">
        <v>249</v>
      </c>
      <c r="V60" s="724">
        <v>9</v>
      </c>
      <c r="W60" s="723" t="s">
        <v>433</v>
      </c>
      <c r="X60" s="724">
        <v>16</v>
      </c>
      <c r="Y60" s="723" t="s">
        <v>434</v>
      </c>
      <c r="Z60" s="725">
        <f t="shared" si="1"/>
        <v>8</v>
      </c>
      <c r="AA60" s="729" t="s">
        <v>485</v>
      </c>
      <c r="AB60" s="716" t="s">
        <v>456</v>
      </c>
      <c r="AC60" s="726"/>
      <c r="AD60" s="727">
        <v>27</v>
      </c>
    </row>
    <row r="61" spans="2:30" ht="35" customHeight="1">
      <c r="B61" s="1435"/>
      <c r="C61" s="1438"/>
      <c r="D61" s="716" t="s">
        <v>533</v>
      </c>
      <c r="E61" s="717" t="s">
        <v>482</v>
      </c>
      <c r="F61" s="716" t="s">
        <v>524</v>
      </c>
      <c r="G61" s="717"/>
      <c r="H61" s="718">
        <v>989010</v>
      </c>
      <c r="I61" s="719" t="s">
        <v>430</v>
      </c>
      <c r="J61" s="720">
        <v>1</v>
      </c>
      <c r="K61" s="719" t="s">
        <v>459</v>
      </c>
      <c r="L61" s="720">
        <f t="shared" si="0"/>
        <v>989010</v>
      </c>
      <c r="M61" s="721" t="s">
        <v>225</v>
      </c>
      <c r="N61" s="717" t="s">
        <v>482</v>
      </c>
      <c r="O61" s="722">
        <v>2025</v>
      </c>
      <c r="P61" s="723" t="s">
        <v>432</v>
      </c>
      <c r="Q61" s="724">
        <v>9</v>
      </c>
      <c r="R61" s="723" t="s">
        <v>433</v>
      </c>
      <c r="S61" s="724">
        <v>9</v>
      </c>
      <c r="T61" s="723" t="s">
        <v>434</v>
      </c>
      <c r="U61" s="723" t="s">
        <v>249</v>
      </c>
      <c r="V61" s="724">
        <v>9</v>
      </c>
      <c r="W61" s="723" t="s">
        <v>433</v>
      </c>
      <c r="X61" s="724">
        <v>16</v>
      </c>
      <c r="Y61" s="723" t="s">
        <v>434</v>
      </c>
      <c r="Z61" s="725">
        <f t="shared" si="1"/>
        <v>8</v>
      </c>
      <c r="AA61" s="729" t="s">
        <v>485</v>
      </c>
      <c r="AB61" s="716" t="s">
        <v>456</v>
      </c>
      <c r="AC61" s="726"/>
      <c r="AD61" s="727">
        <v>28</v>
      </c>
    </row>
    <row r="62" spans="2:30" ht="35" customHeight="1">
      <c r="B62" s="1435"/>
      <c r="C62" s="1438"/>
      <c r="D62" s="716" t="s">
        <v>534</v>
      </c>
      <c r="E62" s="717" t="s">
        <v>482</v>
      </c>
      <c r="F62" s="716" t="s">
        <v>535</v>
      </c>
      <c r="G62" s="717"/>
      <c r="H62" s="718">
        <v>315810</v>
      </c>
      <c r="I62" s="719" t="s">
        <v>430</v>
      </c>
      <c r="J62" s="720">
        <v>2</v>
      </c>
      <c r="K62" s="719" t="s">
        <v>459</v>
      </c>
      <c r="L62" s="720">
        <f t="shared" si="0"/>
        <v>631620</v>
      </c>
      <c r="M62" s="721" t="s">
        <v>225</v>
      </c>
      <c r="N62" s="717" t="s">
        <v>482</v>
      </c>
      <c r="O62" s="722">
        <v>2025</v>
      </c>
      <c r="P62" s="723" t="s">
        <v>432</v>
      </c>
      <c r="Q62" s="724">
        <v>9</v>
      </c>
      <c r="R62" s="723" t="s">
        <v>433</v>
      </c>
      <c r="S62" s="724">
        <v>9</v>
      </c>
      <c r="T62" s="723" t="s">
        <v>434</v>
      </c>
      <c r="U62" s="723" t="s">
        <v>249</v>
      </c>
      <c r="V62" s="724">
        <v>9</v>
      </c>
      <c r="W62" s="723" t="s">
        <v>433</v>
      </c>
      <c r="X62" s="724">
        <v>16</v>
      </c>
      <c r="Y62" s="723" t="s">
        <v>434</v>
      </c>
      <c r="Z62" s="725">
        <f t="shared" si="1"/>
        <v>8</v>
      </c>
      <c r="AA62" s="729" t="s">
        <v>485</v>
      </c>
      <c r="AB62" s="716" t="s">
        <v>456</v>
      </c>
      <c r="AC62" s="726"/>
      <c r="AD62" s="727">
        <v>29</v>
      </c>
    </row>
    <row r="63" spans="2:30" ht="35" customHeight="1">
      <c r="B63" s="1435"/>
      <c r="C63" s="1438"/>
      <c r="D63" s="716" t="s">
        <v>536</v>
      </c>
      <c r="E63" s="717" t="s">
        <v>482</v>
      </c>
      <c r="F63" s="716" t="s">
        <v>535</v>
      </c>
      <c r="G63" s="717"/>
      <c r="H63" s="718">
        <v>315810</v>
      </c>
      <c r="I63" s="719" t="s">
        <v>430</v>
      </c>
      <c r="J63" s="720">
        <v>1</v>
      </c>
      <c r="K63" s="719" t="s">
        <v>459</v>
      </c>
      <c r="L63" s="720">
        <f t="shared" si="0"/>
        <v>315810</v>
      </c>
      <c r="M63" s="721" t="s">
        <v>225</v>
      </c>
      <c r="N63" s="717" t="s">
        <v>482</v>
      </c>
      <c r="O63" s="722">
        <v>2025</v>
      </c>
      <c r="P63" s="723" t="s">
        <v>432</v>
      </c>
      <c r="Q63" s="724">
        <v>9</v>
      </c>
      <c r="R63" s="723" t="s">
        <v>433</v>
      </c>
      <c r="S63" s="724">
        <v>9</v>
      </c>
      <c r="T63" s="723" t="s">
        <v>434</v>
      </c>
      <c r="U63" s="723" t="s">
        <v>249</v>
      </c>
      <c r="V63" s="724">
        <v>9</v>
      </c>
      <c r="W63" s="723" t="s">
        <v>433</v>
      </c>
      <c r="X63" s="724">
        <v>16</v>
      </c>
      <c r="Y63" s="723" t="s">
        <v>434</v>
      </c>
      <c r="Z63" s="725">
        <f t="shared" si="1"/>
        <v>8</v>
      </c>
      <c r="AA63" s="729" t="s">
        <v>485</v>
      </c>
      <c r="AB63" s="716" t="s">
        <v>456</v>
      </c>
      <c r="AC63" s="726"/>
      <c r="AD63" s="727">
        <v>30</v>
      </c>
    </row>
    <row r="64" spans="2:30" ht="35" customHeight="1">
      <c r="B64" s="1435"/>
      <c r="C64" s="1438"/>
      <c r="D64" s="716" t="s">
        <v>537</v>
      </c>
      <c r="E64" s="717" t="s">
        <v>482</v>
      </c>
      <c r="F64" s="716" t="s">
        <v>538</v>
      </c>
      <c r="G64" s="717"/>
      <c r="H64" s="718">
        <v>479160</v>
      </c>
      <c r="I64" s="719" t="s">
        <v>430</v>
      </c>
      <c r="J64" s="720">
        <v>1</v>
      </c>
      <c r="K64" s="719" t="s">
        <v>459</v>
      </c>
      <c r="L64" s="720">
        <f t="shared" si="0"/>
        <v>479160</v>
      </c>
      <c r="M64" s="721" t="s">
        <v>225</v>
      </c>
      <c r="N64" s="717" t="s">
        <v>482</v>
      </c>
      <c r="O64" s="722">
        <v>2025</v>
      </c>
      <c r="P64" s="723" t="s">
        <v>432</v>
      </c>
      <c r="Q64" s="724">
        <v>9</v>
      </c>
      <c r="R64" s="723" t="s">
        <v>433</v>
      </c>
      <c r="S64" s="724">
        <v>9</v>
      </c>
      <c r="T64" s="723" t="s">
        <v>434</v>
      </c>
      <c r="U64" s="723" t="s">
        <v>249</v>
      </c>
      <c r="V64" s="724">
        <v>9</v>
      </c>
      <c r="W64" s="723" t="s">
        <v>433</v>
      </c>
      <c r="X64" s="724">
        <v>16</v>
      </c>
      <c r="Y64" s="723" t="s">
        <v>434</v>
      </c>
      <c r="Z64" s="725">
        <f t="shared" si="1"/>
        <v>8</v>
      </c>
      <c r="AA64" s="729" t="s">
        <v>485</v>
      </c>
      <c r="AB64" s="716" t="s">
        <v>456</v>
      </c>
      <c r="AC64" s="726"/>
      <c r="AD64" s="727">
        <v>31</v>
      </c>
    </row>
    <row r="65" spans="2:30" ht="35" customHeight="1">
      <c r="B65" s="1435"/>
      <c r="C65" s="1438"/>
      <c r="D65" s="716" t="s">
        <v>539</v>
      </c>
      <c r="E65" s="717" t="s">
        <v>482</v>
      </c>
      <c r="F65" s="716" t="s">
        <v>538</v>
      </c>
      <c r="G65" s="717"/>
      <c r="H65" s="718">
        <v>479160</v>
      </c>
      <c r="I65" s="719" t="s">
        <v>430</v>
      </c>
      <c r="J65" s="720">
        <v>1</v>
      </c>
      <c r="K65" s="719" t="s">
        <v>459</v>
      </c>
      <c r="L65" s="720">
        <f t="shared" si="0"/>
        <v>479160</v>
      </c>
      <c r="M65" s="721" t="s">
        <v>225</v>
      </c>
      <c r="N65" s="717" t="s">
        <v>482</v>
      </c>
      <c r="O65" s="722">
        <v>2025</v>
      </c>
      <c r="P65" s="723" t="s">
        <v>432</v>
      </c>
      <c r="Q65" s="724">
        <v>9</v>
      </c>
      <c r="R65" s="723" t="s">
        <v>433</v>
      </c>
      <c r="S65" s="724">
        <v>9</v>
      </c>
      <c r="T65" s="723" t="s">
        <v>434</v>
      </c>
      <c r="U65" s="723" t="s">
        <v>249</v>
      </c>
      <c r="V65" s="724">
        <v>9</v>
      </c>
      <c r="W65" s="723" t="s">
        <v>433</v>
      </c>
      <c r="X65" s="724">
        <v>16</v>
      </c>
      <c r="Y65" s="723" t="s">
        <v>434</v>
      </c>
      <c r="Z65" s="725">
        <f t="shared" si="1"/>
        <v>8</v>
      </c>
      <c r="AA65" s="729" t="s">
        <v>485</v>
      </c>
      <c r="AB65" s="716" t="s">
        <v>456</v>
      </c>
      <c r="AC65" s="726"/>
      <c r="AD65" s="727">
        <v>32</v>
      </c>
    </row>
    <row r="66" spans="2:30" ht="35" customHeight="1">
      <c r="B66" s="1435"/>
      <c r="C66" s="1438"/>
      <c r="D66" s="716" t="s">
        <v>540</v>
      </c>
      <c r="E66" s="717" t="s">
        <v>482</v>
      </c>
      <c r="F66" s="716" t="s">
        <v>535</v>
      </c>
      <c r="G66" s="717"/>
      <c r="H66" s="718">
        <v>315810</v>
      </c>
      <c r="I66" s="719" t="s">
        <v>430</v>
      </c>
      <c r="J66" s="720">
        <v>1</v>
      </c>
      <c r="K66" s="719" t="s">
        <v>459</v>
      </c>
      <c r="L66" s="720">
        <f t="shared" si="0"/>
        <v>315810</v>
      </c>
      <c r="M66" s="721" t="s">
        <v>225</v>
      </c>
      <c r="N66" s="717" t="s">
        <v>482</v>
      </c>
      <c r="O66" s="722">
        <v>2025</v>
      </c>
      <c r="P66" s="723" t="s">
        <v>432</v>
      </c>
      <c r="Q66" s="724">
        <v>9</v>
      </c>
      <c r="R66" s="723" t="s">
        <v>433</v>
      </c>
      <c r="S66" s="724">
        <v>9</v>
      </c>
      <c r="T66" s="723" t="s">
        <v>434</v>
      </c>
      <c r="U66" s="723" t="s">
        <v>249</v>
      </c>
      <c r="V66" s="724">
        <v>9</v>
      </c>
      <c r="W66" s="723" t="s">
        <v>433</v>
      </c>
      <c r="X66" s="724">
        <v>16</v>
      </c>
      <c r="Y66" s="723" t="s">
        <v>434</v>
      </c>
      <c r="Z66" s="725">
        <f t="shared" si="1"/>
        <v>8</v>
      </c>
      <c r="AA66" s="729" t="s">
        <v>485</v>
      </c>
      <c r="AB66" s="716" t="s">
        <v>456</v>
      </c>
      <c r="AC66" s="726"/>
      <c r="AD66" s="727">
        <v>33</v>
      </c>
    </row>
    <row r="67" spans="2:30" ht="35" customHeight="1">
      <c r="B67" s="1435"/>
      <c r="C67" s="1438"/>
      <c r="D67" s="716" t="s">
        <v>541</v>
      </c>
      <c r="E67" s="717" t="s">
        <v>482</v>
      </c>
      <c r="F67" s="716" t="s">
        <v>535</v>
      </c>
      <c r="G67" s="717"/>
      <c r="H67" s="718">
        <v>315810</v>
      </c>
      <c r="I67" s="719" t="s">
        <v>430</v>
      </c>
      <c r="J67" s="720">
        <v>1</v>
      </c>
      <c r="K67" s="719" t="s">
        <v>459</v>
      </c>
      <c r="L67" s="720">
        <f t="shared" si="0"/>
        <v>315810</v>
      </c>
      <c r="M67" s="721" t="s">
        <v>225</v>
      </c>
      <c r="N67" s="717" t="s">
        <v>482</v>
      </c>
      <c r="O67" s="722">
        <v>2025</v>
      </c>
      <c r="P67" s="723" t="s">
        <v>432</v>
      </c>
      <c r="Q67" s="724">
        <v>9</v>
      </c>
      <c r="R67" s="723" t="s">
        <v>433</v>
      </c>
      <c r="S67" s="724">
        <v>9</v>
      </c>
      <c r="T67" s="723" t="s">
        <v>434</v>
      </c>
      <c r="U67" s="723" t="s">
        <v>249</v>
      </c>
      <c r="V67" s="724">
        <v>9</v>
      </c>
      <c r="W67" s="723" t="s">
        <v>433</v>
      </c>
      <c r="X67" s="724">
        <v>16</v>
      </c>
      <c r="Y67" s="723" t="s">
        <v>434</v>
      </c>
      <c r="Z67" s="725">
        <f t="shared" si="1"/>
        <v>8</v>
      </c>
      <c r="AA67" s="729" t="s">
        <v>485</v>
      </c>
      <c r="AB67" s="716" t="s">
        <v>456</v>
      </c>
      <c r="AC67" s="726"/>
      <c r="AD67" s="727">
        <v>34</v>
      </c>
    </row>
    <row r="68" spans="2:30" ht="35" customHeight="1">
      <c r="B68" s="1435"/>
      <c r="C68" s="1438"/>
      <c r="D68" s="716" t="s">
        <v>542</v>
      </c>
      <c r="E68" s="717" t="s">
        <v>482</v>
      </c>
      <c r="F68" s="716" t="s">
        <v>543</v>
      </c>
      <c r="G68" s="717"/>
      <c r="H68" s="718">
        <v>1267200</v>
      </c>
      <c r="I68" s="719" t="s">
        <v>430</v>
      </c>
      <c r="J68" s="720">
        <v>1</v>
      </c>
      <c r="K68" s="719" t="s">
        <v>484</v>
      </c>
      <c r="L68" s="720">
        <f t="shared" si="0"/>
        <v>1267200</v>
      </c>
      <c r="M68" s="721" t="s">
        <v>225</v>
      </c>
      <c r="N68" s="717" t="s">
        <v>482</v>
      </c>
      <c r="O68" s="722">
        <v>2025</v>
      </c>
      <c r="P68" s="723" t="s">
        <v>432</v>
      </c>
      <c r="Q68" s="724">
        <v>9</v>
      </c>
      <c r="R68" s="723" t="s">
        <v>433</v>
      </c>
      <c r="S68" s="724">
        <v>9</v>
      </c>
      <c r="T68" s="723" t="s">
        <v>434</v>
      </c>
      <c r="U68" s="723" t="s">
        <v>249</v>
      </c>
      <c r="V68" s="724">
        <v>9</v>
      </c>
      <c r="W68" s="723" t="s">
        <v>433</v>
      </c>
      <c r="X68" s="724">
        <v>16</v>
      </c>
      <c r="Y68" s="723" t="s">
        <v>434</v>
      </c>
      <c r="Z68" s="725">
        <f t="shared" si="1"/>
        <v>8</v>
      </c>
      <c r="AA68" s="729" t="s">
        <v>485</v>
      </c>
      <c r="AB68" s="716" t="s">
        <v>456</v>
      </c>
      <c r="AC68" s="726"/>
      <c r="AD68" s="727">
        <v>35</v>
      </c>
    </row>
    <row r="69" spans="2:30" ht="35" customHeight="1">
      <c r="B69" s="1435"/>
      <c r="C69" s="1438"/>
      <c r="D69" s="716" t="s">
        <v>544</v>
      </c>
      <c r="E69" s="717" t="s">
        <v>482</v>
      </c>
      <c r="F69" s="716" t="s">
        <v>543</v>
      </c>
      <c r="G69" s="717"/>
      <c r="H69" s="718">
        <v>1267200</v>
      </c>
      <c r="I69" s="719" t="s">
        <v>430</v>
      </c>
      <c r="J69" s="720">
        <v>1</v>
      </c>
      <c r="K69" s="719" t="s">
        <v>484</v>
      </c>
      <c r="L69" s="720">
        <f t="shared" ref="L69:L209" si="2">H69*J69</f>
        <v>1267200</v>
      </c>
      <c r="M69" s="721" t="s">
        <v>225</v>
      </c>
      <c r="N69" s="717" t="s">
        <v>482</v>
      </c>
      <c r="O69" s="722">
        <v>2025</v>
      </c>
      <c r="P69" s="723" t="s">
        <v>432</v>
      </c>
      <c r="Q69" s="724">
        <v>9</v>
      </c>
      <c r="R69" s="723" t="s">
        <v>433</v>
      </c>
      <c r="S69" s="724">
        <v>9</v>
      </c>
      <c r="T69" s="723" t="s">
        <v>434</v>
      </c>
      <c r="U69" s="723" t="s">
        <v>249</v>
      </c>
      <c r="V69" s="724">
        <v>9</v>
      </c>
      <c r="W69" s="723" t="s">
        <v>433</v>
      </c>
      <c r="X69" s="724">
        <v>16</v>
      </c>
      <c r="Y69" s="723" t="s">
        <v>434</v>
      </c>
      <c r="Z69" s="725">
        <f t="shared" ref="Z69:Z209" si="3">_xlfn.DAYS(DATE(2024,V69,X69),DATE(2024,Q69,S69))+1</f>
        <v>8</v>
      </c>
      <c r="AA69" s="729" t="s">
        <v>485</v>
      </c>
      <c r="AB69" s="716" t="s">
        <v>456</v>
      </c>
      <c r="AC69" s="726"/>
      <c r="AD69" s="727">
        <v>36</v>
      </c>
    </row>
    <row r="70" spans="2:30" ht="35" customHeight="1">
      <c r="B70" s="1435"/>
      <c r="C70" s="1438"/>
      <c r="D70" s="716" t="s">
        <v>545</v>
      </c>
      <c r="E70" s="717" t="s">
        <v>482</v>
      </c>
      <c r="F70" s="716" t="s">
        <v>546</v>
      </c>
      <c r="G70" s="717"/>
      <c r="H70" s="718">
        <v>178200</v>
      </c>
      <c r="I70" s="719" t="s">
        <v>430</v>
      </c>
      <c r="J70" s="720">
        <v>1</v>
      </c>
      <c r="K70" s="719" t="s">
        <v>459</v>
      </c>
      <c r="L70" s="720">
        <f t="shared" si="2"/>
        <v>178200</v>
      </c>
      <c r="M70" s="721" t="s">
        <v>225</v>
      </c>
      <c r="N70" s="717" t="s">
        <v>482</v>
      </c>
      <c r="O70" s="722">
        <v>2025</v>
      </c>
      <c r="P70" s="723" t="s">
        <v>432</v>
      </c>
      <c r="Q70" s="724">
        <v>9</v>
      </c>
      <c r="R70" s="723" t="s">
        <v>433</v>
      </c>
      <c r="S70" s="724">
        <v>9</v>
      </c>
      <c r="T70" s="723" t="s">
        <v>434</v>
      </c>
      <c r="U70" s="723" t="s">
        <v>249</v>
      </c>
      <c r="V70" s="724">
        <v>9</v>
      </c>
      <c r="W70" s="723" t="s">
        <v>433</v>
      </c>
      <c r="X70" s="724">
        <v>16</v>
      </c>
      <c r="Y70" s="723" t="s">
        <v>434</v>
      </c>
      <c r="Z70" s="725">
        <f t="shared" si="3"/>
        <v>8</v>
      </c>
      <c r="AA70" s="729" t="s">
        <v>485</v>
      </c>
      <c r="AB70" s="728" t="s">
        <v>456</v>
      </c>
      <c r="AC70" s="730"/>
      <c r="AD70" s="727">
        <v>37</v>
      </c>
    </row>
    <row r="71" spans="2:30" ht="35" customHeight="1">
      <c r="B71" s="1435"/>
      <c r="C71" s="1438"/>
      <c r="D71" s="716" t="s">
        <v>547</v>
      </c>
      <c r="E71" s="717" t="s">
        <v>482</v>
      </c>
      <c r="F71" s="716" t="s">
        <v>548</v>
      </c>
      <c r="G71" s="717"/>
      <c r="H71" s="718">
        <v>178200</v>
      </c>
      <c r="I71" s="719" t="s">
        <v>430</v>
      </c>
      <c r="J71" s="720">
        <v>1</v>
      </c>
      <c r="K71" s="719" t="s">
        <v>459</v>
      </c>
      <c r="L71" s="720">
        <f t="shared" si="2"/>
        <v>178200</v>
      </c>
      <c r="M71" s="721" t="s">
        <v>225</v>
      </c>
      <c r="N71" s="717" t="s">
        <v>482</v>
      </c>
      <c r="O71" s="722">
        <v>2025</v>
      </c>
      <c r="P71" s="723" t="s">
        <v>432</v>
      </c>
      <c r="Q71" s="724">
        <v>9</v>
      </c>
      <c r="R71" s="723" t="s">
        <v>433</v>
      </c>
      <c r="S71" s="724">
        <v>9</v>
      </c>
      <c r="T71" s="723" t="s">
        <v>434</v>
      </c>
      <c r="U71" s="723" t="s">
        <v>249</v>
      </c>
      <c r="V71" s="724">
        <v>9</v>
      </c>
      <c r="W71" s="723" t="s">
        <v>433</v>
      </c>
      <c r="X71" s="724">
        <v>16</v>
      </c>
      <c r="Y71" s="723" t="s">
        <v>434</v>
      </c>
      <c r="Z71" s="725">
        <f t="shared" si="3"/>
        <v>8</v>
      </c>
      <c r="AA71" s="729" t="s">
        <v>485</v>
      </c>
      <c r="AB71" s="716" t="s">
        <v>456</v>
      </c>
      <c r="AC71" s="726"/>
      <c r="AD71" s="727">
        <v>38</v>
      </c>
    </row>
    <row r="72" spans="2:30" ht="35" customHeight="1">
      <c r="B72" s="1435"/>
      <c r="C72" s="1438"/>
      <c r="D72" s="716" t="s">
        <v>549</v>
      </c>
      <c r="E72" s="717" t="s">
        <v>482</v>
      </c>
      <c r="F72" s="716" t="s">
        <v>550</v>
      </c>
      <c r="G72" s="717"/>
      <c r="H72" s="718">
        <v>137808</v>
      </c>
      <c r="I72" s="719" t="s">
        <v>430</v>
      </c>
      <c r="J72" s="720">
        <v>3</v>
      </c>
      <c r="K72" s="719" t="s">
        <v>448</v>
      </c>
      <c r="L72" s="720">
        <f t="shared" si="2"/>
        <v>413424</v>
      </c>
      <c r="M72" s="721" t="s">
        <v>225</v>
      </c>
      <c r="N72" s="717" t="s">
        <v>482</v>
      </c>
      <c r="O72" s="722">
        <v>2025</v>
      </c>
      <c r="P72" s="723" t="s">
        <v>432</v>
      </c>
      <c r="Q72" s="724">
        <v>9</v>
      </c>
      <c r="R72" s="723" t="s">
        <v>433</v>
      </c>
      <c r="S72" s="724">
        <v>9</v>
      </c>
      <c r="T72" s="723" t="s">
        <v>434</v>
      </c>
      <c r="U72" s="723" t="s">
        <v>249</v>
      </c>
      <c r="V72" s="724">
        <v>9</v>
      </c>
      <c r="W72" s="723" t="s">
        <v>433</v>
      </c>
      <c r="X72" s="724">
        <v>16</v>
      </c>
      <c r="Y72" s="723" t="s">
        <v>434</v>
      </c>
      <c r="Z72" s="725">
        <f t="shared" si="3"/>
        <v>8</v>
      </c>
      <c r="AA72" s="729" t="s">
        <v>485</v>
      </c>
      <c r="AB72" s="716" t="s">
        <v>456</v>
      </c>
      <c r="AC72" s="726"/>
      <c r="AD72" s="727">
        <v>39</v>
      </c>
    </row>
    <row r="73" spans="2:30" ht="35" customHeight="1">
      <c r="B73" s="1435"/>
      <c r="C73" s="1438"/>
      <c r="D73" s="716" t="s">
        <v>551</v>
      </c>
      <c r="E73" s="717" t="s">
        <v>482</v>
      </c>
      <c r="F73" s="716" t="s">
        <v>552</v>
      </c>
      <c r="G73" s="717"/>
      <c r="H73" s="718">
        <v>309969</v>
      </c>
      <c r="I73" s="719" t="s">
        <v>430</v>
      </c>
      <c r="J73" s="720">
        <v>4</v>
      </c>
      <c r="K73" s="719" t="s">
        <v>459</v>
      </c>
      <c r="L73" s="720">
        <f t="shared" si="2"/>
        <v>1239876</v>
      </c>
      <c r="M73" s="721" t="s">
        <v>225</v>
      </c>
      <c r="N73" s="717" t="s">
        <v>482</v>
      </c>
      <c r="O73" s="722">
        <v>2025</v>
      </c>
      <c r="P73" s="723" t="s">
        <v>432</v>
      </c>
      <c r="Q73" s="724">
        <v>9</v>
      </c>
      <c r="R73" s="723" t="s">
        <v>433</v>
      </c>
      <c r="S73" s="724">
        <v>9</v>
      </c>
      <c r="T73" s="723" t="s">
        <v>434</v>
      </c>
      <c r="U73" s="723" t="s">
        <v>249</v>
      </c>
      <c r="V73" s="724">
        <v>9</v>
      </c>
      <c r="W73" s="723" t="s">
        <v>433</v>
      </c>
      <c r="X73" s="724">
        <v>16</v>
      </c>
      <c r="Y73" s="723" t="s">
        <v>434</v>
      </c>
      <c r="Z73" s="725">
        <f t="shared" si="3"/>
        <v>8</v>
      </c>
      <c r="AA73" s="729" t="s">
        <v>485</v>
      </c>
      <c r="AB73" s="716" t="s">
        <v>456</v>
      </c>
      <c r="AC73" s="726"/>
      <c r="AD73" s="727">
        <v>40</v>
      </c>
    </row>
    <row r="74" spans="2:30" ht="35" customHeight="1">
      <c r="B74" s="1435"/>
      <c r="C74" s="1438"/>
      <c r="D74" s="716" t="s">
        <v>553</v>
      </c>
      <c r="E74" s="717" t="s">
        <v>482</v>
      </c>
      <c r="F74" s="716" t="s">
        <v>554</v>
      </c>
      <c r="G74" s="717"/>
      <c r="H74" s="718">
        <v>400950</v>
      </c>
      <c r="I74" s="719" t="s">
        <v>430</v>
      </c>
      <c r="J74" s="720">
        <v>2</v>
      </c>
      <c r="K74" s="719" t="s">
        <v>448</v>
      </c>
      <c r="L74" s="720">
        <f t="shared" si="2"/>
        <v>801900</v>
      </c>
      <c r="M74" s="721" t="s">
        <v>225</v>
      </c>
      <c r="N74" s="717" t="s">
        <v>482</v>
      </c>
      <c r="O74" s="722">
        <v>2025</v>
      </c>
      <c r="P74" s="723" t="s">
        <v>432</v>
      </c>
      <c r="Q74" s="724">
        <v>9</v>
      </c>
      <c r="R74" s="723" t="s">
        <v>433</v>
      </c>
      <c r="S74" s="724">
        <v>9</v>
      </c>
      <c r="T74" s="723" t="s">
        <v>434</v>
      </c>
      <c r="U74" s="723" t="s">
        <v>249</v>
      </c>
      <c r="V74" s="724">
        <v>9</v>
      </c>
      <c r="W74" s="723" t="s">
        <v>433</v>
      </c>
      <c r="X74" s="724">
        <v>16</v>
      </c>
      <c r="Y74" s="723" t="s">
        <v>434</v>
      </c>
      <c r="Z74" s="725">
        <f t="shared" si="3"/>
        <v>8</v>
      </c>
      <c r="AA74" s="729" t="s">
        <v>485</v>
      </c>
      <c r="AB74" s="716" t="s">
        <v>456</v>
      </c>
      <c r="AC74" s="726"/>
      <c r="AD74" s="727">
        <v>41</v>
      </c>
    </row>
    <row r="75" spans="2:30" ht="35" customHeight="1">
      <c r="B75" s="1435"/>
      <c r="C75" s="1438"/>
      <c r="D75" s="716" t="s">
        <v>555</v>
      </c>
      <c r="E75" s="717" t="s">
        <v>482</v>
      </c>
      <c r="F75" s="716" t="s">
        <v>556</v>
      </c>
      <c r="G75" s="717"/>
      <c r="H75" s="718">
        <v>400950</v>
      </c>
      <c r="I75" s="719" t="s">
        <v>430</v>
      </c>
      <c r="J75" s="720">
        <v>1</v>
      </c>
      <c r="K75" s="719" t="s">
        <v>448</v>
      </c>
      <c r="L75" s="720">
        <f t="shared" si="2"/>
        <v>400950</v>
      </c>
      <c r="M75" s="721" t="s">
        <v>225</v>
      </c>
      <c r="N75" s="717" t="s">
        <v>482</v>
      </c>
      <c r="O75" s="722">
        <v>2025</v>
      </c>
      <c r="P75" s="723" t="s">
        <v>432</v>
      </c>
      <c r="Q75" s="724">
        <v>9</v>
      </c>
      <c r="R75" s="723" t="s">
        <v>433</v>
      </c>
      <c r="S75" s="724">
        <v>9</v>
      </c>
      <c r="T75" s="723" t="s">
        <v>434</v>
      </c>
      <c r="U75" s="723" t="s">
        <v>249</v>
      </c>
      <c r="V75" s="724">
        <v>9</v>
      </c>
      <c r="W75" s="723" t="s">
        <v>433</v>
      </c>
      <c r="X75" s="724">
        <v>16</v>
      </c>
      <c r="Y75" s="723" t="s">
        <v>434</v>
      </c>
      <c r="Z75" s="725">
        <f t="shared" si="3"/>
        <v>8</v>
      </c>
      <c r="AA75" s="729" t="s">
        <v>485</v>
      </c>
      <c r="AB75" s="716" t="s">
        <v>456</v>
      </c>
      <c r="AC75" s="726"/>
      <c r="AD75" s="727">
        <v>42</v>
      </c>
    </row>
    <row r="76" spans="2:30" ht="35" customHeight="1">
      <c r="B76" s="1435"/>
      <c r="C76" s="1438"/>
      <c r="D76" s="716" t="s">
        <v>557</v>
      </c>
      <c r="E76" s="717" t="s">
        <v>482</v>
      </c>
      <c r="F76" s="716" t="s">
        <v>558</v>
      </c>
      <c r="G76" s="717"/>
      <c r="H76" s="718">
        <v>88110</v>
      </c>
      <c r="I76" s="719" t="s">
        <v>430</v>
      </c>
      <c r="J76" s="720">
        <v>1</v>
      </c>
      <c r="K76" s="719" t="s">
        <v>448</v>
      </c>
      <c r="L76" s="720">
        <f t="shared" si="2"/>
        <v>88110</v>
      </c>
      <c r="M76" s="721" t="s">
        <v>225</v>
      </c>
      <c r="N76" s="717" t="s">
        <v>482</v>
      </c>
      <c r="O76" s="722">
        <v>2025</v>
      </c>
      <c r="P76" s="723" t="s">
        <v>432</v>
      </c>
      <c r="Q76" s="724">
        <v>9</v>
      </c>
      <c r="R76" s="723" t="s">
        <v>433</v>
      </c>
      <c r="S76" s="724">
        <v>9</v>
      </c>
      <c r="T76" s="723" t="s">
        <v>434</v>
      </c>
      <c r="U76" s="723" t="s">
        <v>249</v>
      </c>
      <c r="V76" s="724">
        <v>9</v>
      </c>
      <c r="W76" s="723" t="s">
        <v>433</v>
      </c>
      <c r="X76" s="724">
        <v>16</v>
      </c>
      <c r="Y76" s="723" t="s">
        <v>434</v>
      </c>
      <c r="Z76" s="725">
        <f t="shared" si="3"/>
        <v>8</v>
      </c>
      <c r="AA76" s="729" t="s">
        <v>485</v>
      </c>
      <c r="AB76" s="728" t="s">
        <v>456</v>
      </c>
      <c r="AC76" s="730"/>
      <c r="AD76" s="727">
        <v>43</v>
      </c>
    </row>
    <row r="77" spans="2:30" ht="35" customHeight="1">
      <c r="B77" s="1435"/>
      <c r="C77" s="1438"/>
      <c r="D77" s="716" t="s">
        <v>559</v>
      </c>
      <c r="E77" s="717" t="s">
        <v>482</v>
      </c>
      <c r="F77" s="716" t="s">
        <v>560</v>
      </c>
      <c r="G77" s="717"/>
      <c r="H77" s="718">
        <v>21780</v>
      </c>
      <c r="I77" s="719" t="s">
        <v>430</v>
      </c>
      <c r="J77" s="720">
        <v>1</v>
      </c>
      <c r="K77" s="719" t="s">
        <v>484</v>
      </c>
      <c r="L77" s="720">
        <f t="shared" si="2"/>
        <v>21780</v>
      </c>
      <c r="M77" s="721" t="s">
        <v>225</v>
      </c>
      <c r="N77" s="717" t="s">
        <v>482</v>
      </c>
      <c r="O77" s="722">
        <v>2025</v>
      </c>
      <c r="P77" s="723" t="s">
        <v>432</v>
      </c>
      <c r="Q77" s="724">
        <v>9</v>
      </c>
      <c r="R77" s="723" t="s">
        <v>433</v>
      </c>
      <c r="S77" s="724">
        <v>9</v>
      </c>
      <c r="T77" s="723" t="s">
        <v>434</v>
      </c>
      <c r="U77" s="723" t="s">
        <v>249</v>
      </c>
      <c r="V77" s="724">
        <v>9</v>
      </c>
      <c r="W77" s="723" t="s">
        <v>433</v>
      </c>
      <c r="X77" s="724">
        <v>16</v>
      </c>
      <c r="Y77" s="723" t="s">
        <v>434</v>
      </c>
      <c r="Z77" s="725">
        <f t="shared" si="3"/>
        <v>8</v>
      </c>
      <c r="AA77" s="729" t="s">
        <v>485</v>
      </c>
      <c r="AB77" s="716" t="s">
        <v>456</v>
      </c>
      <c r="AC77" s="726"/>
      <c r="AD77" s="727">
        <v>44</v>
      </c>
    </row>
    <row r="78" spans="2:30" ht="35" customHeight="1">
      <c r="B78" s="1435"/>
      <c r="C78" s="1438"/>
      <c r="D78" s="716" t="s">
        <v>446</v>
      </c>
      <c r="E78" s="717" t="s">
        <v>561</v>
      </c>
      <c r="F78" s="716" t="s">
        <v>562</v>
      </c>
      <c r="G78" s="717"/>
      <c r="H78" s="718">
        <v>114400</v>
      </c>
      <c r="I78" s="719" t="s">
        <v>430</v>
      </c>
      <c r="J78" s="720">
        <v>1</v>
      </c>
      <c r="K78" s="719" t="s">
        <v>448</v>
      </c>
      <c r="L78" s="720">
        <f t="shared" si="2"/>
        <v>114400</v>
      </c>
      <c r="M78" s="721" t="s">
        <v>225</v>
      </c>
      <c r="N78" s="717" t="s">
        <v>561</v>
      </c>
      <c r="O78" s="722">
        <v>2025</v>
      </c>
      <c r="P78" s="723" t="s">
        <v>432</v>
      </c>
      <c r="Q78" s="724">
        <v>9</v>
      </c>
      <c r="R78" s="723" t="s">
        <v>433</v>
      </c>
      <c r="S78" s="724">
        <v>9</v>
      </c>
      <c r="T78" s="723" t="s">
        <v>434</v>
      </c>
      <c r="U78" s="723" t="s">
        <v>249</v>
      </c>
      <c r="V78" s="724">
        <v>9</v>
      </c>
      <c r="W78" s="723" t="s">
        <v>433</v>
      </c>
      <c r="X78" s="724">
        <v>16</v>
      </c>
      <c r="Y78" s="723" t="s">
        <v>434</v>
      </c>
      <c r="Z78" s="725">
        <f t="shared" si="3"/>
        <v>8</v>
      </c>
      <c r="AA78" s="729" t="s">
        <v>485</v>
      </c>
      <c r="AB78" s="716" t="s">
        <v>456</v>
      </c>
      <c r="AC78" s="726"/>
      <c r="AD78" s="727">
        <v>45</v>
      </c>
    </row>
    <row r="79" spans="2:30" ht="35" customHeight="1">
      <c r="B79" s="1435"/>
      <c r="C79" s="1438"/>
      <c r="D79" s="716" t="s">
        <v>445</v>
      </c>
      <c r="E79" s="717" t="s">
        <v>482</v>
      </c>
      <c r="F79" s="716" t="s">
        <v>563</v>
      </c>
      <c r="G79" s="717"/>
      <c r="H79" s="718">
        <v>15642000</v>
      </c>
      <c r="I79" s="719" t="s">
        <v>430</v>
      </c>
      <c r="J79" s="720">
        <v>1</v>
      </c>
      <c r="K79" s="719" t="s">
        <v>484</v>
      </c>
      <c r="L79" s="720">
        <f t="shared" si="2"/>
        <v>15642000</v>
      </c>
      <c r="M79" s="721" t="s">
        <v>225</v>
      </c>
      <c r="N79" s="717" t="s">
        <v>482</v>
      </c>
      <c r="O79" s="722">
        <v>2025</v>
      </c>
      <c r="P79" s="723" t="s">
        <v>432</v>
      </c>
      <c r="Q79" s="724">
        <v>9</v>
      </c>
      <c r="R79" s="723" t="s">
        <v>433</v>
      </c>
      <c r="S79" s="724">
        <v>8</v>
      </c>
      <c r="T79" s="723" t="s">
        <v>434</v>
      </c>
      <c r="U79" s="723" t="s">
        <v>249</v>
      </c>
      <c r="V79" s="724">
        <v>9</v>
      </c>
      <c r="W79" s="723" t="s">
        <v>433</v>
      </c>
      <c r="X79" s="724">
        <v>16</v>
      </c>
      <c r="Y79" s="723" t="s">
        <v>434</v>
      </c>
      <c r="Z79" s="725">
        <f t="shared" si="3"/>
        <v>9</v>
      </c>
      <c r="AA79" s="729" t="s">
        <v>564</v>
      </c>
      <c r="AB79" s="716" t="s">
        <v>456</v>
      </c>
      <c r="AC79" s="726"/>
      <c r="AD79" s="727">
        <v>46</v>
      </c>
    </row>
    <row r="80" spans="2:30" ht="35" customHeight="1">
      <c r="B80" s="1435"/>
      <c r="C80" s="1438"/>
      <c r="D80" s="716" t="s">
        <v>494</v>
      </c>
      <c r="E80" s="717" t="s">
        <v>482</v>
      </c>
      <c r="F80" s="716" t="s">
        <v>565</v>
      </c>
      <c r="G80" s="717"/>
      <c r="H80" s="718">
        <v>851400</v>
      </c>
      <c r="I80" s="719" t="s">
        <v>430</v>
      </c>
      <c r="J80" s="720">
        <v>1</v>
      </c>
      <c r="K80" s="719" t="s">
        <v>484</v>
      </c>
      <c r="L80" s="720">
        <f t="shared" si="2"/>
        <v>851400</v>
      </c>
      <c r="M80" s="721" t="s">
        <v>225</v>
      </c>
      <c r="N80" s="717" t="s">
        <v>482</v>
      </c>
      <c r="O80" s="722">
        <v>2025</v>
      </c>
      <c r="P80" s="723" t="s">
        <v>432</v>
      </c>
      <c r="Q80" s="724">
        <v>9</v>
      </c>
      <c r="R80" s="723" t="s">
        <v>433</v>
      </c>
      <c r="S80" s="724">
        <v>8</v>
      </c>
      <c r="T80" s="723" t="s">
        <v>434</v>
      </c>
      <c r="U80" s="723" t="s">
        <v>249</v>
      </c>
      <c r="V80" s="724">
        <v>9</v>
      </c>
      <c r="W80" s="723" t="s">
        <v>433</v>
      </c>
      <c r="X80" s="724">
        <v>16</v>
      </c>
      <c r="Y80" s="723" t="s">
        <v>434</v>
      </c>
      <c r="Z80" s="725">
        <f t="shared" si="3"/>
        <v>9</v>
      </c>
      <c r="AA80" s="729" t="s">
        <v>564</v>
      </c>
      <c r="AB80" s="716" t="s">
        <v>456</v>
      </c>
      <c r="AC80" s="726"/>
      <c r="AD80" s="727">
        <v>47</v>
      </c>
    </row>
    <row r="81" spans="2:30" ht="35" customHeight="1">
      <c r="B81" s="1435"/>
      <c r="C81" s="1438"/>
      <c r="D81" s="716" t="s">
        <v>525</v>
      </c>
      <c r="E81" s="717" t="s">
        <v>482</v>
      </c>
      <c r="F81" s="716" t="s">
        <v>566</v>
      </c>
      <c r="G81" s="717"/>
      <c r="H81" s="718">
        <v>850410</v>
      </c>
      <c r="I81" s="719" t="s">
        <v>430</v>
      </c>
      <c r="J81" s="720">
        <v>1</v>
      </c>
      <c r="K81" s="719" t="s">
        <v>459</v>
      </c>
      <c r="L81" s="720">
        <f t="shared" si="2"/>
        <v>850410</v>
      </c>
      <c r="M81" s="721" t="s">
        <v>225</v>
      </c>
      <c r="N81" s="717" t="s">
        <v>482</v>
      </c>
      <c r="O81" s="722">
        <v>2025</v>
      </c>
      <c r="P81" s="723" t="s">
        <v>432</v>
      </c>
      <c r="Q81" s="724">
        <v>9</v>
      </c>
      <c r="R81" s="723" t="s">
        <v>433</v>
      </c>
      <c r="S81" s="724">
        <v>8</v>
      </c>
      <c r="T81" s="723" t="s">
        <v>434</v>
      </c>
      <c r="U81" s="723" t="s">
        <v>249</v>
      </c>
      <c r="V81" s="724">
        <v>9</v>
      </c>
      <c r="W81" s="723" t="s">
        <v>433</v>
      </c>
      <c r="X81" s="724">
        <v>16</v>
      </c>
      <c r="Y81" s="723" t="s">
        <v>434</v>
      </c>
      <c r="Z81" s="725">
        <f t="shared" si="3"/>
        <v>9</v>
      </c>
      <c r="AA81" s="729" t="s">
        <v>564</v>
      </c>
      <c r="AB81" s="716" t="s">
        <v>456</v>
      </c>
      <c r="AC81" s="726"/>
      <c r="AD81" s="727">
        <v>48</v>
      </c>
    </row>
    <row r="82" spans="2:30" ht="35" customHeight="1">
      <c r="B82" s="1435"/>
      <c r="C82" s="1438"/>
      <c r="D82" s="716" t="s">
        <v>486</v>
      </c>
      <c r="E82" s="717" t="s">
        <v>482</v>
      </c>
      <c r="F82" s="716" t="s">
        <v>567</v>
      </c>
      <c r="G82" s="717"/>
      <c r="H82" s="718">
        <v>960300</v>
      </c>
      <c r="I82" s="719" t="s">
        <v>430</v>
      </c>
      <c r="J82" s="720">
        <v>1</v>
      </c>
      <c r="K82" s="719" t="s">
        <v>484</v>
      </c>
      <c r="L82" s="720">
        <f t="shared" si="2"/>
        <v>960300</v>
      </c>
      <c r="M82" s="721" t="s">
        <v>225</v>
      </c>
      <c r="N82" s="717" t="s">
        <v>482</v>
      </c>
      <c r="O82" s="722">
        <v>2025</v>
      </c>
      <c r="P82" s="723" t="s">
        <v>432</v>
      </c>
      <c r="Q82" s="724">
        <v>9</v>
      </c>
      <c r="R82" s="723" t="s">
        <v>433</v>
      </c>
      <c r="S82" s="724">
        <v>8</v>
      </c>
      <c r="T82" s="723" t="s">
        <v>434</v>
      </c>
      <c r="U82" s="723" t="s">
        <v>249</v>
      </c>
      <c r="V82" s="724">
        <v>9</v>
      </c>
      <c r="W82" s="723" t="s">
        <v>433</v>
      </c>
      <c r="X82" s="724">
        <v>16</v>
      </c>
      <c r="Y82" s="723" t="s">
        <v>434</v>
      </c>
      <c r="Z82" s="725">
        <f t="shared" si="3"/>
        <v>9</v>
      </c>
      <c r="AA82" s="729" t="s">
        <v>564</v>
      </c>
      <c r="AB82" s="716" t="s">
        <v>456</v>
      </c>
      <c r="AC82" s="726"/>
      <c r="AD82" s="727">
        <v>49</v>
      </c>
    </row>
    <row r="83" spans="2:30" ht="35" customHeight="1">
      <c r="B83" s="1435"/>
      <c r="C83" s="1438"/>
      <c r="D83" s="716" t="s">
        <v>521</v>
      </c>
      <c r="E83" s="717" t="s">
        <v>482</v>
      </c>
      <c r="F83" s="716" t="s">
        <v>568</v>
      </c>
      <c r="G83" s="717"/>
      <c r="H83" s="718">
        <v>694980</v>
      </c>
      <c r="I83" s="719" t="s">
        <v>430</v>
      </c>
      <c r="J83" s="720">
        <v>1</v>
      </c>
      <c r="K83" s="719" t="s">
        <v>459</v>
      </c>
      <c r="L83" s="720">
        <f t="shared" si="2"/>
        <v>694980</v>
      </c>
      <c r="M83" s="721" t="s">
        <v>225</v>
      </c>
      <c r="N83" s="717" t="s">
        <v>482</v>
      </c>
      <c r="O83" s="722">
        <v>2025</v>
      </c>
      <c r="P83" s="723" t="s">
        <v>432</v>
      </c>
      <c r="Q83" s="724">
        <v>9</v>
      </c>
      <c r="R83" s="723" t="s">
        <v>433</v>
      </c>
      <c r="S83" s="724">
        <v>8</v>
      </c>
      <c r="T83" s="723" t="s">
        <v>434</v>
      </c>
      <c r="U83" s="723" t="s">
        <v>249</v>
      </c>
      <c r="V83" s="724">
        <v>9</v>
      </c>
      <c r="W83" s="723" t="s">
        <v>433</v>
      </c>
      <c r="X83" s="724">
        <v>16</v>
      </c>
      <c r="Y83" s="723" t="s">
        <v>434</v>
      </c>
      <c r="Z83" s="725">
        <f t="shared" si="3"/>
        <v>9</v>
      </c>
      <c r="AA83" s="729" t="s">
        <v>564</v>
      </c>
      <c r="AB83" s="716" t="s">
        <v>456</v>
      </c>
      <c r="AC83" s="726"/>
      <c r="AD83" s="727">
        <v>50</v>
      </c>
    </row>
    <row r="84" spans="2:30" ht="35" customHeight="1">
      <c r="B84" s="1435"/>
      <c r="C84" s="1438"/>
      <c r="D84" s="716" t="s">
        <v>496</v>
      </c>
      <c r="E84" s="717" t="s">
        <v>482</v>
      </c>
      <c r="F84" s="716" t="s">
        <v>569</v>
      </c>
      <c r="G84" s="717"/>
      <c r="H84" s="718">
        <v>792000</v>
      </c>
      <c r="I84" s="719" t="s">
        <v>430</v>
      </c>
      <c r="J84" s="720">
        <v>1</v>
      </c>
      <c r="K84" s="719" t="s">
        <v>484</v>
      </c>
      <c r="L84" s="720">
        <f t="shared" si="2"/>
        <v>792000</v>
      </c>
      <c r="M84" s="721" t="s">
        <v>225</v>
      </c>
      <c r="N84" s="717" t="s">
        <v>482</v>
      </c>
      <c r="O84" s="722">
        <v>2025</v>
      </c>
      <c r="P84" s="723" t="s">
        <v>432</v>
      </c>
      <c r="Q84" s="724">
        <v>9</v>
      </c>
      <c r="R84" s="723" t="s">
        <v>433</v>
      </c>
      <c r="S84" s="724">
        <v>8</v>
      </c>
      <c r="T84" s="723" t="s">
        <v>434</v>
      </c>
      <c r="U84" s="723" t="s">
        <v>249</v>
      </c>
      <c r="V84" s="724">
        <v>9</v>
      </c>
      <c r="W84" s="723" t="s">
        <v>433</v>
      </c>
      <c r="X84" s="724">
        <v>16</v>
      </c>
      <c r="Y84" s="723" t="s">
        <v>434</v>
      </c>
      <c r="Z84" s="725">
        <f t="shared" si="3"/>
        <v>9</v>
      </c>
      <c r="AA84" s="729" t="s">
        <v>564</v>
      </c>
      <c r="AB84" s="716" t="s">
        <v>456</v>
      </c>
      <c r="AC84" s="726"/>
      <c r="AD84" s="727">
        <v>51</v>
      </c>
    </row>
    <row r="85" spans="2:30" ht="35" customHeight="1">
      <c r="B85" s="1435"/>
      <c r="C85" s="1438"/>
      <c r="D85" s="716" t="s">
        <v>570</v>
      </c>
      <c r="E85" s="717" t="s">
        <v>482</v>
      </c>
      <c r="F85" s="716" t="s">
        <v>571</v>
      </c>
      <c r="G85" s="717"/>
      <c r="H85" s="718">
        <v>1267200</v>
      </c>
      <c r="I85" s="719" t="s">
        <v>430</v>
      </c>
      <c r="J85" s="720">
        <v>1</v>
      </c>
      <c r="K85" s="719" t="s">
        <v>484</v>
      </c>
      <c r="L85" s="720">
        <f t="shared" si="2"/>
        <v>1267200</v>
      </c>
      <c r="M85" s="721" t="s">
        <v>225</v>
      </c>
      <c r="N85" s="717" t="s">
        <v>482</v>
      </c>
      <c r="O85" s="722">
        <v>2025</v>
      </c>
      <c r="P85" s="723" t="s">
        <v>432</v>
      </c>
      <c r="Q85" s="724">
        <v>9</v>
      </c>
      <c r="R85" s="723" t="s">
        <v>433</v>
      </c>
      <c r="S85" s="724">
        <v>8</v>
      </c>
      <c r="T85" s="723" t="s">
        <v>434</v>
      </c>
      <c r="U85" s="723" t="s">
        <v>249</v>
      </c>
      <c r="V85" s="724">
        <v>9</v>
      </c>
      <c r="W85" s="723" t="s">
        <v>433</v>
      </c>
      <c r="X85" s="724">
        <v>16</v>
      </c>
      <c r="Y85" s="723" t="s">
        <v>434</v>
      </c>
      <c r="Z85" s="725">
        <f t="shared" si="3"/>
        <v>9</v>
      </c>
      <c r="AA85" s="729" t="s">
        <v>564</v>
      </c>
      <c r="AB85" s="716" t="s">
        <v>456</v>
      </c>
      <c r="AC85" s="726"/>
      <c r="AD85" s="727">
        <v>52</v>
      </c>
    </row>
    <row r="86" spans="2:30" ht="35" customHeight="1">
      <c r="B86" s="1435"/>
      <c r="C86" s="1438"/>
      <c r="D86" s="716" t="s">
        <v>523</v>
      </c>
      <c r="E86" s="717" t="s">
        <v>482</v>
      </c>
      <c r="F86" s="716" t="s">
        <v>524</v>
      </c>
      <c r="G86" s="717"/>
      <c r="H86" s="718">
        <v>989010</v>
      </c>
      <c r="I86" s="719"/>
      <c r="J86" s="720">
        <v>1</v>
      </c>
      <c r="K86" s="719" t="s">
        <v>459</v>
      </c>
      <c r="L86" s="720">
        <f t="shared" si="2"/>
        <v>989010</v>
      </c>
      <c r="M86" s="721" t="s">
        <v>225</v>
      </c>
      <c r="N86" s="717" t="s">
        <v>482</v>
      </c>
      <c r="O86" s="722">
        <v>2025</v>
      </c>
      <c r="P86" s="723" t="s">
        <v>432</v>
      </c>
      <c r="Q86" s="724">
        <v>9</v>
      </c>
      <c r="R86" s="723" t="s">
        <v>433</v>
      </c>
      <c r="S86" s="724">
        <v>8</v>
      </c>
      <c r="T86" s="723" t="s">
        <v>434</v>
      </c>
      <c r="U86" s="723" t="s">
        <v>249</v>
      </c>
      <c r="V86" s="724">
        <v>9</v>
      </c>
      <c r="W86" s="723" t="s">
        <v>433</v>
      </c>
      <c r="X86" s="724">
        <v>16</v>
      </c>
      <c r="Y86" s="723" t="s">
        <v>434</v>
      </c>
      <c r="Z86" s="725">
        <f t="shared" si="3"/>
        <v>9</v>
      </c>
      <c r="AA86" s="729" t="s">
        <v>564</v>
      </c>
      <c r="AB86" s="716" t="s">
        <v>456</v>
      </c>
      <c r="AC86" s="726"/>
      <c r="AD86" s="727">
        <v>53</v>
      </c>
    </row>
    <row r="87" spans="2:30" ht="35" customHeight="1">
      <c r="B87" s="1435"/>
      <c r="C87" s="1438"/>
      <c r="D87" s="716" t="s">
        <v>572</v>
      </c>
      <c r="E87" s="717" t="s">
        <v>482</v>
      </c>
      <c r="F87" s="716" t="s">
        <v>573</v>
      </c>
      <c r="G87" s="717"/>
      <c r="H87" s="718">
        <v>479160</v>
      </c>
      <c r="I87" s="719" t="s">
        <v>430</v>
      </c>
      <c r="J87" s="720">
        <v>1</v>
      </c>
      <c r="K87" s="719" t="s">
        <v>459</v>
      </c>
      <c r="L87" s="720">
        <f t="shared" si="2"/>
        <v>479160</v>
      </c>
      <c r="M87" s="721" t="s">
        <v>225</v>
      </c>
      <c r="N87" s="717" t="s">
        <v>482</v>
      </c>
      <c r="O87" s="722">
        <v>2025</v>
      </c>
      <c r="P87" s="723" t="s">
        <v>432</v>
      </c>
      <c r="Q87" s="724">
        <v>9</v>
      </c>
      <c r="R87" s="723" t="s">
        <v>433</v>
      </c>
      <c r="S87" s="724">
        <v>8</v>
      </c>
      <c r="T87" s="723" t="s">
        <v>434</v>
      </c>
      <c r="U87" s="723" t="s">
        <v>249</v>
      </c>
      <c r="V87" s="724">
        <v>9</v>
      </c>
      <c r="W87" s="723" t="s">
        <v>433</v>
      </c>
      <c r="X87" s="724">
        <v>16</v>
      </c>
      <c r="Y87" s="723" t="s">
        <v>434</v>
      </c>
      <c r="Z87" s="725">
        <f t="shared" si="3"/>
        <v>9</v>
      </c>
      <c r="AA87" s="729" t="s">
        <v>564</v>
      </c>
      <c r="AB87" s="716" t="s">
        <v>456</v>
      </c>
      <c r="AC87" s="726"/>
      <c r="AD87" s="727">
        <v>54</v>
      </c>
    </row>
    <row r="88" spans="2:30" ht="35" customHeight="1">
      <c r="B88" s="1435"/>
      <c r="C88" s="1438"/>
      <c r="D88" s="716" t="s">
        <v>515</v>
      </c>
      <c r="E88" s="717" t="s">
        <v>482</v>
      </c>
      <c r="F88" s="716" t="s">
        <v>574</v>
      </c>
      <c r="G88" s="717"/>
      <c r="H88" s="718">
        <v>161568</v>
      </c>
      <c r="I88" s="719" t="s">
        <v>430</v>
      </c>
      <c r="J88" s="720">
        <v>1</v>
      </c>
      <c r="K88" s="719" t="s">
        <v>459</v>
      </c>
      <c r="L88" s="720">
        <f t="shared" si="2"/>
        <v>161568</v>
      </c>
      <c r="M88" s="721" t="s">
        <v>225</v>
      </c>
      <c r="N88" s="717" t="s">
        <v>482</v>
      </c>
      <c r="O88" s="722">
        <v>2025</v>
      </c>
      <c r="P88" s="723" t="s">
        <v>432</v>
      </c>
      <c r="Q88" s="724">
        <v>9</v>
      </c>
      <c r="R88" s="723" t="s">
        <v>433</v>
      </c>
      <c r="S88" s="724">
        <v>8</v>
      </c>
      <c r="T88" s="723" t="s">
        <v>434</v>
      </c>
      <c r="U88" s="723" t="s">
        <v>249</v>
      </c>
      <c r="V88" s="724">
        <v>9</v>
      </c>
      <c r="W88" s="723" t="s">
        <v>433</v>
      </c>
      <c r="X88" s="724">
        <v>16</v>
      </c>
      <c r="Y88" s="723" t="s">
        <v>434</v>
      </c>
      <c r="Z88" s="725">
        <f t="shared" si="3"/>
        <v>9</v>
      </c>
      <c r="AA88" s="729" t="s">
        <v>564</v>
      </c>
      <c r="AB88" s="716" t="s">
        <v>456</v>
      </c>
      <c r="AC88" s="726"/>
      <c r="AD88" s="727">
        <v>55</v>
      </c>
    </row>
    <row r="89" spans="2:30" ht="35" customHeight="1">
      <c r="B89" s="1435"/>
      <c r="C89" s="1438"/>
      <c r="D89" s="716" t="s">
        <v>575</v>
      </c>
      <c r="E89" s="717" t="s">
        <v>482</v>
      </c>
      <c r="F89" s="716" t="s">
        <v>576</v>
      </c>
      <c r="G89" s="717"/>
      <c r="H89" s="718">
        <v>50094</v>
      </c>
      <c r="I89" s="719" t="s">
        <v>430</v>
      </c>
      <c r="J89" s="720">
        <v>1</v>
      </c>
      <c r="K89" s="719" t="s">
        <v>459</v>
      </c>
      <c r="L89" s="720">
        <f t="shared" si="2"/>
        <v>50094</v>
      </c>
      <c r="M89" s="721" t="s">
        <v>225</v>
      </c>
      <c r="N89" s="717" t="s">
        <v>482</v>
      </c>
      <c r="O89" s="722">
        <v>2025</v>
      </c>
      <c r="P89" s="723" t="s">
        <v>432</v>
      </c>
      <c r="Q89" s="724">
        <v>9</v>
      </c>
      <c r="R89" s="723" t="s">
        <v>433</v>
      </c>
      <c r="S89" s="724">
        <v>8</v>
      </c>
      <c r="T89" s="723" t="s">
        <v>434</v>
      </c>
      <c r="U89" s="723" t="s">
        <v>249</v>
      </c>
      <c r="V89" s="724">
        <v>9</v>
      </c>
      <c r="W89" s="723" t="s">
        <v>433</v>
      </c>
      <c r="X89" s="724">
        <v>16</v>
      </c>
      <c r="Y89" s="723" t="s">
        <v>434</v>
      </c>
      <c r="Z89" s="725">
        <f t="shared" si="3"/>
        <v>9</v>
      </c>
      <c r="AA89" s="729" t="s">
        <v>564</v>
      </c>
      <c r="AB89" s="728" t="s">
        <v>456</v>
      </c>
      <c r="AC89" s="730"/>
      <c r="AD89" s="727">
        <v>56</v>
      </c>
    </row>
    <row r="90" spans="2:30" ht="35" customHeight="1">
      <c r="B90" s="1435"/>
      <c r="C90" s="1438"/>
      <c r="D90" s="716" t="s">
        <v>488</v>
      </c>
      <c r="E90" s="717" t="s">
        <v>482</v>
      </c>
      <c r="F90" s="716" t="s">
        <v>577</v>
      </c>
      <c r="G90" s="717"/>
      <c r="H90" s="718">
        <v>1237500</v>
      </c>
      <c r="I90" s="719" t="s">
        <v>430</v>
      </c>
      <c r="J90" s="720">
        <v>1</v>
      </c>
      <c r="K90" s="719" t="s">
        <v>484</v>
      </c>
      <c r="L90" s="720">
        <f t="shared" si="2"/>
        <v>1237500</v>
      </c>
      <c r="M90" s="721" t="s">
        <v>225</v>
      </c>
      <c r="N90" s="717" t="s">
        <v>482</v>
      </c>
      <c r="O90" s="722">
        <v>2025</v>
      </c>
      <c r="P90" s="723" t="s">
        <v>432</v>
      </c>
      <c r="Q90" s="724">
        <v>9</v>
      </c>
      <c r="R90" s="723" t="s">
        <v>433</v>
      </c>
      <c r="S90" s="724">
        <v>8</v>
      </c>
      <c r="T90" s="723" t="s">
        <v>434</v>
      </c>
      <c r="U90" s="723" t="s">
        <v>249</v>
      </c>
      <c r="V90" s="724">
        <v>9</v>
      </c>
      <c r="W90" s="723" t="s">
        <v>433</v>
      </c>
      <c r="X90" s="724">
        <v>16</v>
      </c>
      <c r="Y90" s="723" t="s">
        <v>434</v>
      </c>
      <c r="Z90" s="725">
        <f t="shared" si="3"/>
        <v>9</v>
      </c>
      <c r="AA90" s="729" t="s">
        <v>564</v>
      </c>
      <c r="AB90" s="716" t="s">
        <v>456</v>
      </c>
      <c r="AC90" s="726"/>
      <c r="AD90" s="727">
        <v>57</v>
      </c>
    </row>
    <row r="91" spans="2:30" ht="35" customHeight="1">
      <c r="B91" s="1435"/>
      <c r="C91" s="1438"/>
      <c r="D91" s="716" t="s">
        <v>527</v>
      </c>
      <c r="E91" s="717" t="s">
        <v>482</v>
      </c>
      <c r="F91" s="716" t="s">
        <v>578</v>
      </c>
      <c r="G91" s="717"/>
      <c r="H91" s="718">
        <v>2841300</v>
      </c>
      <c r="I91" s="719" t="s">
        <v>430</v>
      </c>
      <c r="J91" s="720">
        <v>1</v>
      </c>
      <c r="K91" s="719" t="s">
        <v>459</v>
      </c>
      <c r="L91" s="720">
        <f t="shared" si="2"/>
        <v>2841300</v>
      </c>
      <c r="M91" s="721" t="s">
        <v>225</v>
      </c>
      <c r="N91" s="717" t="s">
        <v>482</v>
      </c>
      <c r="O91" s="722">
        <v>2025</v>
      </c>
      <c r="P91" s="723" t="s">
        <v>432</v>
      </c>
      <c r="Q91" s="724">
        <v>9</v>
      </c>
      <c r="R91" s="723" t="s">
        <v>433</v>
      </c>
      <c r="S91" s="724">
        <v>8</v>
      </c>
      <c r="T91" s="723" t="s">
        <v>434</v>
      </c>
      <c r="U91" s="723" t="s">
        <v>249</v>
      </c>
      <c r="V91" s="724">
        <v>9</v>
      </c>
      <c r="W91" s="723" t="s">
        <v>433</v>
      </c>
      <c r="X91" s="724">
        <v>16</v>
      </c>
      <c r="Y91" s="723" t="s">
        <v>434</v>
      </c>
      <c r="Z91" s="725">
        <f t="shared" si="3"/>
        <v>9</v>
      </c>
      <c r="AA91" s="729" t="s">
        <v>564</v>
      </c>
      <c r="AB91" s="716" t="s">
        <v>456</v>
      </c>
      <c r="AC91" s="726"/>
      <c r="AD91" s="727">
        <v>58</v>
      </c>
    </row>
    <row r="92" spans="2:30" ht="35" customHeight="1">
      <c r="B92" s="1435"/>
      <c r="C92" s="1438"/>
      <c r="D92" s="716" t="s">
        <v>481</v>
      </c>
      <c r="E92" s="717" t="s">
        <v>482</v>
      </c>
      <c r="F92" s="716" t="s">
        <v>579</v>
      </c>
      <c r="G92" s="717"/>
      <c r="H92" s="718">
        <v>643500</v>
      </c>
      <c r="I92" s="719" t="s">
        <v>430</v>
      </c>
      <c r="J92" s="720">
        <v>1</v>
      </c>
      <c r="K92" s="719" t="s">
        <v>484</v>
      </c>
      <c r="L92" s="720">
        <f t="shared" si="2"/>
        <v>643500</v>
      </c>
      <c r="M92" s="721" t="s">
        <v>225</v>
      </c>
      <c r="N92" s="717" t="s">
        <v>482</v>
      </c>
      <c r="O92" s="722">
        <v>2025</v>
      </c>
      <c r="P92" s="723" t="s">
        <v>432</v>
      </c>
      <c r="Q92" s="724">
        <v>9</v>
      </c>
      <c r="R92" s="723" t="s">
        <v>433</v>
      </c>
      <c r="S92" s="724">
        <v>8</v>
      </c>
      <c r="T92" s="723" t="s">
        <v>434</v>
      </c>
      <c r="U92" s="723" t="s">
        <v>249</v>
      </c>
      <c r="V92" s="724">
        <v>9</v>
      </c>
      <c r="W92" s="723" t="s">
        <v>433</v>
      </c>
      <c r="X92" s="724">
        <v>16</v>
      </c>
      <c r="Y92" s="723" t="s">
        <v>434</v>
      </c>
      <c r="Z92" s="725">
        <f t="shared" si="3"/>
        <v>9</v>
      </c>
      <c r="AA92" s="729" t="s">
        <v>564</v>
      </c>
      <c r="AB92" s="716" t="s">
        <v>456</v>
      </c>
      <c r="AC92" s="726"/>
      <c r="AD92" s="727">
        <v>59</v>
      </c>
    </row>
    <row r="93" spans="2:30" ht="35" customHeight="1">
      <c r="B93" s="1435"/>
      <c r="C93" s="1438"/>
      <c r="D93" s="716" t="s">
        <v>519</v>
      </c>
      <c r="E93" s="717" t="s">
        <v>482</v>
      </c>
      <c r="F93" s="716" t="s">
        <v>580</v>
      </c>
      <c r="G93" s="717"/>
      <c r="H93" s="718">
        <v>2694780</v>
      </c>
      <c r="I93" s="719" t="s">
        <v>430</v>
      </c>
      <c r="J93" s="720">
        <v>1</v>
      </c>
      <c r="K93" s="719" t="s">
        <v>459</v>
      </c>
      <c r="L93" s="720">
        <f t="shared" si="2"/>
        <v>2694780</v>
      </c>
      <c r="M93" s="721" t="s">
        <v>225</v>
      </c>
      <c r="N93" s="717" t="s">
        <v>482</v>
      </c>
      <c r="O93" s="722">
        <v>2025</v>
      </c>
      <c r="P93" s="723" t="s">
        <v>432</v>
      </c>
      <c r="Q93" s="724">
        <v>9</v>
      </c>
      <c r="R93" s="723" t="s">
        <v>433</v>
      </c>
      <c r="S93" s="724">
        <v>8</v>
      </c>
      <c r="T93" s="723" t="s">
        <v>434</v>
      </c>
      <c r="U93" s="723" t="s">
        <v>249</v>
      </c>
      <c r="V93" s="724">
        <v>9</v>
      </c>
      <c r="W93" s="723" t="s">
        <v>433</v>
      </c>
      <c r="X93" s="724">
        <v>16</v>
      </c>
      <c r="Y93" s="723" t="s">
        <v>434</v>
      </c>
      <c r="Z93" s="725">
        <f t="shared" si="3"/>
        <v>9</v>
      </c>
      <c r="AA93" s="729" t="s">
        <v>564</v>
      </c>
      <c r="AB93" s="716" t="s">
        <v>456</v>
      </c>
      <c r="AC93" s="726"/>
      <c r="AD93" s="727">
        <v>60</v>
      </c>
    </row>
    <row r="94" spans="2:30" ht="35" customHeight="1">
      <c r="B94" s="1435"/>
      <c r="C94" s="1438"/>
      <c r="D94" s="716" t="s">
        <v>513</v>
      </c>
      <c r="E94" s="717" t="s">
        <v>482</v>
      </c>
      <c r="F94" s="716" t="s">
        <v>581</v>
      </c>
      <c r="G94" s="717"/>
      <c r="H94" s="718">
        <v>247500</v>
      </c>
      <c r="I94" s="719" t="s">
        <v>430</v>
      </c>
      <c r="J94" s="720">
        <v>4</v>
      </c>
      <c r="K94" s="719" t="s">
        <v>448</v>
      </c>
      <c r="L94" s="720">
        <f t="shared" si="2"/>
        <v>990000</v>
      </c>
      <c r="M94" s="721" t="s">
        <v>225</v>
      </c>
      <c r="N94" s="717" t="s">
        <v>482</v>
      </c>
      <c r="O94" s="722">
        <v>2025</v>
      </c>
      <c r="P94" s="723" t="s">
        <v>432</v>
      </c>
      <c r="Q94" s="724">
        <v>9</v>
      </c>
      <c r="R94" s="723" t="s">
        <v>433</v>
      </c>
      <c r="S94" s="724">
        <v>8</v>
      </c>
      <c r="T94" s="723" t="s">
        <v>434</v>
      </c>
      <c r="U94" s="723" t="s">
        <v>249</v>
      </c>
      <c r="V94" s="724">
        <v>9</v>
      </c>
      <c r="W94" s="723" t="s">
        <v>433</v>
      </c>
      <c r="X94" s="724">
        <v>16</v>
      </c>
      <c r="Y94" s="723" t="s">
        <v>434</v>
      </c>
      <c r="Z94" s="725">
        <f t="shared" si="3"/>
        <v>9</v>
      </c>
      <c r="AA94" s="729" t="s">
        <v>564</v>
      </c>
      <c r="AB94" s="716" t="s">
        <v>456</v>
      </c>
      <c r="AC94" s="726"/>
      <c r="AD94" s="727">
        <v>61</v>
      </c>
    </row>
    <row r="95" spans="2:30" ht="35" customHeight="1">
      <c r="B95" s="1435"/>
      <c r="C95" s="1438"/>
      <c r="D95" s="716" t="s">
        <v>582</v>
      </c>
      <c r="E95" s="717" t="s">
        <v>482</v>
      </c>
      <c r="F95" s="716" t="s">
        <v>583</v>
      </c>
      <c r="G95" s="717"/>
      <c r="H95" s="718">
        <v>315810</v>
      </c>
      <c r="I95" s="719" t="s">
        <v>430</v>
      </c>
      <c r="J95" s="720">
        <v>3</v>
      </c>
      <c r="K95" s="719" t="s">
        <v>459</v>
      </c>
      <c r="L95" s="720">
        <f t="shared" si="2"/>
        <v>947430</v>
      </c>
      <c r="M95" s="721" t="s">
        <v>225</v>
      </c>
      <c r="N95" s="717" t="s">
        <v>482</v>
      </c>
      <c r="O95" s="722">
        <v>2025</v>
      </c>
      <c r="P95" s="723" t="s">
        <v>432</v>
      </c>
      <c r="Q95" s="724">
        <v>9</v>
      </c>
      <c r="R95" s="723" t="s">
        <v>433</v>
      </c>
      <c r="S95" s="724">
        <v>8</v>
      </c>
      <c r="T95" s="723" t="s">
        <v>434</v>
      </c>
      <c r="U95" s="723" t="s">
        <v>249</v>
      </c>
      <c r="V95" s="724">
        <v>9</v>
      </c>
      <c r="W95" s="723" t="s">
        <v>433</v>
      </c>
      <c r="X95" s="724">
        <v>16</v>
      </c>
      <c r="Y95" s="723" t="s">
        <v>434</v>
      </c>
      <c r="Z95" s="725">
        <f t="shared" si="3"/>
        <v>9</v>
      </c>
      <c r="AA95" s="729" t="s">
        <v>564</v>
      </c>
      <c r="AB95" s="716" t="s">
        <v>456</v>
      </c>
      <c r="AC95" s="726"/>
      <c r="AD95" s="727">
        <v>62</v>
      </c>
    </row>
    <row r="96" spans="2:30" ht="35" customHeight="1">
      <c r="B96" s="1435"/>
      <c r="C96" s="1438"/>
      <c r="D96" s="716" t="s">
        <v>501</v>
      </c>
      <c r="E96" s="717" t="s">
        <v>482</v>
      </c>
      <c r="F96" s="716" t="s">
        <v>502</v>
      </c>
      <c r="G96" s="717"/>
      <c r="H96" s="718">
        <v>118800</v>
      </c>
      <c r="I96" s="719" t="s">
        <v>430</v>
      </c>
      <c r="J96" s="720">
        <v>6</v>
      </c>
      <c r="K96" s="719" t="s">
        <v>448</v>
      </c>
      <c r="L96" s="720">
        <f t="shared" si="2"/>
        <v>712800</v>
      </c>
      <c r="M96" s="721" t="s">
        <v>225</v>
      </c>
      <c r="N96" s="717" t="s">
        <v>482</v>
      </c>
      <c r="O96" s="722">
        <v>2025</v>
      </c>
      <c r="P96" s="723" t="s">
        <v>432</v>
      </c>
      <c r="Q96" s="724">
        <v>9</v>
      </c>
      <c r="R96" s="723" t="s">
        <v>433</v>
      </c>
      <c r="S96" s="724">
        <v>8</v>
      </c>
      <c r="T96" s="723" t="s">
        <v>434</v>
      </c>
      <c r="U96" s="723" t="s">
        <v>249</v>
      </c>
      <c r="V96" s="724">
        <v>9</v>
      </c>
      <c r="W96" s="723" t="s">
        <v>433</v>
      </c>
      <c r="X96" s="724">
        <v>16</v>
      </c>
      <c r="Y96" s="723" t="s">
        <v>434</v>
      </c>
      <c r="Z96" s="725">
        <f t="shared" si="3"/>
        <v>9</v>
      </c>
      <c r="AA96" s="729" t="s">
        <v>564</v>
      </c>
      <c r="AB96" s="716" t="s">
        <v>456</v>
      </c>
      <c r="AC96" s="726"/>
      <c r="AD96" s="727">
        <v>63</v>
      </c>
    </row>
    <row r="97" spans="2:30" ht="35" customHeight="1">
      <c r="B97" s="1435"/>
      <c r="C97" s="1438"/>
      <c r="D97" s="716" t="s">
        <v>446</v>
      </c>
      <c r="E97" s="717" t="s">
        <v>561</v>
      </c>
      <c r="F97" s="716" t="s">
        <v>562</v>
      </c>
      <c r="G97" s="717"/>
      <c r="H97" s="718">
        <v>114400</v>
      </c>
      <c r="I97" s="719" t="s">
        <v>430</v>
      </c>
      <c r="J97" s="720">
        <v>1</v>
      </c>
      <c r="K97" s="719" t="s">
        <v>448</v>
      </c>
      <c r="L97" s="720">
        <f t="shared" si="2"/>
        <v>114400</v>
      </c>
      <c r="M97" s="721" t="s">
        <v>225</v>
      </c>
      <c r="N97" s="717" t="s">
        <v>561</v>
      </c>
      <c r="O97" s="722">
        <v>2025</v>
      </c>
      <c r="P97" s="723" t="s">
        <v>432</v>
      </c>
      <c r="Q97" s="724">
        <v>9</v>
      </c>
      <c r="R97" s="723" t="s">
        <v>433</v>
      </c>
      <c r="S97" s="724">
        <v>8</v>
      </c>
      <c r="T97" s="723" t="s">
        <v>434</v>
      </c>
      <c r="U97" s="723" t="s">
        <v>249</v>
      </c>
      <c r="V97" s="724">
        <v>9</v>
      </c>
      <c r="W97" s="723" t="s">
        <v>433</v>
      </c>
      <c r="X97" s="724">
        <v>16</v>
      </c>
      <c r="Y97" s="723" t="s">
        <v>434</v>
      </c>
      <c r="Z97" s="725">
        <f t="shared" si="3"/>
        <v>9</v>
      </c>
      <c r="AA97" s="729" t="s">
        <v>564</v>
      </c>
      <c r="AB97" s="716" t="s">
        <v>456</v>
      </c>
      <c r="AC97" s="726"/>
      <c r="AD97" s="727">
        <v>64</v>
      </c>
    </row>
    <row r="98" spans="2:30" ht="35" customHeight="1">
      <c r="B98" s="1435"/>
      <c r="C98" s="1438"/>
      <c r="D98" s="716" t="s">
        <v>511</v>
      </c>
      <c r="E98" s="717" t="s">
        <v>482</v>
      </c>
      <c r="F98" s="716" t="s">
        <v>512</v>
      </c>
      <c r="G98" s="717"/>
      <c r="H98" s="718">
        <v>13563</v>
      </c>
      <c r="I98" s="719" t="s">
        <v>430</v>
      </c>
      <c r="J98" s="720">
        <v>1</v>
      </c>
      <c r="K98" s="719" t="s">
        <v>484</v>
      </c>
      <c r="L98" s="720">
        <f t="shared" si="2"/>
        <v>13563</v>
      </c>
      <c r="M98" s="721" t="s">
        <v>225</v>
      </c>
      <c r="N98" s="717" t="s">
        <v>482</v>
      </c>
      <c r="O98" s="722">
        <v>2025</v>
      </c>
      <c r="P98" s="723" t="s">
        <v>432</v>
      </c>
      <c r="Q98" s="724">
        <v>9</v>
      </c>
      <c r="R98" s="723" t="s">
        <v>433</v>
      </c>
      <c r="S98" s="724">
        <v>8</v>
      </c>
      <c r="T98" s="723" t="s">
        <v>434</v>
      </c>
      <c r="U98" s="723" t="s">
        <v>249</v>
      </c>
      <c r="V98" s="724">
        <v>9</v>
      </c>
      <c r="W98" s="723" t="s">
        <v>433</v>
      </c>
      <c r="X98" s="724">
        <v>16</v>
      </c>
      <c r="Y98" s="723" t="s">
        <v>434</v>
      </c>
      <c r="Z98" s="725">
        <f t="shared" si="3"/>
        <v>9</v>
      </c>
      <c r="AA98" s="729" t="s">
        <v>564</v>
      </c>
      <c r="AB98" s="716" t="s">
        <v>456</v>
      </c>
      <c r="AC98" s="726"/>
      <c r="AD98" s="727">
        <v>65</v>
      </c>
    </row>
    <row r="99" spans="2:30" ht="35" customHeight="1">
      <c r="B99" s="1435"/>
      <c r="C99" s="1438"/>
      <c r="D99" s="716" t="s">
        <v>507</v>
      </c>
      <c r="E99" s="717" t="s">
        <v>482</v>
      </c>
      <c r="F99" s="716"/>
      <c r="G99" s="717"/>
      <c r="H99" s="718">
        <v>209880</v>
      </c>
      <c r="I99" s="719" t="s">
        <v>430</v>
      </c>
      <c r="J99" s="720">
        <v>1</v>
      </c>
      <c r="K99" s="719" t="s">
        <v>509</v>
      </c>
      <c r="L99" s="720">
        <f t="shared" si="2"/>
        <v>209880</v>
      </c>
      <c r="M99" s="721" t="s">
        <v>225</v>
      </c>
      <c r="N99" s="717" t="s">
        <v>482</v>
      </c>
      <c r="O99" s="722">
        <v>2025</v>
      </c>
      <c r="P99" s="723" t="s">
        <v>432</v>
      </c>
      <c r="Q99" s="724">
        <v>9</v>
      </c>
      <c r="R99" s="723" t="s">
        <v>433</v>
      </c>
      <c r="S99" s="724">
        <v>8</v>
      </c>
      <c r="T99" s="723" t="s">
        <v>434</v>
      </c>
      <c r="U99" s="723" t="s">
        <v>249</v>
      </c>
      <c r="V99" s="724">
        <v>9</v>
      </c>
      <c r="W99" s="723" t="s">
        <v>433</v>
      </c>
      <c r="X99" s="724">
        <v>16</v>
      </c>
      <c r="Y99" s="723" t="s">
        <v>434</v>
      </c>
      <c r="Z99" s="725">
        <f t="shared" si="3"/>
        <v>9</v>
      </c>
      <c r="AA99" s="729" t="s">
        <v>564</v>
      </c>
      <c r="AB99" s="716" t="s">
        <v>456</v>
      </c>
      <c r="AC99" s="726"/>
      <c r="AD99" s="727">
        <v>66</v>
      </c>
    </row>
    <row r="100" spans="2:30" ht="35" customHeight="1">
      <c r="B100" s="1435"/>
      <c r="C100" s="1438"/>
      <c r="D100" s="716" t="s">
        <v>508</v>
      </c>
      <c r="E100" s="717" t="s">
        <v>482</v>
      </c>
      <c r="F100" s="716"/>
      <c r="G100" s="717"/>
      <c r="H100" s="718">
        <v>324720</v>
      </c>
      <c r="I100" s="719" t="s">
        <v>430</v>
      </c>
      <c r="J100" s="720">
        <v>1</v>
      </c>
      <c r="K100" s="719" t="s">
        <v>509</v>
      </c>
      <c r="L100" s="720">
        <f t="shared" si="2"/>
        <v>324720</v>
      </c>
      <c r="M100" s="721" t="s">
        <v>225</v>
      </c>
      <c r="N100" s="717" t="s">
        <v>482</v>
      </c>
      <c r="O100" s="722">
        <v>2025</v>
      </c>
      <c r="P100" s="723" t="s">
        <v>432</v>
      </c>
      <c r="Q100" s="724">
        <v>9</v>
      </c>
      <c r="R100" s="723" t="s">
        <v>433</v>
      </c>
      <c r="S100" s="724">
        <v>8</v>
      </c>
      <c r="T100" s="723" t="s">
        <v>434</v>
      </c>
      <c r="U100" s="723" t="s">
        <v>249</v>
      </c>
      <c r="V100" s="724">
        <v>9</v>
      </c>
      <c r="W100" s="723" t="s">
        <v>433</v>
      </c>
      <c r="X100" s="724">
        <v>16</v>
      </c>
      <c r="Y100" s="723" t="s">
        <v>434</v>
      </c>
      <c r="Z100" s="725">
        <f t="shared" si="3"/>
        <v>9</v>
      </c>
      <c r="AA100" s="729" t="s">
        <v>564</v>
      </c>
      <c r="AB100" s="716" t="s">
        <v>456</v>
      </c>
      <c r="AC100" s="726"/>
      <c r="AD100" s="727">
        <v>67</v>
      </c>
    </row>
    <row r="101" spans="2:30" ht="35" customHeight="1">
      <c r="B101" s="1435"/>
      <c r="C101" s="1438"/>
      <c r="D101" s="716" t="s">
        <v>505</v>
      </c>
      <c r="E101" s="717" t="s">
        <v>482</v>
      </c>
      <c r="F101" s="716"/>
      <c r="G101" s="717"/>
      <c r="H101" s="718">
        <v>350460</v>
      </c>
      <c r="I101" s="719" t="s">
        <v>430</v>
      </c>
      <c r="J101" s="720">
        <v>1</v>
      </c>
      <c r="K101" s="719" t="s">
        <v>509</v>
      </c>
      <c r="L101" s="720">
        <f t="shared" si="2"/>
        <v>350460</v>
      </c>
      <c r="M101" s="721" t="s">
        <v>225</v>
      </c>
      <c r="N101" s="717" t="s">
        <v>482</v>
      </c>
      <c r="O101" s="722">
        <v>2025</v>
      </c>
      <c r="P101" s="723" t="s">
        <v>432</v>
      </c>
      <c r="Q101" s="724">
        <v>9</v>
      </c>
      <c r="R101" s="723" t="s">
        <v>433</v>
      </c>
      <c r="S101" s="724">
        <v>8</v>
      </c>
      <c r="T101" s="723" t="s">
        <v>434</v>
      </c>
      <c r="U101" s="723" t="s">
        <v>249</v>
      </c>
      <c r="V101" s="724">
        <v>9</v>
      </c>
      <c r="W101" s="723" t="s">
        <v>433</v>
      </c>
      <c r="X101" s="724">
        <v>16</v>
      </c>
      <c r="Y101" s="723" t="s">
        <v>434</v>
      </c>
      <c r="Z101" s="725">
        <f t="shared" si="3"/>
        <v>9</v>
      </c>
      <c r="AA101" s="729" t="s">
        <v>564</v>
      </c>
      <c r="AB101" s="716" t="s">
        <v>456</v>
      </c>
      <c r="AC101" s="726"/>
      <c r="AD101" s="727">
        <v>68</v>
      </c>
    </row>
    <row r="102" spans="2:30" ht="35" customHeight="1">
      <c r="B102" s="1435"/>
      <c r="C102" s="1438"/>
      <c r="D102" s="716" t="s">
        <v>549</v>
      </c>
      <c r="E102" s="717" t="s">
        <v>482</v>
      </c>
      <c r="F102" s="716" t="s">
        <v>550</v>
      </c>
      <c r="G102" s="717"/>
      <c r="H102" s="718">
        <v>137808</v>
      </c>
      <c r="I102" s="719" t="s">
        <v>430</v>
      </c>
      <c r="J102" s="720">
        <v>2</v>
      </c>
      <c r="K102" s="719" t="s">
        <v>448</v>
      </c>
      <c r="L102" s="720">
        <f t="shared" si="2"/>
        <v>275616</v>
      </c>
      <c r="M102" s="721" t="s">
        <v>225</v>
      </c>
      <c r="N102" s="717" t="s">
        <v>482</v>
      </c>
      <c r="O102" s="722">
        <v>2025</v>
      </c>
      <c r="P102" s="723" t="s">
        <v>432</v>
      </c>
      <c r="Q102" s="724">
        <v>9</v>
      </c>
      <c r="R102" s="723" t="s">
        <v>433</v>
      </c>
      <c r="S102" s="724">
        <v>8</v>
      </c>
      <c r="T102" s="723" t="s">
        <v>434</v>
      </c>
      <c r="U102" s="723" t="s">
        <v>249</v>
      </c>
      <c r="V102" s="724">
        <v>9</v>
      </c>
      <c r="W102" s="723" t="s">
        <v>433</v>
      </c>
      <c r="X102" s="724">
        <v>16</v>
      </c>
      <c r="Y102" s="723" t="s">
        <v>434</v>
      </c>
      <c r="Z102" s="725">
        <f t="shared" si="3"/>
        <v>9</v>
      </c>
      <c r="AA102" s="729" t="s">
        <v>564</v>
      </c>
      <c r="AB102" s="716" t="s">
        <v>456</v>
      </c>
      <c r="AC102" s="726"/>
      <c r="AD102" s="727">
        <v>69</v>
      </c>
    </row>
    <row r="103" spans="2:30" ht="25.05" customHeight="1">
      <c r="B103" s="1435"/>
      <c r="C103" s="1438"/>
      <c r="D103" s="716" t="s">
        <v>500</v>
      </c>
      <c r="E103" s="717" t="s">
        <v>482</v>
      </c>
      <c r="F103" s="716" t="s">
        <v>499</v>
      </c>
      <c r="G103" s="717"/>
      <c r="H103" s="718">
        <v>15642000</v>
      </c>
      <c r="I103" s="719" t="s">
        <v>430</v>
      </c>
      <c r="J103" s="720">
        <v>1</v>
      </c>
      <c r="K103" s="719" t="s">
        <v>484</v>
      </c>
      <c r="L103" s="720">
        <f t="shared" si="2"/>
        <v>15642000</v>
      </c>
      <c r="M103" s="721" t="s">
        <v>225</v>
      </c>
      <c r="N103" s="717" t="s">
        <v>482</v>
      </c>
      <c r="O103" s="722">
        <v>2025</v>
      </c>
      <c r="P103" s="723" t="s">
        <v>432</v>
      </c>
      <c r="Q103" s="724">
        <v>9</v>
      </c>
      <c r="R103" s="723" t="s">
        <v>433</v>
      </c>
      <c r="S103" s="724">
        <v>8</v>
      </c>
      <c r="T103" s="723" t="s">
        <v>434</v>
      </c>
      <c r="U103" s="723" t="s">
        <v>249</v>
      </c>
      <c r="V103" s="724">
        <v>9</v>
      </c>
      <c r="W103" s="723" t="s">
        <v>433</v>
      </c>
      <c r="X103" s="724">
        <v>16</v>
      </c>
      <c r="Y103" s="723" t="s">
        <v>434</v>
      </c>
      <c r="Z103" s="725">
        <f t="shared" si="3"/>
        <v>9</v>
      </c>
      <c r="AA103" s="717" t="s">
        <v>584</v>
      </c>
      <c r="AB103" s="716" t="s">
        <v>456</v>
      </c>
      <c r="AC103" s="726"/>
      <c r="AD103" s="727">
        <v>70</v>
      </c>
    </row>
    <row r="104" spans="2:30" ht="25.05" customHeight="1">
      <c r="B104" s="1435"/>
      <c r="C104" s="1438"/>
      <c r="D104" s="716" t="s">
        <v>498</v>
      </c>
      <c r="E104" s="717" t="s">
        <v>482</v>
      </c>
      <c r="F104" s="716" t="s">
        <v>497</v>
      </c>
      <c r="G104" s="717"/>
      <c r="H104" s="718">
        <v>792000</v>
      </c>
      <c r="I104" s="719" t="s">
        <v>430</v>
      </c>
      <c r="J104" s="720">
        <v>1</v>
      </c>
      <c r="K104" s="719" t="s">
        <v>484</v>
      </c>
      <c r="L104" s="720">
        <f t="shared" si="2"/>
        <v>792000</v>
      </c>
      <c r="M104" s="721" t="s">
        <v>225</v>
      </c>
      <c r="N104" s="717" t="s">
        <v>482</v>
      </c>
      <c r="O104" s="722">
        <v>2025</v>
      </c>
      <c r="P104" s="723" t="s">
        <v>432</v>
      </c>
      <c r="Q104" s="724">
        <v>9</v>
      </c>
      <c r="R104" s="723" t="s">
        <v>433</v>
      </c>
      <c r="S104" s="724">
        <v>8</v>
      </c>
      <c r="T104" s="723" t="s">
        <v>434</v>
      </c>
      <c r="U104" s="723" t="s">
        <v>249</v>
      </c>
      <c r="V104" s="724">
        <v>9</v>
      </c>
      <c r="W104" s="723" t="s">
        <v>433</v>
      </c>
      <c r="X104" s="724">
        <v>16</v>
      </c>
      <c r="Y104" s="723" t="s">
        <v>434</v>
      </c>
      <c r="Z104" s="725">
        <f t="shared" si="3"/>
        <v>9</v>
      </c>
      <c r="AA104" s="717" t="s">
        <v>584</v>
      </c>
      <c r="AB104" s="716" t="s">
        <v>456</v>
      </c>
      <c r="AC104" s="726"/>
      <c r="AD104" s="727">
        <v>71</v>
      </c>
    </row>
    <row r="105" spans="2:30" ht="25.05" customHeight="1">
      <c r="B105" s="1435"/>
      <c r="C105" s="1438"/>
      <c r="D105" s="716" t="s">
        <v>570</v>
      </c>
      <c r="E105" s="717" t="s">
        <v>482</v>
      </c>
      <c r="F105" s="716" t="s">
        <v>543</v>
      </c>
      <c r="G105" s="717"/>
      <c r="H105" s="718">
        <v>970200</v>
      </c>
      <c r="I105" s="719" t="s">
        <v>430</v>
      </c>
      <c r="J105" s="720">
        <v>1</v>
      </c>
      <c r="K105" s="719" t="s">
        <v>484</v>
      </c>
      <c r="L105" s="720">
        <f t="shared" si="2"/>
        <v>970200</v>
      </c>
      <c r="M105" s="721" t="s">
        <v>225</v>
      </c>
      <c r="N105" s="717" t="s">
        <v>482</v>
      </c>
      <c r="O105" s="722">
        <v>2025</v>
      </c>
      <c r="P105" s="723" t="s">
        <v>432</v>
      </c>
      <c r="Q105" s="724">
        <v>9</v>
      </c>
      <c r="R105" s="723" t="s">
        <v>433</v>
      </c>
      <c r="S105" s="724">
        <v>8</v>
      </c>
      <c r="T105" s="723" t="s">
        <v>434</v>
      </c>
      <c r="U105" s="723" t="s">
        <v>249</v>
      </c>
      <c r="V105" s="724">
        <v>9</v>
      </c>
      <c r="W105" s="723" t="s">
        <v>433</v>
      </c>
      <c r="X105" s="724">
        <v>16</v>
      </c>
      <c r="Y105" s="723" t="s">
        <v>434</v>
      </c>
      <c r="Z105" s="725">
        <f t="shared" si="3"/>
        <v>9</v>
      </c>
      <c r="AA105" s="717" t="s">
        <v>584</v>
      </c>
      <c r="AB105" s="716" t="s">
        <v>456</v>
      </c>
      <c r="AC105" s="726"/>
      <c r="AD105" s="727">
        <v>72</v>
      </c>
    </row>
    <row r="106" spans="2:30" ht="25.05" customHeight="1">
      <c r="B106" s="1435"/>
      <c r="C106" s="1438"/>
      <c r="D106" s="716" t="s">
        <v>533</v>
      </c>
      <c r="E106" s="717" t="s">
        <v>482</v>
      </c>
      <c r="F106" s="716" t="s">
        <v>524</v>
      </c>
      <c r="G106" s="717"/>
      <c r="H106" s="718">
        <v>989010</v>
      </c>
      <c r="I106" s="719" t="s">
        <v>430</v>
      </c>
      <c r="J106" s="720">
        <v>1</v>
      </c>
      <c r="K106" s="719" t="s">
        <v>459</v>
      </c>
      <c r="L106" s="720">
        <f t="shared" si="2"/>
        <v>989010</v>
      </c>
      <c r="M106" s="721" t="s">
        <v>225</v>
      </c>
      <c r="N106" s="717" t="s">
        <v>482</v>
      </c>
      <c r="O106" s="722">
        <v>2025</v>
      </c>
      <c r="P106" s="723" t="s">
        <v>432</v>
      </c>
      <c r="Q106" s="724">
        <v>9</v>
      </c>
      <c r="R106" s="723" t="s">
        <v>433</v>
      </c>
      <c r="S106" s="724">
        <v>8</v>
      </c>
      <c r="T106" s="723" t="s">
        <v>434</v>
      </c>
      <c r="U106" s="723" t="s">
        <v>249</v>
      </c>
      <c r="V106" s="724">
        <v>9</v>
      </c>
      <c r="W106" s="723" t="s">
        <v>433</v>
      </c>
      <c r="X106" s="724">
        <v>16</v>
      </c>
      <c r="Y106" s="723" t="s">
        <v>434</v>
      </c>
      <c r="Z106" s="725">
        <f t="shared" si="3"/>
        <v>9</v>
      </c>
      <c r="AA106" s="717" t="s">
        <v>584</v>
      </c>
      <c r="AB106" s="716" t="s">
        <v>456</v>
      </c>
      <c r="AC106" s="726"/>
      <c r="AD106" s="727">
        <v>73</v>
      </c>
    </row>
    <row r="107" spans="2:30" ht="25.05" customHeight="1">
      <c r="B107" s="1435"/>
      <c r="C107" s="1438"/>
      <c r="D107" s="716" t="s">
        <v>585</v>
      </c>
      <c r="E107" s="717" t="s">
        <v>482</v>
      </c>
      <c r="F107" s="716" t="s">
        <v>538</v>
      </c>
      <c r="G107" s="717"/>
      <c r="H107" s="718">
        <v>479160</v>
      </c>
      <c r="I107" s="719" t="s">
        <v>430</v>
      </c>
      <c r="J107" s="720">
        <v>1</v>
      </c>
      <c r="K107" s="719" t="s">
        <v>459</v>
      </c>
      <c r="L107" s="720">
        <f t="shared" si="2"/>
        <v>479160</v>
      </c>
      <c r="M107" s="721" t="s">
        <v>225</v>
      </c>
      <c r="N107" s="717" t="s">
        <v>482</v>
      </c>
      <c r="O107" s="722">
        <v>2025</v>
      </c>
      <c r="P107" s="723" t="s">
        <v>432</v>
      </c>
      <c r="Q107" s="724">
        <v>9</v>
      </c>
      <c r="R107" s="723" t="s">
        <v>433</v>
      </c>
      <c r="S107" s="724">
        <v>8</v>
      </c>
      <c r="T107" s="723" t="s">
        <v>434</v>
      </c>
      <c r="U107" s="723" t="s">
        <v>249</v>
      </c>
      <c r="V107" s="724">
        <v>9</v>
      </c>
      <c r="W107" s="723" t="s">
        <v>433</v>
      </c>
      <c r="X107" s="724">
        <v>16</v>
      </c>
      <c r="Y107" s="723" t="s">
        <v>434</v>
      </c>
      <c r="Z107" s="725">
        <f t="shared" si="3"/>
        <v>9</v>
      </c>
      <c r="AA107" s="717" t="s">
        <v>584</v>
      </c>
      <c r="AB107" s="716" t="s">
        <v>456</v>
      </c>
      <c r="AC107" s="726"/>
      <c r="AD107" s="727">
        <v>74</v>
      </c>
    </row>
    <row r="108" spans="2:30" ht="25.05" customHeight="1">
      <c r="B108" s="1435"/>
      <c r="C108" s="1438"/>
      <c r="D108" s="716" t="s">
        <v>515</v>
      </c>
      <c r="E108" s="717" t="s">
        <v>482</v>
      </c>
      <c r="F108" s="716" t="s">
        <v>516</v>
      </c>
      <c r="G108" s="717"/>
      <c r="H108" s="718">
        <v>161568</v>
      </c>
      <c r="I108" s="719" t="s">
        <v>430</v>
      </c>
      <c r="J108" s="720">
        <v>1</v>
      </c>
      <c r="K108" s="719" t="s">
        <v>459</v>
      </c>
      <c r="L108" s="720">
        <f t="shared" si="2"/>
        <v>161568</v>
      </c>
      <c r="M108" s="721" t="s">
        <v>225</v>
      </c>
      <c r="N108" s="717" t="s">
        <v>482</v>
      </c>
      <c r="O108" s="722">
        <v>2025</v>
      </c>
      <c r="P108" s="723" t="s">
        <v>432</v>
      </c>
      <c r="Q108" s="724">
        <v>9</v>
      </c>
      <c r="R108" s="723" t="s">
        <v>433</v>
      </c>
      <c r="S108" s="724">
        <v>8</v>
      </c>
      <c r="T108" s="723" t="s">
        <v>434</v>
      </c>
      <c r="U108" s="723" t="s">
        <v>249</v>
      </c>
      <c r="V108" s="724">
        <v>9</v>
      </c>
      <c r="W108" s="723" t="s">
        <v>433</v>
      </c>
      <c r="X108" s="724">
        <v>16</v>
      </c>
      <c r="Y108" s="723" t="s">
        <v>434</v>
      </c>
      <c r="Z108" s="725">
        <f t="shared" si="3"/>
        <v>9</v>
      </c>
      <c r="AA108" s="717" t="s">
        <v>584</v>
      </c>
      <c r="AB108" s="716" t="s">
        <v>456</v>
      </c>
      <c r="AC108" s="726"/>
      <c r="AD108" s="727">
        <v>75</v>
      </c>
    </row>
    <row r="109" spans="2:30" ht="25.05" customHeight="1">
      <c r="B109" s="1435"/>
      <c r="C109" s="1438"/>
      <c r="D109" s="716" t="s">
        <v>575</v>
      </c>
      <c r="E109" s="717" t="s">
        <v>482</v>
      </c>
      <c r="F109" s="716" t="s">
        <v>518</v>
      </c>
      <c r="G109" s="717"/>
      <c r="H109" s="718">
        <v>50094</v>
      </c>
      <c r="I109" s="719" t="s">
        <v>430</v>
      </c>
      <c r="J109" s="720">
        <v>1</v>
      </c>
      <c r="K109" s="719" t="s">
        <v>459</v>
      </c>
      <c r="L109" s="720">
        <f t="shared" si="2"/>
        <v>50094</v>
      </c>
      <c r="M109" s="721" t="s">
        <v>225</v>
      </c>
      <c r="N109" s="717" t="s">
        <v>482</v>
      </c>
      <c r="O109" s="722">
        <v>2025</v>
      </c>
      <c r="P109" s="723" t="s">
        <v>432</v>
      </c>
      <c r="Q109" s="724">
        <v>9</v>
      </c>
      <c r="R109" s="723" t="s">
        <v>433</v>
      </c>
      <c r="S109" s="724">
        <v>8</v>
      </c>
      <c r="T109" s="723" t="s">
        <v>434</v>
      </c>
      <c r="U109" s="723" t="s">
        <v>249</v>
      </c>
      <c r="V109" s="724">
        <v>9</v>
      </c>
      <c r="W109" s="723" t="s">
        <v>433</v>
      </c>
      <c r="X109" s="724">
        <v>16</v>
      </c>
      <c r="Y109" s="723" t="s">
        <v>434</v>
      </c>
      <c r="Z109" s="725">
        <f t="shared" si="3"/>
        <v>9</v>
      </c>
      <c r="AA109" s="717" t="s">
        <v>584</v>
      </c>
      <c r="AB109" s="716" t="s">
        <v>456</v>
      </c>
      <c r="AC109" s="726"/>
      <c r="AD109" s="727">
        <v>76</v>
      </c>
    </row>
    <row r="110" spans="2:30" ht="25.05" customHeight="1">
      <c r="B110" s="1435"/>
      <c r="C110" s="1438"/>
      <c r="D110" s="716" t="s">
        <v>492</v>
      </c>
      <c r="E110" s="717" t="s">
        <v>482</v>
      </c>
      <c r="F110" s="716" t="s">
        <v>493</v>
      </c>
      <c r="G110" s="717"/>
      <c r="H110" s="718">
        <v>702900</v>
      </c>
      <c r="I110" s="719" t="s">
        <v>430</v>
      </c>
      <c r="J110" s="720">
        <v>1</v>
      </c>
      <c r="K110" s="719" t="s">
        <v>484</v>
      </c>
      <c r="L110" s="720">
        <f t="shared" si="2"/>
        <v>702900</v>
      </c>
      <c r="M110" s="721" t="s">
        <v>225</v>
      </c>
      <c r="N110" s="717" t="s">
        <v>482</v>
      </c>
      <c r="O110" s="722">
        <v>2025</v>
      </c>
      <c r="P110" s="723" t="s">
        <v>432</v>
      </c>
      <c r="Q110" s="724">
        <v>9</v>
      </c>
      <c r="R110" s="723" t="s">
        <v>433</v>
      </c>
      <c r="S110" s="724">
        <v>8</v>
      </c>
      <c r="T110" s="723" t="s">
        <v>434</v>
      </c>
      <c r="U110" s="723" t="s">
        <v>249</v>
      </c>
      <c r="V110" s="724">
        <v>9</v>
      </c>
      <c r="W110" s="723" t="s">
        <v>433</v>
      </c>
      <c r="X110" s="724">
        <v>16</v>
      </c>
      <c r="Y110" s="723" t="s">
        <v>434</v>
      </c>
      <c r="Z110" s="725">
        <f t="shared" si="3"/>
        <v>9</v>
      </c>
      <c r="AA110" s="717" t="s">
        <v>584</v>
      </c>
      <c r="AB110" s="716" t="s">
        <v>456</v>
      </c>
      <c r="AC110" s="726"/>
      <c r="AD110" s="727">
        <v>77</v>
      </c>
    </row>
    <row r="111" spans="2:30" ht="25.05" customHeight="1">
      <c r="B111" s="1435"/>
      <c r="C111" s="1438"/>
      <c r="D111" s="716" t="s">
        <v>531</v>
      </c>
      <c r="E111" s="717" t="s">
        <v>482</v>
      </c>
      <c r="F111" s="716" t="s">
        <v>532</v>
      </c>
      <c r="G111" s="717"/>
      <c r="H111" s="718">
        <v>3811500</v>
      </c>
      <c r="I111" s="719" t="s">
        <v>430</v>
      </c>
      <c r="J111" s="720">
        <v>1</v>
      </c>
      <c r="K111" s="719" t="s">
        <v>459</v>
      </c>
      <c r="L111" s="720">
        <f t="shared" si="2"/>
        <v>3811500</v>
      </c>
      <c r="M111" s="721" t="s">
        <v>225</v>
      </c>
      <c r="N111" s="717" t="s">
        <v>482</v>
      </c>
      <c r="O111" s="722">
        <v>2025</v>
      </c>
      <c r="P111" s="723" t="s">
        <v>432</v>
      </c>
      <c r="Q111" s="724">
        <v>9</v>
      </c>
      <c r="R111" s="723" t="s">
        <v>433</v>
      </c>
      <c r="S111" s="724">
        <v>8</v>
      </c>
      <c r="T111" s="723" t="s">
        <v>434</v>
      </c>
      <c r="U111" s="723" t="s">
        <v>249</v>
      </c>
      <c r="V111" s="724">
        <v>9</v>
      </c>
      <c r="W111" s="723" t="s">
        <v>433</v>
      </c>
      <c r="X111" s="724">
        <v>16</v>
      </c>
      <c r="Y111" s="723" t="s">
        <v>434</v>
      </c>
      <c r="Z111" s="725">
        <f t="shared" si="3"/>
        <v>9</v>
      </c>
      <c r="AA111" s="717" t="s">
        <v>584</v>
      </c>
      <c r="AB111" s="716" t="s">
        <v>456</v>
      </c>
      <c r="AC111" s="726"/>
      <c r="AD111" s="727">
        <v>78</v>
      </c>
    </row>
    <row r="112" spans="2:30" ht="25.05" customHeight="1">
      <c r="B112" s="1435"/>
      <c r="C112" s="1438"/>
      <c r="D112" s="716" t="s">
        <v>490</v>
      </c>
      <c r="E112" s="717" t="s">
        <v>482</v>
      </c>
      <c r="F112" s="716" t="s">
        <v>491</v>
      </c>
      <c r="G112" s="717"/>
      <c r="H112" s="718">
        <v>1188000</v>
      </c>
      <c r="I112" s="719" t="s">
        <v>430</v>
      </c>
      <c r="J112" s="720">
        <v>1</v>
      </c>
      <c r="K112" s="719" t="s">
        <v>484</v>
      </c>
      <c r="L112" s="720">
        <f t="shared" si="2"/>
        <v>1188000</v>
      </c>
      <c r="M112" s="721" t="s">
        <v>225</v>
      </c>
      <c r="N112" s="717" t="s">
        <v>482</v>
      </c>
      <c r="O112" s="722">
        <v>2025</v>
      </c>
      <c r="P112" s="723" t="s">
        <v>432</v>
      </c>
      <c r="Q112" s="724">
        <v>9</v>
      </c>
      <c r="R112" s="723" t="s">
        <v>433</v>
      </c>
      <c r="S112" s="724">
        <v>8</v>
      </c>
      <c r="T112" s="723" t="s">
        <v>434</v>
      </c>
      <c r="U112" s="723" t="s">
        <v>249</v>
      </c>
      <c r="V112" s="724">
        <v>9</v>
      </c>
      <c r="W112" s="723" t="s">
        <v>433</v>
      </c>
      <c r="X112" s="724">
        <v>16</v>
      </c>
      <c r="Y112" s="723" t="s">
        <v>434</v>
      </c>
      <c r="Z112" s="725">
        <f t="shared" si="3"/>
        <v>9</v>
      </c>
      <c r="AA112" s="717" t="s">
        <v>584</v>
      </c>
      <c r="AB112" s="716" t="s">
        <v>456</v>
      </c>
      <c r="AC112" s="726"/>
      <c r="AD112" s="727">
        <v>79</v>
      </c>
    </row>
    <row r="113" spans="2:30" ht="25.05" customHeight="1">
      <c r="B113" s="1435"/>
      <c r="C113" s="1438"/>
      <c r="D113" s="716" t="s">
        <v>529</v>
      </c>
      <c r="E113" s="717" t="s">
        <v>482</v>
      </c>
      <c r="F113" s="716" t="s">
        <v>530</v>
      </c>
      <c r="G113" s="717"/>
      <c r="H113" s="718">
        <v>1890900</v>
      </c>
      <c r="I113" s="719" t="s">
        <v>430</v>
      </c>
      <c r="J113" s="720">
        <v>1</v>
      </c>
      <c r="K113" s="719" t="s">
        <v>459</v>
      </c>
      <c r="L113" s="720">
        <f t="shared" si="2"/>
        <v>1890900</v>
      </c>
      <c r="M113" s="721" t="s">
        <v>225</v>
      </c>
      <c r="N113" s="717" t="s">
        <v>482</v>
      </c>
      <c r="O113" s="722">
        <v>2025</v>
      </c>
      <c r="P113" s="723" t="s">
        <v>432</v>
      </c>
      <c r="Q113" s="724">
        <v>9</v>
      </c>
      <c r="R113" s="723" t="s">
        <v>433</v>
      </c>
      <c r="S113" s="724">
        <v>8</v>
      </c>
      <c r="T113" s="723" t="s">
        <v>434</v>
      </c>
      <c r="U113" s="723" t="s">
        <v>249</v>
      </c>
      <c r="V113" s="724">
        <v>9</v>
      </c>
      <c r="W113" s="723" t="s">
        <v>433</v>
      </c>
      <c r="X113" s="724">
        <v>16</v>
      </c>
      <c r="Y113" s="723" t="s">
        <v>434</v>
      </c>
      <c r="Z113" s="725">
        <f t="shared" si="3"/>
        <v>9</v>
      </c>
      <c r="AA113" s="729" t="s">
        <v>584</v>
      </c>
      <c r="AB113" s="728" t="s">
        <v>456</v>
      </c>
      <c r="AC113" s="730"/>
      <c r="AD113" s="727">
        <v>80</v>
      </c>
    </row>
    <row r="114" spans="2:30" ht="25.05" customHeight="1">
      <c r="B114" s="1435"/>
      <c r="C114" s="1438"/>
      <c r="D114" s="716" t="s">
        <v>549</v>
      </c>
      <c r="E114" s="717" t="s">
        <v>482</v>
      </c>
      <c r="F114" s="716" t="s">
        <v>550</v>
      </c>
      <c r="G114" s="717"/>
      <c r="H114" s="718">
        <v>137808</v>
      </c>
      <c r="I114" s="719" t="s">
        <v>430</v>
      </c>
      <c r="J114" s="720">
        <v>1</v>
      </c>
      <c r="K114" s="719" t="s">
        <v>484</v>
      </c>
      <c r="L114" s="720">
        <f t="shared" si="2"/>
        <v>137808</v>
      </c>
      <c r="M114" s="721" t="s">
        <v>225</v>
      </c>
      <c r="N114" s="717" t="s">
        <v>482</v>
      </c>
      <c r="O114" s="722">
        <v>2025</v>
      </c>
      <c r="P114" s="723" t="s">
        <v>432</v>
      </c>
      <c r="Q114" s="724">
        <v>9</v>
      </c>
      <c r="R114" s="723" t="s">
        <v>433</v>
      </c>
      <c r="S114" s="724">
        <v>8</v>
      </c>
      <c r="T114" s="723" t="s">
        <v>434</v>
      </c>
      <c r="U114" s="723" t="s">
        <v>249</v>
      </c>
      <c r="V114" s="724">
        <v>9</v>
      </c>
      <c r="W114" s="723" t="s">
        <v>433</v>
      </c>
      <c r="X114" s="724">
        <v>16</v>
      </c>
      <c r="Y114" s="723" t="s">
        <v>434</v>
      </c>
      <c r="Z114" s="725">
        <f t="shared" si="3"/>
        <v>9</v>
      </c>
      <c r="AA114" s="717" t="s">
        <v>584</v>
      </c>
      <c r="AB114" s="716" t="s">
        <v>456</v>
      </c>
      <c r="AC114" s="726"/>
      <c r="AD114" s="727">
        <v>81</v>
      </c>
    </row>
    <row r="115" spans="2:30" ht="25.05" customHeight="1">
      <c r="B115" s="1435"/>
      <c r="C115" s="1438"/>
      <c r="D115" s="716" t="s">
        <v>513</v>
      </c>
      <c r="E115" s="717" t="s">
        <v>482</v>
      </c>
      <c r="F115" s="716" t="s">
        <v>514</v>
      </c>
      <c r="G115" s="717"/>
      <c r="H115" s="718">
        <v>247500</v>
      </c>
      <c r="I115" s="719" t="s">
        <v>430</v>
      </c>
      <c r="J115" s="720">
        <v>5</v>
      </c>
      <c r="K115" s="719" t="s">
        <v>448</v>
      </c>
      <c r="L115" s="720">
        <f t="shared" si="2"/>
        <v>1237500</v>
      </c>
      <c r="M115" s="721" t="s">
        <v>225</v>
      </c>
      <c r="N115" s="717" t="s">
        <v>482</v>
      </c>
      <c r="O115" s="722">
        <v>2025</v>
      </c>
      <c r="P115" s="723" t="s">
        <v>432</v>
      </c>
      <c r="Q115" s="724">
        <v>9</v>
      </c>
      <c r="R115" s="723" t="s">
        <v>433</v>
      </c>
      <c r="S115" s="724">
        <v>8</v>
      </c>
      <c r="T115" s="723" t="s">
        <v>434</v>
      </c>
      <c r="U115" s="723" t="s">
        <v>249</v>
      </c>
      <c r="V115" s="724">
        <v>9</v>
      </c>
      <c r="W115" s="723" t="s">
        <v>433</v>
      </c>
      <c r="X115" s="724">
        <v>16</v>
      </c>
      <c r="Y115" s="723" t="s">
        <v>434</v>
      </c>
      <c r="Z115" s="725">
        <f t="shared" si="3"/>
        <v>9</v>
      </c>
      <c r="AA115" s="717" t="s">
        <v>584</v>
      </c>
      <c r="AB115" s="716" t="s">
        <v>456</v>
      </c>
      <c r="AC115" s="726"/>
      <c r="AD115" s="727">
        <v>82</v>
      </c>
    </row>
    <row r="116" spans="2:30" ht="25.05" customHeight="1">
      <c r="B116" s="1435"/>
      <c r="C116" s="1438"/>
      <c r="D116" s="716" t="s">
        <v>582</v>
      </c>
      <c r="E116" s="717" t="s">
        <v>482</v>
      </c>
      <c r="F116" s="716" t="s">
        <v>535</v>
      </c>
      <c r="G116" s="717"/>
      <c r="H116" s="718">
        <v>315810</v>
      </c>
      <c r="I116" s="719" t="s">
        <v>430</v>
      </c>
      <c r="J116" s="720">
        <v>2</v>
      </c>
      <c r="K116" s="719" t="s">
        <v>459</v>
      </c>
      <c r="L116" s="720">
        <f t="shared" si="2"/>
        <v>631620</v>
      </c>
      <c r="M116" s="721" t="s">
        <v>225</v>
      </c>
      <c r="N116" s="717" t="s">
        <v>482</v>
      </c>
      <c r="O116" s="722">
        <v>2025</v>
      </c>
      <c r="P116" s="723" t="s">
        <v>432</v>
      </c>
      <c r="Q116" s="724">
        <v>9</v>
      </c>
      <c r="R116" s="723" t="s">
        <v>433</v>
      </c>
      <c r="S116" s="724">
        <v>8</v>
      </c>
      <c r="T116" s="723" t="s">
        <v>434</v>
      </c>
      <c r="U116" s="723" t="s">
        <v>249</v>
      </c>
      <c r="V116" s="724">
        <v>9</v>
      </c>
      <c r="W116" s="723" t="s">
        <v>433</v>
      </c>
      <c r="X116" s="724">
        <v>16</v>
      </c>
      <c r="Y116" s="723" t="s">
        <v>434</v>
      </c>
      <c r="Z116" s="725">
        <f t="shared" si="3"/>
        <v>9</v>
      </c>
      <c r="AA116" s="717" t="s">
        <v>584</v>
      </c>
      <c r="AB116" s="716" t="s">
        <v>456</v>
      </c>
      <c r="AC116" s="726"/>
      <c r="AD116" s="727">
        <v>83</v>
      </c>
    </row>
    <row r="117" spans="2:30" ht="25.05" customHeight="1">
      <c r="B117" s="1435"/>
      <c r="C117" s="1438"/>
      <c r="D117" s="716" t="s">
        <v>501</v>
      </c>
      <c r="E117" s="717" t="s">
        <v>482</v>
      </c>
      <c r="F117" s="716" t="s">
        <v>502</v>
      </c>
      <c r="G117" s="717"/>
      <c r="H117" s="718">
        <v>118800</v>
      </c>
      <c r="I117" s="719" t="s">
        <v>430</v>
      </c>
      <c r="J117" s="720">
        <v>4</v>
      </c>
      <c r="K117" s="719" t="s">
        <v>448</v>
      </c>
      <c r="L117" s="720">
        <f t="shared" si="2"/>
        <v>475200</v>
      </c>
      <c r="M117" s="721" t="s">
        <v>225</v>
      </c>
      <c r="N117" s="717" t="s">
        <v>482</v>
      </c>
      <c r="O117" s="722">
        <v>2025</v>
      </c>
      <c r="P117" s="723" t="s">
        <v>432</v>
      </c>
      <c r="Q117" s="724">
        <v>9</v>
      </c>
      <c r="R117" s="723" t="s">
        <v>433</v>
      </c>
      <c r="S117" s="724">
        <v>8</v>
      </c>
      <c r="T117" s="723" t="s">
        <v>434</v>
      </c>
      <c r="U117" s="723" t="s">
        <v>249</v>
      </c>
      <c r="V117" s="724">
        <v>9</v>
      </c>
      <c r="W117" s="723" t="s">
        <v>433</v>
      </c>
      <c r="X117" s="724">
        <v>16</v>
      </c>
      <c r="Y117" s="723" t="s">
        <v>434</v>
      </c>
      <c r="Z117" s="725">
        <f t="shared" si="3"/>
        <v>9</v>
      </c>
      <c r="AA117" s="717" t="s">
        <v>584</v>
      </c>
      <c r="AB117" s="716" t="s">
        <v>456</v>
      </c>
      <c r="AC117" s="726"/>
      <c r="AD117" s="727">
        <v>84</v>
      </c>
    </row>
    <row r="118" spans="2:30" ht="25.05" customHeight="1">
      <c r="B118" s="1435"/>
      <c r="C118" s="1438"/>
      <c r="D118" s="716" t="s">
        <v>446</v>
      </c>
      <c r="E118" s="717" t="s">
        <v>561</v>
      </c>
      <c r="F118" s="716" t="s">
        <v>562</v>
      </c>
      <c r="G118" s="717"/>
      <c r="H118" s="718">
        <v>114400</v>
      </c>
      <c r="I118" s="719" t="s">
        <v>430</v>
      </c>
      <c r="J118" s="720">
        <v>2</v>
      </c>
      <c r="K118" s="719" t="s">
        <v>448</v>
      </c>
      <c r="L118" s="720">
        <f t="shared" si="2"/>
        <v>228800</v>
      </c>
      <c r="M118" s="721" t="s">
        <v>225</v>
      </c>
      <c r="N118" s="717" t="s">
        <v>561</v>
      </c>
      <c r="O118" s="722">
        <v>2025</v>
      </c>
      <c r="P118" s="723" t="s">
        <v>432</v>
      </c>
      <c r="Q118" s="724">
        <v>9</v>
      </c>
      <c r="R118" s="723" t="s">
        <v>433</v>
      </c>
      <c r="S118" s="724">
        <v>8</v>
      </c>
      <c r="T118" s="723" t="s">
        <v>434</v>
      </c>
      <c r="U118" s="723" t="s">
        <v>249</v>
      </c>
      <c r="V118" s="724">
        <v>9</v>
      </c>
      <c r="W118" s="723" t="s">
        <v>433</v>
      </c>
      <c r="X118" s="724">
        <v>16</v>
      </c>
      <c r="Y118" s="723" t="s">
        <v>434</v>
      </c>
      <c r="Z118" s="725">
        <f t="shared" si="3"/>
        <v>9</v>
      </c>
      <c r="AA118" s="717" t="s">
        <v>584</v>
      </c>
      <c r="AB118" s="716" t="s">
        <v>456</v>
      </c>
      <c r="AC118" s="726"/>
      <c r="AD118" s="727">
        <v>85</v>
      </c>
    </row>
    <row r="119" spans="2:30" ht="25.05" customHeight="1">
      <c r="B119" s="1435"/>
      <c r="C119" s="1438"/>
      <c r="D119" s="716" t="s">
        <v>510</v>
      </c>
      <c r="E119" s="717" t="s">
        <v>482</v>
      </c>
      <c r="F119" s="716"/>
      <c r="G119" s="717"/>
      <c r="H119" s="718">
        <v>188100</v>
      </c>
      <c r="I119" s="719" t="s">
        <v>430</v>
      </c>
      <c r="J119" s="720">
        <v>1</v>
      </c>
      <c r="K119" s="719" t="s">
        <v>509</v>
      </c>
      <c r="L119" s="720">
        <f t="shared" si="2"/>
        <v>188100</v>
      </c>
      <c r="M119" s="721" t="s">
        <v>225</v>
      </c>
      <c r="N119" s="717" t="s">
        <v>482</v>
      </c>
      <c r="O119" s="722">
        <v>2025</v>
      </c>
      <c r="P119" s="723" t="s">
        <v>432</v>
      </c>
      <c r="Q119" s="724">
        <v>9</v>
      </c>
      <c r="R119" s="723" t="s">
        <v>433</v>
      </c>
      <c r="S119" s="724">
        <v>8</v>
      </c>
      <c r="T119" s="723" t="s">
        <v>434</v>
      </c>
      <c r="U119" s="723" t="s">
        <v>249</v>
      </c>
      <c r="V119" s="724">
        <v>9</v>
      </c>
      <c r="W119" s="723" t="s">
        <v>433</v>
      </c>
      <c r="X119" s="724">
        <v>16</v>
      </c>
      <c r="Y119" s="723" t="s">
        <v>434</v>
      </c>
      <c r="Z119" s="725">
        <f t="shared" si="3"/>
        <v>9</v>
      </c>
      <c r="AA119" s="717" t="s">
        <v>584</v>
      </c>
      <c r="AB119" s="728" t="s">
        <v>456</v>
      </c>
      <c r="AC119" s="730"/>
      <c r="AD119" s="727">
        <v>86</v>
      </c>
    </row>
    <row r="120" spans="2:30" ht="25.05" customHeight="1">
      <c r="B120" s="1435"/>
      <c r="C120" s="1438"/>
      <c r="D120" s="716" t="s">
        <v>586</v>
      </c>
      <c r="E120" s="717" t="s">
        <v>482</v>
      </c>
      <c r="F120" s="716" t="s">
        <v>573</v>
      </c>
      <c r="G120" s="717"/>
      <c r="H120" s="718">
        <v>479160</v>
      </c>
      <c r="I120" s="719" t="s">
        <v>430</v>
      </c>
      <c r="J120" s="720">
        <v>1</v>
      </c>
      <c r="K120" s="719" t="s">
        <v>459</v>
      </c>
      <c r="L120" s="720">
        <f t="shared" si="2"/>
        <v>479160</v>
      </c>
      <c r="M120" s="721" t="s">
        <v>225</v>
      </c>
      <c r="N120" s="717" t="s">
        <v>482</v>
      </c>
      <c r="O120" s="722">
        <v>2025</v>
      </c>
      <c r="P120" s="723" t="s">
        <v>432</v>
      </c>
      <c r="Q120" s="724">
        <v>9</v>
      </c>
      <c r="R120" s="723" t="s">
        <v>433</v>
      </c>
      <c r="S120" s="724">
        <v>9</v>
      </c>
      <c r="T120" s="723" t="s">
        <v>434</v>
      </c>
      <c r="U120" s="723" t="s">
        <v>249</v>
      </c>
      <c r="V120" s="724">
        <v>9</v>
      </c>
      <c r="W120" s="723" t="s">
        <v>433</v>
      </c>
      <c r="X120" s="724">
        <v>14</v>
      </c>
      <c r="Y120" s="723" t="s">
        <v>434</v>
      </c>
      <c r="Z120" s="725">
        <f t="shared" si="3"/>
        <v>6</v>
      </c>
      <c r="AA120" s="717" t="s">
        <v>587</v>
      </c>
      <c r="AB120" s="716" t="s">
        <v>456</v>
      </c>
      <c r="AC120" s="726"/>
      <c r="AD120" s="727">
        <v>87</v>
      </c>
    </row>
    <row r="121" spans="2:30" ht="25.05" customHeight="1">
      <c r="B121" s="1435"/>
      <c r="C121" s="1438"/>
      <c r="D121" s="716" t="s">
        <v>515</v>
      </c>
      <c r="E121" s="717" t="s">
        <v>482</v>
      </c>
      <c r="F121" s="716" t="s">
        <v>574</v>
      </c>
      <c r="G121" s="717"/>
      <c r="H121" s="718">
        <v>161568</v>
      </c>
      <c r="I121" s="719" t="s">
        <v>430</v>
      </c>
      <c r="J121" s="720">
        <v>1</v>
      </c>
      <c r="K121" s="719" t="s">
        <v>459</v>
      </c>
      <c r="L121" s="720">
        <f t="shared" si="2"/>
        <v>161568</v>
      </c>
      <c r="M121" s="721" t="s">
        <v>225</v>
      </c>
      <c r="N121" s="717" t="s">
        <v>482</v>
      </c>
      <c r="O121" s="722">
        <v>2025</v>
      </c>
      <c r="P121" s="723" t="s">
        <v>432</v>
      </c>
      <c r="Q121" s="724">
        <v>9</v>
      </c>
      <c r="R121" s="723" t="s">
        <v>433</v>
      </c>
      <c r="S121" s="724">
        <v>9</v>
      </c>
      <c r="T121" s="723" t="s">
        <v>434</v>
      </c>
      <c r="U121" s="723" t="s">
        <v>249</v>
      </c>
      <c r="V121" s="724">
        <v>9</v>
      </c>
      <c r="W121" s="723" t="s">
        <v>433</v>
      </c>
      <c r="X121" s="724">
        <v>14</v>
      </c>
      <c r="Y121" s="723" t="s">
        <v>434</v>
      </c>
      <c r="Z121" s="725">
        <f t="shared" si="3"/>
        <v>6</v>
      </c>
      <c r="AA121" s="717" t="s">
        <v>587</v>
      </c>
      <c r="AB121" s="716" t="s">
        <v>456</v>
      </c>
      <c r="AC121" s="726"/>
      <c r="AD121" s="727">
        <v>88</v>
      </c>
    </row>
    <row r="122" spans="2:30" ht="25.05" customHeight="1">
      <c r="B122" s="1435"/>
      <c r="C122" s="1438"/>
      <c r="D122" s="716" t="s">
        <v>575</v>
      </c>
      <c r="E122" s="717" t="s">
        <v>482</v>
      </c>
      <c r="F122" s="716" t="s">
        <v>576</v>
      </c>
      <c r="G122" s="717"/>
      <c r="H122" s="718">
        <v>50094</v>
      </c>
      <c r="I122" s="719" t="s">
        <v>430</v>
      </c>
      <c r="J122" s="720">
        <v>1</v>
      </c>
      <c r="K122" s="719" t="s">
        <v>459</v>
      </c>
      <c r="L122" s="720">
        <f t="shared" si="2"/>
        <v>50094</v>
      </c>
      <c r="M122" s="721" t="s">
        <v>225</v>
      </c>
      <c r="N122" s="717" t="s">
        <v>482</v>
      </c>
      <c r="O122" s="722">
        <v>2025</v>
      </c>
      <c r="P122" s="723" t="s">
        <v>432</v>
      </c>
      <c r="Q122" s="724">
        <v>9</v>
      </c>
      <c r="R122" s="723" t="s">
        <v>433</v>
      </c>
      <c r="S122" s="724">
        <v>9</v>
      </c>
      <c r="T122" s="723" t="s">
        <v>434</v>
      </c>
      <c r="U122" s="723" t="s">
        <v>249</v>
      </c>
      <c r="V122" s="724">
        <v>9</v>
      </c>
      <c r="W122" s="723" t="s">
        <v>433</v>
      </c>
      <c r="X122" s="724">
        <v>14</v>
      </c>
      <c r="Y122" s="723" t="s">
        <v>434</v>
      </c>
      <c r="Z122" s="725">
        <f t="shared" si="3"/>
        <v>6</v>
      </c>
      <c r="AA122" s="717" t="s">
        <v>587</v>
      </c>
      <c r="AB122" s="716" t="s">
        <v>456</v>
      </c>
      <c r="AC122" s="726"/>
      <c r="AD122" s="727">
        <v>89</v>
      </c>
    </row>
    <row r="123" spans="2:30" ht="25.05" customHeight="1">
      <c r="B123" s="1435"/>
      <c r="C123" s="1438"/>
      <c r="D123" s="716" t="s">
        <v>588</v>
      </c>
      <c r="E123" s="717" t="s">
        <v>482</v>
      </c>
      <c r="F123" s="716" t="s">
        <v>583</v>
      </c>
      <c r="G123" s="717"/>
      <c r="H123" s="718">
        <v>315810</v>
      </c>
      <c r="I123" s="719" t="s">
        <v>430</v>
      </c>
      <c r="J123" s="720">
        <v>3</v>
      </c>
      <c r="K123" s="719" t="s">
        <v>459</v>
      </c>
      <c r="L123" s="720">
        <f t="shared" si="2"/>
        <v>947430</v>
      </c>
      <c r="M123" s="721" t="s">
        <v>225</v>
      </c>
      <c r="N123" s="717" t="s">
        <v>482</v>
      </c>
      <c r="O123" s="722">
        <v>2025</v>
      </c>
      <c r="P123" s="723" t="s">
        <v>432</v>
      </c>
      <c r="Q123" s="724">
        <v>9</v>
      </c>
      <c r="R123" s="723" t="s">
        <v>433</v>
      </c>
      <c r="S123" s="724">
        <v>9</v>
      </c>
      <c r="T123" s="723" t="s">
        <v>434</v>
      </c>
      <c r="U123" s="723" t="s">
        <v>249</v>
      </c>
      <c r="V123" s="724">
        <v>9</v>
      </c>
      <c r="W123" s="723" t="s">
        <v>433</v>
      </c>
      <c r="X123" s="724">
        <v>14</v>
      </c>
      <c r="Y123" s="723" t="s">
        <v>434</v>
      </c>
      <c r="Z123" s="725">
        <f t="shared" si="3"/>
        <v>6</v>
      </c>
      <c r="AA123" s="717" t="s">
        <v>587</v>
      </c>
      <c r="AB123" s="716" t="s">
        <v>456</v>
      </c>
      <c r="AC123" s="726"/>
      <c r="AD123" s="727">
        <v>90</v>
      </c>
    </row>
    <row r="124" spans="2:30" ht="25.05" customHeight="1">
      <c r="B124" s="1435"/>
      <c r="C124" s="1438"/>
      <c r="D124" s="716" t="s">
        <v>513</v>
      </c>
      <c r="E124" s="717" t="s">
        <v>482</v>
      </c>
      <c r="F124" s="716" t="s">
        <v>581</v>
      </c>
      <c r="G124" s="717"/>
      <c r="H124" s="718">
        <v>247500</v>
      </c>
      <c r="I124" s="719" t="s">
        <v>430</v>
      </c>
      <c r="J124" s="720">
        <v>4</v>
      </c>
      <c r="K124" s="719" t="s">
        <v>448</v>
      </c>
      <c r="L124" s="720">
        <f t="shared" si="2"/>
        <v>990000</v>
      </c>
      <c r="M124" s="721" t="s">
        <v>225</v>
      </c>
      <c r="N124" s="717" t="s">
        <v>482</v>
      </c>
      <c r="O124" s="722">
        <v>2025</v>
      </c>
      <c r="P124" s="723" t="s">
        <v>432</v>
      </c>
      <c r="Q124" s="724">
        <v>9</v>
      </c>
      <c r="R124" s="723" t="s">
        <v>433</v>
      </c>
      <c r="S124" s="724">
        <v>9</v>
      </c>
      <c r="T124" s="723" t="s">
        <v>434</v>
      </c>
      <c r="U124" s="723" t="s">
        <v>249</v>
      </c>
      <c r="V124" s="724">
        <v>9</v>
      </c>
      <c r="W124" s="723" t="s">
        <v>433</v>
      </c>
      <c r="X124" s="724">
        <v>14</v>
      </c>
      <c r="Y124" s="723" t="s">
        <v>434</v>
      </c>
      <c r="Z124" s="725">
        <f t="shared" si="3"/>
        <v>6</v>
      </c>
      <c r="AA124" s="717" t="s">
        <v>587</v>
      </c>
      <c r="AB124" s="716" t="s">
        <v>456</v>
      </c>
      <c r="AC124" s="726"/>
      <c r="AD124" s="727">
        <v>91</v>
      </c>
    </row>
    <row r="125" spans="2:30" ht="25.05" customHeight="1">
      <c r="B125" s="1435"/>
      <c r="C125" s="1438"/>
      <c r="D125" s="716" t="s">
        <v>446</v>
      </c>
      <c r="E125" s="717" t="s">
        <v>561</v>
      </c>
      <c r="F125" s="716" t="s">
        <v>562</v>
      </c>
      <c r="G125" s="717"/>
      <c r="H125" s="718">
        <v>114400</v>
      </c>
      <c r="I125" s="719" t="s">
        <v>430</v>
      </c>
      <c r="J125" s="720">
        <v>2</v>
      </c>
      <c r="K125" s="719" t="s">
        <v>448</v>
      </c>
      <c r="L125" s="720">
        <f t="shared" si="2"/>
        <v>228800</v>
      </c>
      <c r="M125" s="721" t="s">
        <v>225</v>
      </c>
      <c r="N125" s="717" t="s">
        <v>561</v>
      </c>
      <c r="O125" s="722">
        <v>2025</v>
      </c>
      <c r="P125" s="723" t="s">
        <v>432</v>
      </c>
      <c r="Q125" s="724">
        <v>9</v>
      </c>
      <c r="R125" s="723" t="s">
        <v>433</v>
      </c>
      <c r="S125" s="724">
        <v>9</v>
      </c>
      <c r="T125" s="723" t="s">
        <v>434</v>
      </c>
      <c r="U125" s="723" t="s">
        <v>249</v>
      </c>
      <c r="V125" s="724">
        <v>9</v>
      </c>
      <c r="W125" s="723" t="s">
        <v>433</v>
      </c>
      <c r="X125" s="724">
        <v>14</v>
      </c>
      <c r="Y125" s="723" t="s">
        <v>434</v>
      </c>
      <c r="Z125" s="725">
        <f t="shared" si="3"/>
        <v>6</v>
      </c>
      <c r="AA125" s="717" t="s">
        <v>587</v>
      </c>
      <c r="AB125" s="716" t="s">
        <v>456</v>
      </c>
      <c r="AC125" s="726"/>
      <c r="AD125" s="727">
        <v>92</v>
      </c>
    </row>
    <row r="126" spans="2:30" ht="25.05" customHeight="1">
      <c r="B126" s="1435"/>
      <c r="C126" s="1438"/>
      <c r="D126" s="716" t="s">
        <v>589</v>
      </c>
      <c r="E126" s="717" t="s">
        <v>482</v>
      </c>
      <c r="F126" s="716" t="s">
        <v>524</v>
      </c>
      <c r="G126" s="717"/>
      <c r="H126" s="718">
        <v>989010</v>
      </c>
      <c r="I126" s="719" t="s">
        <v>430</v>
      </c>
      <c r="J126" s="720">
        <v>1</v>
      </c>
      <c r="K126" s="719" t="s">
        <v>459</v>
      </c>
      <c r="L126" s="720">
        <f t="shared" si="2"/>
        <v>989010</v>
      </c>
      <c r="M126" s="721" t="s">
        <v>225</v>
      </c>
      <c r="N126" s="717" t="s">
        <v>482</v>
      </c>
      <c r="O126" s="722">
        <v>2025</v>
      </c>
      <c r="P126" s="723" t="s">
        <v>432</v>
      </c>
      <c r="Q126" s="724">
        <v>9</v>
      </c>
      <c r="R126" s="723" t="s">
        <v>433</v>
      </c>
      <c r="S126" s="724">
        <v>9</v>
      </c>
      <c r="T126" s="723" t="s">
        <v>434</v>
      </c>
      <c r="U126" s="723" t="s">
        <v>249</v>
      </c>
      <c r="V126" s="724">
        <v>9</v>
      </c>
      <c r="W126" s="723" t="s">
        <v>433</v>
      </c>
      <c r="X126" s="724">
        <v>14</v>
      </c>
      <c r="Y126" s="723" t="s">
        <v>434</v>
      </c>
      <c r="Z126" s="725">
        <f t="shared" si="3"/>
        <v>6</v>
      </c>
      <c r="AA126" s="717" t="s">
        <v>587</v>
      </c>
      <c r="AB126" s="716" t="s">
        <v>456</v>
      </c>
      <c r="AC126" s="726"/>
      <c r="AD126" s="727">
        <v>93</v>
      </c>
    </row>
    <row r="127" spans="2:30" ht="25.05" customHeight="1" thickBot="1">
      <c r="B127" s="1440"/>
      <c r="C127" s="1444"/>
      <c r="D127" s="731" t="s">
        <v>589</v>
      </c>
      <c r="E127" s="732" t="s">
        <v>482</v>
      </c>
      <c r="F127" s="731" t="s">
        <v>524</v>
      </c>
      <c r="G127" s="732"/>
      <c r="H127" s="733">
        <v>989010</v>
      </c>
      <c r="I127" s="734" t="s">
        <v>430</v>
      </c>
      <c r="J127" s="735">
        <v>1</v>
      </c>
      <c r="K127" s="734" t="s">
        <v>459</v>
      </c>
      <c r="L127" s="735">
        <f t="shared" si="2"/>
        <v>989010</v>
      </c>
      <c r="M127" s="736" t="s">
        <v>225</v>
      </c>
      <c r="N127" s="732" t="s">
        <v>482</v>
      </c>
      <c r="O127" s="737">
        <v>2025</v>
      </c>
      <c r="P127" s="738" t="s">
        <v>432</v>
      </c>
      <c r="Q127" s="739">
        <v>9</v>
      </c>
      <c r="R127" s="738" t="s">
        <v>433</v>
      </c>
      <c r="S127" s="739">
        <v>9</v>
      </c>
      <c r="T127" s="738" t="s">
        <v>434</v>
      </c>
      <c r="U127" s="738" t="s">
        <v>249</v>
      </c>
      <c r="V127" s="739">
        <v>9</v>
      </c>
      <c r="W127" s="738" t="s">
        <v>433</v>
      </c>
      <c r="X127" s="739">
        <v>14</v>
      </c>
      <c r="Y127" s="738" t="s">
        <v>434</v>
      </c>
      <c r="Z127" s="740">
        <f t="shared" si="3"/>
        <v>6</v>
      </c>
      <c r="AA127" s="732" t="s">
        <v>587</v>
      </c>
      <c r="AB127" s="731" t="s">
        <v>456</v>
      </c>
      <c r="AC127" s="741"/>
      <c r="AD127" s="742">
        <v>94</v>
      </c>
    </row>
    <row r="128" spans="2:30" ht="25.05" customHeight="1">
      <c r="B128" s="1434">
        <v>4</v>
      </c>
      <c r="C128" s="1437" t="s">
        <v>590</v>
      </c>
      <c r="D128" s="743" t="s">
        <v>591</v>
      </c>
      <c r="E128" s="744"/>
      <c r="F128" s="743" t="s">
        <v>592</v>
      </c>
      <c r="G128" s="744"/>
      <c r="H128" s="745">
        <v>4564</v>
      </c>
      <c r="I128" s="746" t="s">
        <v>430</v>
      </c>
      <c r="J128" s="747">
        <v>53</v>
      </c>
      <c r="K128" s="746" t="s">
        <v>593</v>
      </c>
      <c r="L128" s="747">
        <f t="shared" si="2"/>
        <v>241892</v>
      </c>
      <c r="M128" s="748" t="s">
        <v>225</v>
      </c>
      <c r="N128" s="744"/>
      <c r="O128" s="749">
        <v>2025</v>
      </c>
      <c r="P128" s="750" t="s">
        <v>432</v>
      </c>
      <c r="Q128" s="751">
        <v>9</v>
      </c>
      <c r="R128" s="750" t="s">
        <v>433</v>
      </c>
      <c r="S128" s="751">
        <v>25</v>
      </c>
      <c r="T128" s="750" t="s">
        <v>434</v>
      </c>
      <c r="U128" s="750" t="s">
        <v>249</v>
      </c>
      <c r="V128" s="751">
        <v>10</v>
      </c>
      <c r="W128" s="750" t="s">
        <v>433</v>
      </c>
      <c r="X128" s="751">
        <v>1</v>
      </c>
      <c r="Y128" s="750" t="s">
        <v>434</v>
      </c>
      <c r="Z128" s="752">
        <f t="shared" si="3"/>
        <v>7</v>
      </c>
      <c r="AA128" s="744" t="s">
        <v>594</v>
      </c>
      <c r="AB128" s="743" t="s">
        <v>595</v>
      </c>
      <c r="AC128" s="753"/>
      <c r="AD128" s="754">
        <v>1</v>
      </c>
    </row>
    <row r="129" spans="2:30" ht="25.05" customHeight="1">
      <c r="B129" s="1435"/>
      <c r="C129" s="1438"/>
      <c r="D129" s="716" t="s">
        <v>596</v>
      </c>
      <c r="E129" s="717"/>
      <c r="F129" s="716" t="s">
        <v>597</v>
      </c>
      <c r="G129" s="717"/>
      <c r="H129" s="718">
        <v>70200</v>
      </c>
      <c r="I129" s="719" t="s">
        <v>430</v>
      </c>
      <c r="J129" s="720">
        <v>2</v>
      </c>
      <c r="K129" s="719" t="s">
        <v>448</v>
      </c>
      <c r="L129" s="720">
        <f t="shared" si="2"/>
        <v>140400</v>
      </c>
      <c r="M129" s="721" t="s">
        <v>225</v>
      </c>
      <c r="N129" s="717"/>
      <c r="O129" s="722">
        <v>2025</v>
      </c>
      <c r="P129" s="723" t="s">
        <v>432</v>
      </c>
      <c r="Q129" s="724">
        <v>9</v>
      </c>
      <c r="R129" s="723" t="s">
        <v>433</v>
      </c>
      <c r="S129" s="724">
        <v>25</v>
      </c>
      <c r="T129" s="723" t="s">
        <v>434</v>
      </c>
      <c r="U129" s="723" t="s">
        <v>249</v>
      </c>
      <c r="V129" s="724">
        <v>10</v>
      </c>
      <c r="W129" s="723" t="s">
        <v>433</v>
      </c>
      <c r="X129" s="724">
        <v>1</v>
      </c>
      <c r="Y129" s="723" t="s">
        <v>434</v>
      </c>
      <c r="Z129" s="725">
        <f t="shared" si="3"/>
        <v>7</v>
      </c>
      <c r="AA129" s="717" t="s">
        <v>594</v>
      </c>
      <c r="AB129" s="716" t="s">
        <v>595</v>
      </c>
      <c r="AC129" s="726"/>
      <c r="AD129" s="727">
        <v>2</v>
      </c>
    </row>
    <row r="130" spans="2:30" ht="25.05" customHeight="1">
      <c r="B130" s="1435"/>
      <c r="C130" s="1438"/>
      <c r="D130" s="716" t="s">
        <v>598</v>
      </c>
      <c r="E130" s="717"/>
      <c r="F130" s="716" t="s">
        <v>599</v>
      </c>
      <c r="G130" s="717"/>
      <c r="H130" s="718">
        <v>124200</v>
      </c>
      <c r="I130" s="719" t="s">
        <v>430</v>
      </c>
      <c r="J130" s="720">
        <v>3</v>
      </c>
      <c r="K130" s="719" t="s">
        <v>448</v>
      </c>
      <c r="L130" s="720">
        <f t="shared" si="2"/>
        <v>372600</v>
      </c>
      <c r="M130" s="721" t="s">
        <v>225</v>
      </c>
      <c r="N130" s="717"/>
      <c r="O130" s="722">
        <v>2025</v>
      </c>
      <c r="P130" s="723" t="s">
        <v>432</v>
      </c>
      <c r="Q130" s="724">
        <v>9</v>
      </c>
      <c r="R130" s="723" t="s">
        <v>433</v>
      </c>
      <c r="S130" s="724">
        <v>25</v>
      </c>
      <c r="T130" s="723" t="s">
        <v>434</v>
      </c>
      <c r="U130" s="723" t="s">
        <v>249</v>
      </c>
      <c r="V130" s="724">
        <v>10</v>
      </c>
      <c r="W130" s="723" t="s">
        <v>433</v>
      </c>
      <c r="X130" s="724">
        <v>1</v>
      </c>
      <c r="Y130" s="723" t="s">
        <v>434</v>
      </c>
      <c r="Z130" s="725">
        <f t="shared" si="3"/>
        <v>7</v>
      </c>
      <c r="AA130" s="717" t="s">
        <v>594</v>
      </c>
      <c r="AB130" s="716" t="s">
        <v>595</v>
      </c>
      <c r="AC130" s="726"/>
      <c r="AD130" s="727">
        <v>3</v>
      </c>
    </row>
    <row r="131" spans="2:30" ht="25.05" customHeight="1">
      <c r="B131" s="1435"/>
      <c r="C131" s="1438"/>
      <c r="D131" s="716" t="s">
        <v>600</v>
      </c>
      <c r="E131" s="717"/>
      <c r="F131" s="716" t="s">
        <v>601</v>
      </c>
      <c r="G131" s="717"/>
      <c r="H131" s="718">
        <v>290400</v>
      </c>
      <c r="I131" s="719" t="s">
        <v>430</v>
      </c>
      <c r="J131" s="720">
        <v>2</v>
      </c>
      <c r="K131" s="719" t="s">
        <v>448</v>
      </c>
      <c r="L131" s="720">
        <f t="shared" si="2"/>
        <v>580800</v>
      </c>
      <c r="M131" s="721" t="s">
        <v>225</v>
      </c>
      <c r="N131" s="717"/>
      <c r="O131" s="722">
        <v>2025</v>
      </c>
      <c r="P131" s="723" t="s">
        <v>432</v>
      </c>
      <c r="Q131" s="724">
        <v>9</v>
      </c>
      <c r="R131" s="723" t="s">
        <v>433</v>
      </c>
      <c r="S131" s="724">
        <v>25</v>
      </c>
      <c r="T131" s="723" t="s">
        <v>434</v>
      </c>
      <c r="U131" s="723" t="s">
        <v>249</v>
      </c>
      <c r="V131" s="724">
        <v>10</v>
      </c>
      <c r="W131" s="723" t="s">
        <v>433</v>
      </c>
      <c r="X131" s="724">
        <v>1</v>
      </c>
      <c r="Y131" s="723" t="s">
        <v>434</v>
      </c>
      <c r="Z131" s="725">
        <f t="shared" si="3"/>
        <v>7</v>
      </c>
      <c r="AA131" s="717" t="s">
        <v>594</v>
      </c>
      <c r="AB131" s="716" t="s">
        <v>595</v>
      </c>
      <c r="AC131" s="726"/>
      <c r="AD131" s="727">
        <v>4</v>
      </c>
    </row>
    <row r="132" spans="2:30" ht="35" customHeight="1" thickBot="1">
      <c r="B132" s="1440"/>
      <c r="C132" s="1444"/>
      <c r="D132" s="731" t="s">
        <v>602</v>
      </c>
      <c r="E132" s="732"/>
      <c r="F132" s="731" t="s">
        <v>603</v>
      </c>
      <c r="G132" s="732"/>
      <c r="H132" s="733">
        <v>1000000</v>
      </c>
      <c r="I132" s="734" t="s">
        <v>430</v>
      </c>
      <c r="J132" s="735">
        <v>1</v>
      </c>
      <c r="K132" s="734" t="s">
        <v>604</v>
      </c>
      <c r="L132" s="735">
        <f t="shared" si="2"/>
        <v>1000000</v>
      </c>
      <c r="M132" s="736" t="s">
        <v>225</v>
      </c>
      <c r="N132" s="732"/>
      <c r="O132" s="737">
        <v>2025</v>
      </c>
      <c r="P132" s="738" t="s">
        <v>432</v>
      </c>
      <c r="Q132" s="739">
        <v>9</v>
      </c>
      <c r="R132" s="738" t="s">
        <v>433</v>
      </c>
      <c r="S132" s="739">
        <v>28</v>
      </c>
      <c r="T132" s="738" t="s">
        <v>434</v>
      </c>
      <c r="U132" s="738" t="s">
        <v>249</v>
      </c>
      <c r="V132" s="739">
        <v>10</v>
      </c>
      <c r="W132" s="738" t="s">
        <v>433</v>
      </c>
      <c r="X132" s="739">
        <v>1</v>
      </c>
      <c r="Y132" s="738" t="s">
        <v>434</v>
      </c>
      <c r="Z132" s="740">
        <f t="shared" si="3"/>
        <v>4</v>
      </c>
      <c r="AA132" s="732" t="s">
        <v>594</v>
      </c>
      <c r="AB132" s="731" t="s">
        <v>595</v>
      </c>
      <c r="AC132" s="758" t="s">
        <v>605</v>
      </c>
      <c r="AD132" s="742">
        <v>5</v>
      </c>
    </row>
    <row r="133" spans="2:30" ht="25.05" customHeight="1">
      <c r="B133" s="1434">
        <v>5</v>
      </c>
      <c r="C133" s="1437" t="s">
        <v>606</v>
      </c>
      <c r="D133" s="743" t="s">
        <v>607</v>
      </c>
      <c r="E133" s="744"/>
      <c r="F133" s="743"/>
      <c r="G133" s="744"/>
      <c r="H133" s="745">
        <v>114180</v>
      </c>
      <c r="I133" s="746" t="s">
        <v>430</v>
      </c>
      <c r="J133" s="747">
        <v>10</v>
      </c>
      <c r="K133" s="746" t="s">
        <v>448</v>
      </c>
      <c r="L133" s="747">
        <f t="shared" si="2"/>
        <v>1141800</v>
      </c>
      <c r="M133" s="748" t="s">
        <v>225</v>
      </c>
      <c r="N133" s="744" t="s">
        <v>455</v>
      </c>
      <c r="O133" s="749">
        <v>2025</v>
      </c>
      <c r="P133" s="750" t="s">
        <v>432</v>
      </c>
      <c r="Q133" s="751">
        <v>9</v>
      </c>
      <c r="R133" s="750" t="s">
        <v>433</v>
      </c>
      <c r="S133" s="751">
        <v>20</v>
      </c>
      <c r="T133" s="750" t="s">
        <v>434</v>
      </c>
      <c r="U133" s="750" t="s">
        <v>249</v>
      </c>
      <c r="V133" s="751">
        <v>10</v>
      </c>
      <c r="W133" s="750" t="s">
        <v>433</v>
      </c>
      <c r="X133" s="751">
        <v>2</v>
      </c>
      <c r="Y133" s="750" t="s">
        <v>434</v>
      </c>
      <c r="Z133" s="752">
        <f t="shared" si="3"/>
        <v>13</v>
      </c>
      <c r="AA133" s="744" t="s">
        <v>608</v>
      </c>
      <c r="AB133" s="743"/>
      <c r="AC133" s="753"/>
      <c r="AD133" s="754">
        <v>1</v>
      </c>
    </row>
    <row r="134" spans="2:30" ht="25.05" customHeight="1">
      <c r="B134" s="1435"/>
      <c r="C134" s="1438"/>
      <c r="D134" s="716" t="s">
        <v>609</v>
      </c>
      <c r="E134" s="717"/>
      <c r="F134" s="716"/>
      <c r="G134" s="717"/>
      <c r="H134" s="718">
        <v>1595000</v>
      </c>
      <c r="I134" s="719" t="s">
        <v>430</v>
      </c>
      <c r="J134" s="720">
        <v>10</v>
      </c>
      <c r="K134" s="719" t="s">
        <v>610</v>
      </c>
      <c r="L134" s="720">
        <f t="shared" si="2"/>
        <v>15950000</v>
      </c>
      <c r="M134" s="721" t="s">
        <v>225</v>
      </c>
      <c r="N134" s="717" t="s">
        <v>455</v>
      </c>
      <c r="O134" s="722">
        <v>2025</v>
      </c>
      <c r="P134" s="723" t="s">
        <v>432</v>
      </c>
      <c r="Q134" s="724">
        <v>9</v>
      </c>
      <c r="R134" s="723" t="s">
        <v>433</v>
      </c>
      <c r="S134" s="724">
        <v>20</v>
      </c>
      <c r="T134" s="723" t="s">
        <v>434</v>
      </c>
      <c r="U134" s="723" t="s">
        <v>249</v>
      </c>
      <c r="V134" s="724">
        <v>10</v>
      </c>
      <c r="W134" s="723" t="s">
        <v>433</v>
      </c>
      <c r="X134" s="724">
        <v>2</v>
      </c>
      <c r="Y134" s="723" t="s">
        <v>434</v>
      </c>
      <c r="Z134" s="725">
        <f t="shared" si="3"/>
        <v>13</v>
      </c>
      <c r="AA134" s="717" t="s">
        <v>608</v>
      </c>
      <c r="AB134" s="716"/>
      <c r="AC134" s="726"/>
      <c r="AD134" s="727">
        <v>2</v>
      </c>
    </row>
    <row r="135" spans="2:30" ht="25.05" customHeight="1">
      <c r="B135" s="1435"/>
      <c r="C135" s="1438"/>
      <c r="D135" s="716" t="s">
        <v>611</v>
      </c>
      <c r="E135" s="717"/>
      <c r="F135" s="716"/>
      <c r="G135" s="717"/>
      <c r="H135" s="718">
        <v>11000</v>
      </c>
      <c r="I135" s="719" t="s">
        <v>430</v>
      </c>
      <c r="J135" s="720">
        <v>10</v>
      </c>
      <c r="K135" s="719" t="s">
        <v>459</v>
      </c>
      <c r="L135" s="720">
        <f t="shared" si="2"/>
        <v>110000</v>
      </c>
      <c r="M135" s="721" t="s">
        <v>225</v>
      </c>
      <c r="N135" s="717" t="s">
        <v>455</v>
      </c>
      <c r="O135" s="722">
        <v>2025</v>
      </c>
      <c r="P135" s="723" t="s">
        <v>432</v>
      </c>
      <c r="Q135" s="724">
        <v>9</v>
      </c>
      <c r="R135" s="723" t="s">
        <v>433</v>
      </c>
      <c r="S135" s="724">
        <v>20</v>
      </c>
      <c r="T135" s="723" t="s">
        <v>434</v>
      </c>
      <c r="U135" s="723" t="s">
        <v>249</v>
      </c>
      <c r="V135" s="724">
        <v>10</v>
      </c>
      <c r="W135" s="723" t="s">
        <v>433</v>
      </c>
      <c r="X135" s="724">
        <v>2</v>
      </c>
      <c r="Y135" s="723" t="s">
        <v>434</v>
      </c>
      <c r="Z135" s="725">
        <f t="shared" si="3"/>
        <v>13</v>
      </c>
      <c r="AA135" s="717" t="s">
        <v>608</v>
      </c>
      <c r="AB135" s="716"/>
      <c r="AC135" s="726"/>
      <c r="AD135" s="727">
        <v>3</v>
      </c>
    </row>
    <row r="136" spans="2:30" ht="25.05" customHeight="1">
      <c r="B136" s="1435"/>
      <c r="C136" s="1438"/>
      <c r="D136" s="716" t="s">
        <v>611</v>
      </c>
      <c r="E136" s="717"/>
      <c r="F136" s="716"/>
      <c r="G136" s="717"/>
      <c r="H136" s="718">
        <v>11000</v>
      </c>
      <c r="I136" s="719" t="s">
        <v>430</v>
      </c>
      <c r="J136" s="720">
        <v>45</v>
      </c>
      <c r="K136" s="719" t="s">
        <v>459</v>
      </c>
      <c r="L136" s="720">
        <f t="shared" si="2"/>
        <v>495000</v>
      </c>
      <c r="M136" s="721" t="s">
        <v>225</v>
      </c>
      <c r="N136" s="717" t="s">
        <v>612</v>
      </c>
      <c r="O136" s="722">
        <v>2025</v>
      </c>
      <c r="P136" s="723" t="s">
        <v>432</v>
      </c>
      <c r="Q136" s="724">
        <v>9</v>
      </c>
      <c r="R136" s="723" t="s">
        <v>433</v>
      </c>
      <c r="S136" s="724">
        <v>26</v>
      </c>
      <c r="T136" s="723" t="s">
        <v>434</v>
      </c>
      <c r="U136" s="723" t="s">
        <v>249</v>
      </c>
      <c r="V136" s="724">
        <v>10</v>
      </c>
      <c r="W136" s="723" t="s">
        <v>433</v>
      </c>
      <c r="X136" s="724">
        <v>1</v>
      </c>
      <c r="Y136" s="723" t="s">
        <v>434</v>
      </c>
      <c r="Z136" s="725">
        <f t="shared" si="3"/>
        <v>6</v>
      </c>
      <c r="AA136" s="717" t="s">
        <v>612</v>
      </c>
      <c r="AB136" s="716"/>
      <c r="AC136" s="726"/>
      <c r="AD136" s="727">
        <v>4</v>
      </c>
    </row>
    <row r="137" spans="2:30" ht="25.05" customHeight="1" thickBot="1">
      <c r="B137" s="1440"/>
      <c r="C137" s="1444"/>
      <c r="D137" s="731" t="s">
        <v>613</v>
      </c>
      <c r="E137" s="732"/>
      <c r="F137" s="731"/>
      <c r="G137" s="732"/>
      <c r="H137" s="733">
        <v>424600</v>
      </c>
      <c r="I137" s="734" t="s">
        <v>430</v>
      </c>
      <c r="J137" s="735">
        <v>3</v>
      </c>
      <c r="K137" s="734" t="s">
        <v>448</v>
      </c>
      <c r="L137" s="735">
        <f t="shared" si="2"/>
        <v>1273800</v>
      </c>
      <c r="M137" s="736" t="s">
        <v>225</v>
      </c>
      <c r="N137" s="732" t="s">
        <v>614</v>
      </c>
      <c r="O137" s="737">
        <v>2025</v>
      </c>
      <c r="P137" s="738" t="s">
        <v>432</v>
      </c>
      <c r="Q137" s="739">
        <v>9</v>
      </c>
      <c r="R137" s="738" t="s">
        <v>433</v>
      </c>
      <c r="S137" s="739">
        <v>26</v>
      </c>
      <c r="T137" s="738" t="s">
        <v>434</v>
      </c>
      <c r="U137" s="738" t="s">
        <v>249</v>
      </c>
      <c r="V137" s="739">
        <v>10</v>
      </c>
      <c r="W137" s="738" t="s">
        <v>433</v>
      </c>
      <c r="X137" s="739">
        <v>2</v>
      </c>
      <c r="Y137" s="738" t="s">
        <v>434</v>
      </c>
      <c r="Z137" s="740">
        <f t="shared" si="3"/>
        <v>7</v>
      </c>
      <c r="AA137" s="732" t="s">
        <v>455</v>
      </c>
      <c r="AB137" s="731"/>
      <c r="AC137" s="741"/>
      <c r="AD137" s="742">
        <v>5</v>
      </c>
    </row>
    <row r="138" spans="2:30" ht="25.05" customHeight="1">
      <c r="B138" s="1434">
        <v>6</v>
      </c>
      <c r="C138" s="1437" t="s">
        <v>615</v>
      </c>
      <c r="D138" s="743" t="s">
        <v>616</v>
      </c>
      <c r="E138" s="744" t="s">
        <v>617</v>
      </c>
      <c r="F138" s="743" t="s">
        <v>618</v>
      </c>
      <c r="G138" s="744"/>
      <c r="H138" s="745">
        <v>136400</v>
      </c>
      <c r="I138" s="746" t="s">
        <v>430</v>
      </c>
      <c r="J138" s="747">
        <v>16</v>
      </c>
      <c r="K138" s="746" t="s">
        <v>484</v>
      </c>
      <c r="L138" s="747">
        <f t="shared" si="2"/>
        <v>2182400</v>
      </c>
      <c r="M138" s="748" t="s">
        <v>225</v>
      </c>
      <c r="N138" s="744" t="s">
        <v>619</v>
      </c>
      <c r="O138" s="749">
        <v>2025</v>
      </c>
      <c r="P138" s="750" t="s">
        <v>432</v>
      </c>
      <c r="Q138" s="751">
        <v>9</v>
      </c>
      <c r="R138" s="750" t="s">
        <v>433</v>
      </c>
      <c r="S138" s="751">
        <v>27</v>
      </c>
      <c r="T138" s="750" t="s">
        <v>434</v>
      </c>
      <c r="U138" s="750" t="s">
        <v>249</v>
      </c>
      <c r="V138" s="751">
        <v>10</v>
      </c>
      <c r="W138" s="750" t="s">
        <v>433</v>
      </c>
      <c r="X138" s="751">
        <v>2</v>
      </c>
      <c r="Y138" s="750" t="s">
        <v>434</v>
      </c>
      <c r="Z138" s="752">
        <f t="shared" si="3"/>
        <v>6</v>
      </c>
      <c r="AA138" s="744" t="s">
        <v>619</v>
      </c>
      <c r="AB138" s="743" t="s">
        <v>620</v>
      </c>
      <c r="AC138" s="753"/>
      <c r="AD138" s="754">
        <v>1</v>
      </c>
    </row>
    <row r="139" spans="2:30" ht="25.05" customHeight="1" thickBot="1">
      <c r="B139" s="1440"/>
      <c r="C139" s="1444"/>
      <c r="D139" s="731" t="s">
        <v>621</v>
      </c>
      <c r="E139" s="732" t="s">
        <v>622</v>
      </c>
      <c r="F139" s="731"/>
      <c r="G139" s="732"/>
      <c r="H139" s="733">
        <v>10000</v>
      </c>
      <c r="I139" s="734" t="s">
        <v>430</v>
      </c>
      <c r="J139" s="735">
        <v>2</v>
      </c>
      <c r="K139" s="734" t="s">
        <v>448</v>
      </c>
      <c r="L139" s="735">
        <f t="shared" si="2"/>
        <v>20000</v>
      </c>
      <c r="M139" s="736" t="s">
        <v>225</v>
      </c>
      <c r="N139" s="732" t="s">
        <v>619</v>
      </c>
      <c r="O139" s="737">
        <v>2025</v>
      </c>
      <c r="P139" s="738" t="s">
        <v>432</v>
      </c>
      <c r="Q139" s="739">
        <v>9</v>
      </c>
      <c r="R139" s="738" t="s">
        <v>433</v>
      </c>
      <c r="S139" s="739">
        <v>27</v>
      </c>
      <c r="T139" s="738" t="s">
        <v>434</v>
      </c>
      <c r="U139" s="738" t="s">
        <v>249</v>
      </c>
      <c r="V139" s="739">
        <v>10</v>
      </c>
      <c r="W139" s="738" t="s">
        <v>433</v>
      </c>
      <c r="X139" s="739">
        <v>2</v>
      </c>
      <c r="Y139" s="738" t="s">
        <v>434</v>
      </c>
      <c r="Z139" s="740">
        <f t="shared" si="3"/>
        <v>6</v>
      </c>
      <c r="AA139" s="732" t="s">
        <v>619</v>
      </c>
      <c r="AB139" s="731" t="s">
        <v>620</v>
      </c>
      <c r="AC139" s="741"/>
      <c r="AD139" s="742">
        <v>2</v>
      </c>
    </row>
    <row r="140" spans="2:30" ht="25.05" customHeight="1">
      <c r="B140" s="1434">
        <v>7</v>
      </c>
      <c r="C140" s="1437" t="s">
        <v>623</v>
      </c>
      <c r="D140" s="743" t="s">
        <v>624</v>
      </c>
      <c r="E140" s="744" t="s">
        <v>625</v>
      </c>
      <c r="F140" s="743"/>
      <c r="G140" s="744"/>
      <c r="H140" s="745">
        <v>800000</v>
      </c>
      <c r="I140" s="746" t="s">
        <v>430</v>
      </c>
      <c r="J140" s="747">
        <v>3</v>
      </c>
      <c r="K140" s="746" t="s">
        <v>448</v>
      </c>
      <c r="L140" s="747">
        <f t="shared" si="2"/>
        <v>2400000</v>
      </c>
      <c r="M140" s="748" t="s">
        <v>225</v>
      </c>
      <c r="N140" s="744" t="s">
        <v>626</v>
      </c>
      <c r="O140" s="749">
        <v>2025</v>
      </c>
      <c r="P140" s="750" t="s">
        <v>432</v>
      </c>
      <c r="Q140" s="751">
        <v>9</v>
      </c>
      <c r="R140" s="750" t="s">
        <v>433</v>
      </c>
      <c r="S140" s="751">
        <v>18</v>
      </c>
      <c r="T140" s="750" t="s">
        <v>434</v>
      </c>
      <c r="U140" s="750" t="s">
        <v>249</v>
      </c>
      <c r="V140" s="751">
        <v>10</v>
      </c>
      <c r="W140" s="750" t="s">
        <v>433</v>
      </c>
      <c r="X140" s="751">
        <v>14</v>
      </c>
      <c r="Y140" s="750" t="s">
        <v>434</v>
      </c>
      <c r="Z140" s="752">
        <f t="shared" si="3"/>
        <v>27</v>
      </c>
      <c r="AA140" s="744" t="s">
        <v>235</v>
      </c>
      <c r="AB140" s="743" t="s">
        <v>627</v>
      </c>
      <c r="AC140" s="753"/>
      <c r="AD140" s="754">
        <v>1</v>
      </c>
    </row>
    <row r="141" spans="2:30" ht="25.05" customHeight="1">
      <c r="B141" s="1435"/>
      <c r="C141" s="1438"/>
      <c r="D141" s="716" t="s">
        <v>624</v>
      </c>
      <c r="E141" s="717" t="s">
        <v>625</v>
      </c>
      <c r="F141" s="716"/>
      <c r="G141" s="717"/>
      <c r="H141" s="718">
        <v>800000</v>
      </c>
      <c r="I141" s="719" t="s">
        <v>430</v>
      </c>
      <c r="J141" s="720">
        <v>3</v>
      </c>
      <c r="K141" s="719" t="s">
        <v>448</v>
      </c>
      <c r="L141" s="720">
        <f t="shared" si="2"/>
        <v>2400000</v>
      </c>
      <c r="M141" s="721" t="s">
        <v>225</v>
      </c>
      <c r="N141" s="717" t="s">
        <v>628</v>
      </c>
      <c r="O141" s="722">
        <v>2025</v>
      </c>
      <c r="P141" s="723" t="s">
        <v>432</v>
      </c>
      <c r="Q141" s="724">
        <v>9</v>
      </c>
      <c r="R141" s="723" t="s">
        <v>433</v>
      </c>
      <c r="S141" s="724">
        <v>18</v>
      </c>
      <c r="T141" s="723" t="s">
        <v>434</v>
      </c>
      <c r="U141" s="723" t="s">
        <v>249</v>
      </c>
      <c r="V141" s="724">
        <v>10</v>
      </c>
      <c r="W141" s="723" t="s">
        <v>433</v>
      </c>
      <c r="X141" s="724">
        <v>14</v>
      </c>
      <c r="Y141" s="723" t="s">
        <v>434</v>
      </c>
      <c r="Z141" s="725">
        <f t="shared" si="3"/>
        <v>27</v>
      </c>
      <c r="AA141" s="717" t="s">
        <v>235</v>
      </c>
      <c r="AB141" s="716" t="s">
        <v>627</v>
      </c>
      <c r="AC141" s="726"/>
      <c r="AD141" s="727">
        <v>2</v>
      </c>
    </row>
    <row r="142" spans="2:30" ht="25.05" customHeight="1">
      <c r="B142" s="1435"/>
      <c r="C142" s="1438"/>
      <c r="D142" s="716" t="s">
        <v>624</v>
      </c>
      <c r="E142" s="717" t="s">
        <v>625</v>
      </c>
      <c r="F142" s="716"/>
      <c r="G142" s="717"/>
      <c r="H142" s="718">
        <v>800000</v>
      </c>
      <c r="I142" s="719" t="s">
        <v>430</v>
      </c>
      <c r="J142" s="720">
        <v>2</v>
      </c>
      <c r="K142" s="719" t="s">
        <v>448</v>
      </c>
      <c r="L142" s="720">
        <f t="shared" si="2"/>
        <v>1600000</v>
      </c>
      <c r="M142" s="721" t="s">
        <v>225</v>
      </c>
      <c r="N142" s="717" t="s">
        <v>629</v>
      </c>
      <c r="O142" s="722">
        <v>2025</v>
      </c>
      <c r="P142" s="723" t="s">
        <v>432</v>
      </c>
      <c r="Q142" s="724">
        <v>9</v>
      </c>
      <c r="R142" s="723" t="s">
        <v>433</v>
      </c>
      <c r="S142" s="724">
        <v>18</v>
      </c>
      <c r="T142" s="723" t="s">
        <v>434</v>
      </c>
      <c r="U142" s="723" t="s">
        <v>249</v>
      </c>
      <c r="V142" s="724">
        <v>10</v>
      </c>
      <c r="W142" s="723" t="s">
        <v>433</v>
      </c>
      <c r="X142" s="724">
        <v>14</v>
      </c>
      <c r="Y142" s="723" t="s">
        <v>434</v>
      </c>
      <c r="Z142" s="725">
        <f t="shared" si="3"/>
        <v>27</v>
      </c>
      <c r="AA142" s="717" t="s">
        <v>235</v>
      </c>
      <c r="AB142" s="716" t="s">
        <v>627</v>
      </c>
      <c r="AC142" s="726"/>
      <c r="AD142" s="727">
        <v>3</v>
      </c>
    </row>
    <row r="143" spans="2:30" ht="25.05" customHeight="1">
      <c r="B143" s="1435"/>
      <c r="C143" s="1438"/>
      <c r="D143" s="716" t="s">
        <v>624</v>
      </c>
      <c r="E143" s="717" t="s">
        <v>625</v>
      </c>
      <c r="F143" s="716"/>
      <c r="G143" s="717"/>
      <c r="H143" s="718">
        <v>800000</v>
      </c>
      <c r="I143" s="719" t="s">
        <v>430</v>
      </c>
      <c r="J143" s="720">
        <v>2</v>
      </c>
      <c r="K143" s="719" t="s">
        <v>448</v>
      </c>
      <c r="L143" s="720">
        <f t="shared" si="2"/>
        <v>1600000</v>
      </c>
      <c r="M143" s="721" t="s">
        <v>225</v>
      </c>
      <c r="N143" s="717" t="s">
        <v>630</v>
      </c>
      <c r="O143" s="722">
        <v>2025</v>
      </c>
      <c r="P143" s="723" t="s">
        <v>432</v>
      </c>
      <c r="Q143" s="724">
        <v>9</v>
      </c>
      <c r="R143" s="723" t="s">
        <v>433</v>
      </c>
      <c r="S143" s="724">
        <v>18</v>
      </c>
      <c r="T143" s="723" t="s">
        <v>434</v>
      </c>
      <c r="U143" s="723" t="s">
        <v>249</v>
      </c>
      <c r="V143" s="724">
        <v>10</v>
      </c>
      <c r="W143" s="723" t="s">
        <v>433</v>
      </c>
      <c r="X143" s="724">
        <v>14</v>
      </c>
      <c r="Y143" s="723" t="s">
        <v>434</v>
      </c>
      <c r="Z143" s="725">
        <f t="shared" si="3"/>
        <v>27</v>
      </c>
      <c r="AA143" s="717" t="s">
        <v>235</v>
      </c>
      <c r="AB143" s="716" t="s">
        <v>627</v>
      </c>
      <c r="AC143" s="726"/>
      <c r="AD143" s="727">
        <v>4</v>
      </c>
    </row>
    <row r="144" spans="2:30" ht="25.05" customHeight="1">
      <c r="B144" s="1435"/>
      <c r="C144" s="1438"/>
      <c r="D144" s="716" t="s">
        <v>631</v>
      </c>
      <c r="E144" s="717" t="s">
        <v>625</v>
      </c>
      <c r="F144" s="716"/>
      <c r="G144" s="717"/>
      <c r="H144" s="718">
        <v>621000</v>
      </c>
      <c r="I144" s="719" t="s">
        <v>430</v>
      </c>
      <c r="J144" s="720">
        <v>3</v>
      </c>
      <c r="K144" s="719" t="s">
        <v>610</v>
      </c>
      <c r="L144" s="720">
        <f t="shared" si="2"/>
        <v>1863000</v>
      </c>
      <c r="M144" s="721" t="s">
        <v>225</v>
      </c>
      <c r="N144" s="717" t="s">
        <v>626</v>
      </c>
      <c r="O144" s="722">
        <v>2025</v>
      </c>
      <c r="P144" s="723" t="s">
        <v>432</v>
      </c>
      <c r="Q144" s="724">
        <v>9</v>
      </c>
      <c r="R144" s="723" t="s">
        <v>433</v>
      </c>
      <c r="S144" s="724">
        <v>18</v>
      </c>
      <c r="T144" s="723" t="s">
        <v>434</v>
      </c>
      <c r="U144" s="723" t="s">
        <v>249</v>
      </c>
      <c r="V144" s="724">
        <v>10</v>
      </c>
      <c r="W144" s="723" t="s">
        <v>433</v>
      </c>
      <c r="X144" s="724">
        <v>14</v>
      </c>
      <c r="Y144" s="723" t="s">
        <v>434</v>
      </c>
      <c r="Z144" s="725">
        <f t="shared" si="3"/>
        <v>27</v>
      </c>
      <c r="AA144" s="717" t="s">
        <v>235</v>
      </c>
      <c r="AB144" s="716" t="s">
        <v>627</v>
      </c>
      <c r="AC144" s="726"/>
      <c r="AD144" s="727">
        <v>5</v>
      </c>
    </row>
    <row r="145" spans="2:30" ht="25.05" customHeight="1">
      <c r="B145" s="1435"/>
      <c r="C145" s="1438"/>
      <c r="D145" s="716" t="s">
        <v>631</v>
      </c>
      <c r="E145" s="717" t="s">
        <v>625</v>
      </c>
      <c r="F145" s="716"/>
      <c r="G145" s="717"/>
      <c r="H145" s="718">
        <v>621000</v>
      </c>
      <c r="I145" s="719" t="s">
        <v>430</v>
      </c>
      <c r="J145" s="720">
        <v>3</v>
      </c>
      <c r="K145" s="719" t="s">
        <v>610</v>
      </c>
      <c r="L145" s="720">
        <f t="shared" si="2"/>
        <v>1863000</v>
      </c>
      <c r="M145" s="721" t="s">
        <v>225</v>
      </c>
      <c r="N145" s="717" t="s">
        <v>628</v>
      </c>
      <c r="O145" s="722">
        <v>2025</v>
      </c>
      <c r="P145" s="723" t="s">
        <v>432</v>
      </c>
      <c r="Q145" s="724">
        <v>9</v>
      </c>
      <c r="R145" s="723" t="s">
        <v>433</v>
      </c>
      <c r="S145" s="724">
        <v>18</v>
      </c>
      <c r="T145" s="723" t="s">
        <v>434</v>
      </c>
      <c r="U145" s="723" t="s">
        <v>249</v>
      </c>
      <c r="V145" s="724">
        <v>10</v>
      </c>
      <c r="W145" s="723" t="s">
        <v>433</v>
      </c>
      <c r="X145" s="724">
        <v>14</v>
      </c>
      <c r="Y145" s="723" t="s">
        <v>434</v>
      </c>
      <c r="Z145" s="725">
        <f t="shared" si="3"/>
        <v>27</v>
      </c>
      <c r="AA145" s="717" t="s">
        <v>235</v>
      </c>
      <c r="AB145" s="716" t="s">
        <v>627</v>
      </c>
      <c r="AC145" s="726"/>
      <c r="AD145" s="727">
        <v>6</v>
      </c>
    </row>
    <row r="146" spans="2:30" ht="25.05" customHeight="1">
      <c r="B146" s="1435"/>
      <c r="C146" s="1438"/>
      <c r="D146" s="716" t="s">
        <v>631</v>
      </c>
      <c r="E146" s="717" t="s">
        <v>625</v>
      </c>
      <c r="F146" s="716"/>
      <c r="G146" s="717"/>
      <c r="H146" s="718">
        <v>621000</v>
      </c>
      <c r="I146" s="719" t="s">
        <v>430</v>
      </c>
      <c r="J146" s="720">
        <v>2</v>
      </c>
      <c r="K146" s="719" t="s">
        <v>610</v>
      </c>
      <c r="L146" s="720">
        <f t="shared" si="2"/>
        <v>1242000</v>
      </c>
      <c r="M146" s="721" t="s">
        <v>225</v>
      </c>
      <c r="N146" s="717" t="s">
        <v>629</v>
      </c>
      <c r="O146" s="722">
        <v>2025</v>
      </c>
      <c r="P146" s="723" t="s">
        <v>432</v>
      </c>
      <c r="Q146" s="724">
        <v>9</v>
      </c>
      <c r="R146" s="723" t="s">
        <v>433</v>
      </c>
      <c r="S146" s="724">
        <v>18</v>
      </c>
      <c r="T146" s="723" t="s">
        <v>434</v>
      </c>
      <c r="U146" s="723" t="s">
        <v>249</v>
      </c>
      <c r="V146" s="724">
        <v>10</v>
      </c>
      <c r="W146" s="723" t="s">
        <v>433</v>
      </c>
      <c r="X146" s="724">
        <v>14</v>
      </c>
      <c r="Y146" s="723" t="s">
        <v>434</v>
      </c>
      <c r="Z146" s="725">
        <f t="shared" si="3"/>
        <v>27</v>
      </c>
      <c r="AA146" s="717" t="s">
        <v>235</v>
      </c>
      <c r="AB146" s="716" t="s">
        <v>627</v>
      </c>
      <c r="AC146" s="726"/>
      <c r="AD146" s="727">
        <v>7</v>
      </c>
    </row>
    <row r="147" spans="2:30" ht="25.05" customHeight="1">
      <c r="B147" s="1435"/>
      <c r="C147" s="1438"/>
      <c r="D147" s="716" t="s">
        <v>631</v>
      </c>
      <c r="E147" s="717" t="s">
        <v>625</v>
      </c>
      <c r="F147" s="716"/>
      <c r="G147" s="717"/>
      <c r="H147" s="718">
        <v>621000</v>
      </c>
      <c r="I147" s="719" t="s">
        <v>430</v>
      </c>
      <c r="J147" s="720">
        <v>2</v>
      </c>
      <c r="K147" s="719" t="s">
        <v>610</v>
      </c>
      <c r="L147" s="720">
        <f t="shared" si="2"/>
        <v>1242000</v>
      </c>
      <c r="M147" s="721" t="s">
        <v>225</v>
      </c>
      <c r="N147" s="717" t="s">
        <v>630</v>
      </c>
      <c r="O147" s="722">
        <v>2025</v>
      </c>
      <c r="P147" s="723" t="s">
        <v>432</v>
      </c>
      <c r="Q147" s="724">
        <v>9</v>
      </c>
      <c r="R147" s="723" t="s">
        <v>433</v>
      </c>
      <c r="S147" s="724">
        <v>18</v>
      </c>
      <c r="T147" s="723" t="s">
        <v>434</v>
      </c>
      <c r="U147" s="723" t="s">
        <v>249</v>
      </c>
      <c r="V147" s="724">
        <v>10</v>
      </c>
      <c r="W147" s="723" t="s">
        <v>433</v>
      </c>
      <c r="X147" s="724">
        <v>14</v>
      </c>
      <c r="Y147" s="723" t="s">
        <v>434</v>
      </c>
      <c r="Z147" s="725">
        <f t="shared" si="3"/>
        <v>27</v>
      </c>
      <c r="AA147" s="717" t="s">
        <v>235</v>
      </c>
      <c r="AB147" s="716" t="s">
        <v>627</v>
      </c>
      <c r="AC147" s="726"/>
      <c r="AD147" s="727">
        <v>8</v>
      </c>
    </row>
    <row r="148" spans="2:30" ht="25.05" customHeight="1">
      <c r="B148" s="1435"/>
      <c r="C148" s="1438"/>
      <c r="D148" s="716" t="s">
        <v>632</v>
      </c>
      <c r="E148" s="717" t="s">
        <v>625</v>
      </c>
      <c r="F148" s="716"/>
      <c r="G148" s="717"/>
      <c r="H148" s="718">
        <v>650000</v>
      </c>
      <c r="I148" s="719" t="s">
        <v>430</v>
      </c>
      <c r="J148" s="720">
        <v>3</v>
      </c>
      <c r="K148" s="719" t="s">
        <v>610</v>
      </c>
      <c r="L148" s="720">
        <f t="shared" si="2"/>
        <v>1950000</v>
      </c>
      <c r="M148" s="721" t="s">
        <v>225</v>
      </c>
      <c r="N148" s="717" t="s">
        <v>626</v>
      </c>
      <c r="O148" s="722">
        <v>2025</v>
      </c>
      <c r="P148" s="723" t="s">
        <v>432</v>
      </c>
      <c r="Q148" s="724">
        <v>9</v>
      </c>
      <c r="R148" s="723" t="s">
        <v>433</v>
      </c>
      <c r="S148" s="724">
        <v>18</v>
      </c>
      <c r="T148" s="723" t="s">
        <v>434</v>
      </c>
      <c r="U148" s="723" t="s">
        <v>249</v>
      </c>
      <c r="V148" s="724">
        <v>10</v>
      </c>
      <c r="W148" s="723" t="s">
        <v>433</v>
      </c>
      <c r="X148" s="724">
        <v>14</v>
      </c>
      <c r="Y148" s="723" t="s">
        <v>434</v>
      </c>
      <c r="Z148" s="725">
        <f t="shared" si="3"/>
        <v>27</v>
      </c>
      <c r="AA148" s="717" t="s">
        <v>235</v>
      </c>
      <c r="AB148" s="716" t="s">
        <v>627</v>
      </c>
      <c r="AC148" s="726"/>
      <c r="AD148" s="727">
        <v>9</v>
      </c>
    </row>
    <row r="149" spans="2:30" ht="25.05" customHeight="1">
      <c r="B149" s="1435"/>
      <c r="C149" s="1438"/>
      <c r="D149" s="716" t="s">
        <v>632</v>
      </c>
      <c r="E149" s="717" t="s">
        <v>625</v>
      </c>
      <c r="F149" s="716"/>
      <c r="G149" s="717"/>
      <c r="H149" s="718">
        <v>650000</v>
      </c>
      <c r="I149" s="719" t="s">
        <v>430</v>
      </c>
      <c r="J149" s="720">
        <v>3</v>
      </c>
      <c r="K149" s="719" t="s">
        <v>610</v>
      </c>
      <c r="L149" s="720">
        <f t="shared" si="2"/>
        <v>1950000</v>
      </c>
      <c r="M149" s="721" t="s">
        <v>225</v>
      </c>
      <c r="N149" s="717" t="s">
        <v>628</v>
      </c>
      <c r="O149" s="722">
        <v>2025</v>
      </c>
      <c r="P149" s="723" t="s">
        <v>432</v>
      </c>
      <c r="Q149" s="724">
        <v>9</v>
      </c>
      <c r="R149" s="723" t="s">
        <v>433</v>
      </c>
      <c r="S149" s="724">
        <v>18</v>
      </c>
      <c r="T149" s="723" t="s">
        <v>434</v>
      </c>
      <c r="U149" s="723" t="s">
        <v>249</v>
      </c>
      <c r="V149" s="724">
        <v>10</v>
      </c>
      <c r="W149" s="723" t="s">
        <v>433</v>
      </c>
      <c r="X149" s="724">
        <v>14</v>
      </c>
      <c r="Y149" s="723" t="s">
        <v>434</v>
      </c>
      <c r="Z149" s="725">
        <f t="shared" si="3"/>
        <v>27</v>
      </c>
      <c r="AA149" s="717" t="s">
        <v>235</v>
      </c>
      <c r="AB149" s="716" t="s">
        <v>627</v>
      </c>
      <c r="AC149" s="726"/>
      <c r="AD149" s="727">
        <v>10</v>
      </c>
    </row>
    <row r="150" spans="2:30" ht="25.05" customHeight="1">
      <c r="B150" s="1435"/>
      <c r="C150" s="1438"/>
      <c r="D150" s="716" t="s">
        <v>632</v>
      </c>
      <c r="E150" s="717" t="s">
        <v>625</v>
      </c>
      <c r="F150" s="716"/>
      <c r="G150" s="717"/>
      <c r="H150" s="718">
        <v>650000</v>
      </c>
      <c r="I150" s="719" t="s">
        <v>430</v>
      </c>
      <c r="J150" s="720">
        <v>2</v>
      </c>
      <c r="K150" s="719" t="s">
        <v>610</v>
      </c>
      <c r="L150" s="720">
        <f t="shared" si="2"/>
        <v>1300000</v>
      </c>
      <c r="M150" s="721" t="s">
        <v>225</v>
      </c>
      <c r="N150" s="717" t="s">
        <v>629</v>
      </c>
      <c r="O150" s="722">
        <v>2025</v>
      </c>
      <c r="P150" s="723" t="s">
        <v>432</v>
      </c>
      <c r="Q150" s="724">
        <v>9</v>
      </c>
      <c r="R150" s="723" t="s">
        <v>433</v>
      </c>
      <c r="S150" s="724">
        <v>18</v>
      </c>
      <c r="T150" s="723" t="s">
        <v>434</v>
      </c>
      <c r="U150" s="723" t="s">
        <v>249</v>
      </c>
      <c r="V150" s="724">
        <v>10</v>
      </c>
      <c r="W150" s="723" t="s">
        <v>433</v>
      </c>
      <c r="X150" s="724">
        <v>14</v>
      </c>
      <c r="Y150" s="723" t="s">
        <v>434</v>
      </c>
      <c r="Z150" s="725">
        <f t="shared" si="3"/>
        <v>27</v>
      </c>
      <c r="AA150" s="717" t="s">
        <v>235</v>
      </c>
      <c r="AB150" s="716" t="s">
        <v>627</v>
      </c>
      <c r="AC150" s="726"/>
      <c r="AD150" s="727">
        <v>11</v>
      </c>
    </row>
    <row r="151" spans="2:30" ht="25.05" customHeight="1">
      <c r="B151" s="1435"/>
      <c r="C151" s="1438"/>
      <c r="D151" s="716" t="s">
        <v>632</v>
      </c>
      <c r="E151" s="717" t="s">
        <v>625</v>
      </c>
      <c r="F151" s="716"/>
      <c r="G151" s="717"/>
      <c r="H151" s="718">
        <v>650000</v>
      </c>
      <c r="I151" s="719" t="s">
        <v>430</v>
      </c>
      <c r="J151" s="720">
        <v>2</v>
      </c>
      <c r="K151" s="719" t="s">
        <v>610</v>
      </c>
      <c r="L151" s="720">
        <f t="shared" si="2"/>
        <v>1300000</v>
      </c>
      <c r="M151" s="721" t="s">
        <v>225</v>
      </c>
      <c r="N151" s="717" t="s">
        <v>633</v>
      </c>
      <c r="O151" s="722">
        <v>2025</v>
      </c>
      <c r="P151" s="723" t="s">
        <v>432</v>
      </c>
      <c r="Q151" s="724">
        <v>9</v>
      </c>
      <c r="R151" s="723" t="s">
        <v>433</v>
      </c>
      <c r="S151" s="724">
        <v>18</v>
      </c>
      <c r="T151" s="723" t="s">
        <v>434</v>
      </c>
      <c r="U151" s="723" t="s">
        <v>249</v>
      </c>
      <c r="V151" s="724">
        <v>10</v>
      </c>
      <c r="W151" s="723" t="s">
        <v>433</v>
      </c>
      <c r="X151" s="724">
        <v>14</v>
      </c>
      <c r="Y151" s="723" t="s">
        <v>434</v>
      </c>
      <c r="Z151" s="725">
        <f t="shared" si="3"/>
        <v>27</v>
      </c>
      <c r="AA151" s="717" t="s">
        <v>235</v>
      </c>
      <c r="AB151" s="716" t="s">
        <v>627</v>
      </c>
      <c r="AC151" s="726"/>
      <c r="AD151" s="727">
        <v>12</v>
      </c>
    </row>
    <row r="152" spans="2:30" ht="25.05" customHeight="1">
      <c r="B152" s="1435"/>
      <c r="C152" s="1438"/>
      <c r="D152" s="716" t="s">
        <v>634</v>
      </c>
      <c r="E152" s="717"/>
      <c r="F152" s="716"/>
      <c r="G152" s="717"/>
      <c r="H152" s="718">
        <v>217600</v>
      </c>
      <c r="I152" s="719" t="s">
        <v>430</v>
      </c>
      <c r="J152" s="720">
        <v>3</v>
      </c>
      <c r="K152" s="719" t="s">
        <v>610</v>
      </c>
      <c r="L152" s="720">
        <f t="shared" si="2"/>
        <v>652800</v>
      </c>
      <c r="M152" s="721" t="s">
        <v>225</v>
      </c>
      <c r="N152" s="717" t="s">
        <v>626</v>
      </c>
      <c r="O152" s="722">
        <v>2025</v>
      </c>
      <c r="P152" s="723" t="s">
        <v>432</v>
      </c>
      <c r="Q152" s="724">
        <v>9</v>
      </c>
      <c r="R152" s="723" t="s">
        <v>433</v>
      </c>
      <c r="S152" s="724">
        <v>18</v>
      </c>
      <c r="T152" s="723" t="s">
        <v>434</v>
      </c>
      <c r="U152" s="723" t="s">
        <v>249</v>
      </c>
      <c r="V152" s="724">
        <v>10</v>
      </c>
      <c r="W152" s="723" t="s">
        <v>433</v>
      </c>
      <c r="X152" s="724">
        <v>14</v>
      </c>
      <c r="Y152" s="723" t="s">
        <v>434</v>
      </c>
      <c r="Z152" s="725">
        <f t="shared" si="3"/>
        <v>27</v>
      </c>
      <c r="AA152" s="717" t="s">
        <v>235</v>
      </c>
      <c r="AB152" s="716" t="s">
        <v>627</v>
      </c>
      <c r="AC152" s="726"/>
      <c r="AD152" s="727">
        <v>13</v>
      </c>
    </row>
    <row r="153" spans="2:30" ht="25.05" customHeight="1">
      <c r="B153" s="1435"/>
      <c r="C153" s="1438"/>
      <c r="D153" s="716" t="s">
        <v>634</v>
      </c>
      <c r="E153" s="717"/>
      <c r="F153" s="716"/>
      <c r="G153" s="717"/>
      <c r="H153" s="718">
        <v>217600</v>
      </c>
      <c r="I153" s="719" t="s">
        <v>430</v>
      </c>
      <c r="J153" s="720">
        <v>3</v>
      </c>
      <c r="K153" s="719" t="s">
        <v>610</v>
      </c>
      <c r="L153" s="720">
        <f t="shared" si="2"/>
        <v>652800</v>
      </c>
      <c r="M153" s="721" t="s">
        <v>225</v>
      </c>
      <c r="N153" s="717" t="s">
        <v>628</v>
      </c>
      <c r="O153" s="722">
        <v>2025</v>
      </c>
      <c r="P153" s="723" t="s">
        <v>432</v>
      </c>
      <c r="Q153" s="724">
        <v>9</v>
      </c>
      <c r="R153" s="723" t="s">
        <v>433</v>
      </c>
      <c r="S153" s="724">
        <v>18</v>
      </c>
      <c r="T153" s="723" t="s">
        <v>434</v>
      </c>
      <c r="U153" s="723" t="s">
        <v>249</v>
      </c>
      <c r="V153" s="724">
        <v>10</v>
      </c>
      <c r="W153" s="723" t="s">
        <v>433</v>
      </c>
      <c r="X153" s="724">
        <v>14</v>
      </c>
      <c r="Y153" s="723" t="s">
        <v>434</v>
      </c>
      <c r="Z153" s="725">
        <f t="shared" si="3"/>
        <v>27</v>
      </c>
      <c r="AA153" s="717" t="s">
        <v>235</v>
      </c>
      <c r="AB153" s="716" t="s">
        <v>627</v>
      </c>
      <c r="AC153" s="726"/>
      <c r="AD153" s="727">
        <v>14</v>
      </c>
    </row>
    <row r="154" spans="2:30" ht="25.05" customHeight="1">
      <c r="B154" s="1435"/>
      <c r="C154" s="1438"/>
      <c r="D154" s="716" t="s">
        <v>634</v>
      </c>
      <c r="E154" s="717"/>
      <c r="F154" s="716"/>
      <c r="G154" s="717"/>
      <c r="H154" s="718">
        <v>217600</v>
      </c>
      <c r="I154" s="719" t="s">
        <v>430</v>
      </c>
      <c r="J154" s="720">
        <v>2</v>
      </c>
      <c r="K154" s="719" t="s">
        <v>610</v>
      </c>
      <c r="L154" s="720">
        <f t="shared" si="2"/>
        <v>435200</v>
      </c>
      <c r="M154" s="721" t="s">
        <v>225</v>
      </c>
      <c r="N154" s="717" t="s">
        <v>629</v>
      </c>
      <c r="O154" s="722">
        <v>2025</v>
      </c>
      <c r="P154" s="723" t="s">
        <v>432</v>
      </c>
      <c r="Q154" s="724">
        <v>9</v>
      </c>
      <c r="R154" s="723" t="s">
        <v>433</v>
      </c>
      <c r="S154" s="724">
        <v>18</v>
      </c>
      <c r="T154" s="723" t="s">
        <v>434</v>
      </c>
      <c r="U154" s="723" t="s">
        <v>249</v>
      </c>
      <c r="V154" s="724">
        <v>10</v>
      </c>
      <c r="W154" s="723" t="s">
        <v>433</v>
      </c>
      <c r="X154" s="724">
        <v>14</v>
      </c>
      <c r="Y154" s="723" t="s">
        <v>434</v>
      </c>
      <c r="Z154" s="725">
        <f t="shared" si="3"/>
        <v>27</v>
      </c>
      <c r="AA154" s="717" t="s">
        <v>235</v>
      </c>
      <c r="AB154" s="716" t="s">
        <v>627</v>
      </c>
      <c r="AC154" s="726"/>
      <c r="AD154" s="727">
        <v>15</v>
      </c>
    </row>
    <row r="155" spans="2:30" ht="25.05" customHeight="1">
      <c r="B155" s="1435"/>
      <c r="C155" s="1438"/>
      <c r="D155" s="716" t="s">
        <v>634</v>
      </c>
      <c r="E155" s="717"/>
      <c r="F155" s="716"/>
      <c r="G155" s="717"/>
      <c r="H155" s="718">
        <v>217600</v>
      </c>
      <c r="I155" s="719" t="s">
        <v>430</v>
      </c>
      <c r="J155" s="720">
        <v>2</v>
      </c>
      <c r="K155" s="719" t="s">
        <v>610</v>
      </c>
      <c r="L155" s="720">
        <f t="shared" si="2"/>
        <v>435200</v>
      </c>
      <c r="M155" s="721" t="s">
        <v>225</v>
      </c>
      <c r="N155" s="717" t="s">
        <v>633</v>
      </c>
      <c r="O155" s="722">
        <v>2025</v>
      </c>
      <c r="P155" s="723" t="s">
        <v>432</v>
      </c>
      <c r="Q155" s="724">
        <v>9</v>
      </c>
      <c r="R155" s="723" t="s">
        <v>433</v>
      </c>
      <c r="S155" s="724">
        <v>18</v>
      </c>
      <c r="T155" s="723" t="s">
        <v>434</v>
      </c>
      <c r="U155" s="723" t="s">
        <v>249</v>
      </c>
      <c r="V155" s="724">
        <v>10</v>
      </c>
      <c r="W155" s="723" t="s">
        <v>433</v>
      </c>
      <c r="X155" s="724">
        <v>14</v>
      </c>
      <c r="Y155" s="723" t="s">
        <v>434</v>
      </c>
      <c r="Z155" s="725">
        <f t="shared" si="3"/>
        <v>27</v>
      </c>
      <c r="AA155" s="717" t="s">
        <v>235</v>
      </c>
      <c r="AB155" s="716" t="s">
        <v>627</v>
      </c>
      <c r="AC155" s="726"/>
      <c r="AD155" s="727">
        <v>16</v>
      </c>
    </row>
    <row r="156" spans="2:30" ht="25.05" customHeight="1">
      <c r="B156" s="1435"/>
      <c r="C156" s="1438"/>
      <c r="D156" s="716" t="s">
        <v>635</v>
      </c>
      <c r="E156" s="717"/>
      <c r="F156" s="716"/>
      <c r="G156" s="717"/>
      <c r="H156" s="718">
        <v>420000</v>
      </c>
      <c r="I156" s="719" t="s">
        <v>430</v>
      </c>
      <c r="J156" s="720">
        <v>2</v>
      </c>
      <c r="K156" s="719" t="s">
        <v>448</v>
      </c>
      <c r="L156" s="720">
        <f t="shared" si="2"/>
        <v>840000</v>
      </c>
      <c r="M156" s="721" t="s">
        <v>225</v>
      </c>
      <c r="N156" s="717" t="s">
        <v>636</v>
      </c>
      <c r="O156" s="722">
        <v>2025</v>
      </c>
      <c r="P156" s="723" t="s">
        <v>432</v>
      </c>
      <c r="Q156" s="724">
        <v>9</v>
      </c>
      <c r="R156" s="723" t="s">
        <v>433</v>
      </c>
      <c r="S156" s="724">
        <v>18</v>
      </c>
      <c r="T156" s="723" t="s">
        <v>434</v>
      </c>
      <c r="U156" s="723" t="s">
        <v>249</v>
      </c>
      <c r="V156" s="724">
        <v>10</v>
      </c>
      <c r="W156" s="723" t="s">
        <v>433</v>
      </c>
      <c r="X156" s="724">
        <v>14</v>
      </c>
      <c r="Y156" s="723" t="s">
        <v>434</v>
      </c>
      <c r="Z156" s="725">
        <f t="shared" si="3"/>
        <v>27</v>
      </c>
      <c r="AA156" s="717" t="s">
        <v>235</v>
      </c>
      <c r="AB156" s="716" t="s">
        <v>627</v>
      </c>
      <c r="AC156" s="726"/>
      <c r="AD156" s="727">
        <v>17</v>
      </c>
    </row>
    <row r="157" spans="2:30" ht="25.05" customHeight="1">
      <c r="B157" s="1435"/>
      <c r="C157" s="1438"/>
      <c r="D157" s="716" t="s">
        <v>637</v>
      </c>
      <c r="E157" s="717"/>
      <c r="F157" s="716"/>
      <c r="G157" s="717"/>
      <c r="H157" s="718">
        <v>1000000</v>
      </c>
      <c r="I157" s="719" t="s">
        <v>430</v>
      </c>
      <c r="J157" s="720">
        <v>5</v>
      </c>
      <c r="K157" s="719" t="s">
        <v>448</v>
      </c>
      <c r="L157" s="720">
        <f t="shared" si="2"/>
        <v>5000000</v>
      </c>
      <c r="M157" s="721" t="s">
        <v>225</v>
      </c>
      <c r="N157" s="717" t="s">
        <v>638</v>
      </c>
      <c r="O157" s="722">
        <v>2025</v>
      </c>
      <c r="P157" s="723" t="s">
        <v>432</v>
      </c>
      <c r="Q157" s="724">
        <v>9</v>
      </c>
      <c r="R157" s="723" t="s">
        <v>433</v>
      </c>
      <c r="S157" s="724">
        <v>18</v>
      </c>
      <c r="T157" s="723" t="s">
        <v>434</v>
      </c>
      <c r="U157" s="723" t="s">
        <v>249</v>
      </c>
      <c r="V157" s="724">
        <v>10</v>
      </c>
      <c r="W157" s="723" t="s">
        <v>433</v>
      </c>
      <c r="X157" s="724">
        <v>14</v>
      </c>
      <c r="Y157" s="723" t="s">
        <v>434</v>
      </c>
      <c r="Z157" s="725">
        <f t="shared" si="3"/>
        <v>27</v>
      </c>
      <c r="AA157" s="717" t="s">
        <v>235</v>
      </c>
      <c r="AB157" s="716" t="s">
        <v>627</v>
      </c>
      <c r="AC157" s="726"/>
      <c r="AD157" s="727">
        <v>18</v>
      </c>
    </row>
    <row r="158" spans="2:30" ht="25.05" customHeight="1">
      <c r="B158" s="1435"/>
      <c r="C158" s="1438"/>
      <c r="D158" s="716" t="s">
        <v>639</v>
      </c>
      <c r="E158" s="717"/>
      <c r="F158" s="716"/>
      <c r="G158" s="717"/>
      <c r="H158" s="718">
        <v>20000</v>
      </c>
      <c r="I158" s="719" t="s">
        <v>430</v>
      </c>
      <c r="J158" s="720">
        <v>10</v>
      </c>
      <c r="K158" s="719" t="s">
        <v>640</v>
      </c>
      <c r="L158" s="720">
        <f t="shared" si="2"/>
        <v>200000</v>
      </c>
      <c r="M158" s="721" t="s">
        <v>225</v>
      </c>
      <c r="N158" s="717" t="s">
        <v>641</v>
      </c>
      <c r="O158" s="722">
        <v>2025</v>
      </c>
      <c r="P158" s="723" t="s">
        <v>432</v>
      </c>
      <c r="Q158" s="724">
        <v>9</v>
      </c>
      <c r="R158" s="723" t="s">
        <v>433</v>
      </c>
      <c r="S158" s="724">
        <v>18</v>
      </c>
      <c r="T158" s="723" t="s">
        <v>434</v>
      </c>
      <c r="U158" s="723" t="s">
        <v>249</v>
      </c>
      <c r="V158" s="724">
        <v>10</v>
      </c>
      <c r="W158" s="723" t="s">
        <v>433</v>
      </c>
      <c r="X158" s="724">
        <v>14</v>
      </c>
      <c r="Y158" s="723" t="s">
        <v>434</v>
      </c>
      <c r="Z158" s="725">
        <f t="shared" si="3"/>
        <v>27</v>
      </c>
      <c r="AA158" s="717" t="s">
        <v>235</v>
      </c>
      <c r="AB158" s="716" t="s">
        <v>627</v>
      </c>
      <c r="AC158" s="726" t="s">
        <v>642</v>
      </c>
      <c r="AD158" s="727">
        <v>19</v>
      </c>
    </row>
    <row r="159" spans="2:30" ht="25.05" customHeight="1">
      <c r="B159" s="1435"/>
      <c r="C159" s="1438"/>
      <c r="D159" s="716" t="s">
        <v>643</v>
      </c>
      <c r="E159" s="717"/>
      <c r="F159" s="716"/>
      <c r="G159" s="717"/>
      <c r="H159" s="718">
        <v>200000</v>
      </c>
      <c r="I159" s="719" t="s">
        <v>430</v>
      </c>
      <c r="J159" s="720">
        <v>1</v>
      </c>
      <c r="K159" s="719" t="s">
        <v>640</v>
      </c>
      <c r="L159" s="720">
        <f t="shared" si="2"/>
        <v>200000</v>
      </c>
      <c r="M159" s="721" t="s">
        <v>225</v>
      </c>
      <c r="N159" s="717" t="s">
        <v>641</v>
      </c>
      <c r="O159" s="722">
        <v>2025</v>
      </c>
      <c r="P159" s="723" t="s">
        <v>432</v>
      </c>
      <c r="Q159" s="724">
        <v>9</v>
      </c>
      <c r="R159" s="723" t="s">
        <v>433</v>
      </c>
      <c r="S159" s="724">
        <v>18</v>
      </c>
      <c r="T159" s="723" t="s">
        <v>434</v>
      </c>
      <c r="U159" s="723" t="s">
        <v>249</v>
      </c>
      <c r="V159" s="724">
        <v>10</v>
      </c>
      <c r="W159" s="723" t="s">
        <v>433</v>
      </c>
      <c r="X159" s="724">
        <v>14</v>
      </c>
      <c r="Y159" s="723" t="s">
        <v>434</v>
      </c>
      <c r="Z159" s="725">
        <f t="shared" si="3"/>
        <v>27</v>
      </c>
      <c r="AA159" s="717" t="s">
        <v>235</v>
      </c>
      <c r="AB159" s="716" t="s">
        <v>627</v>
      </c>
      <c r="AC159" s="726" t="s">
        <v>642</v>
      </c>
      <c r="AD159" s="727">
        <v>20</v>
      </c>
    </row>
    <row r="160" spans="2:30" ht="25.05" customHeight="1">
      <c r="B160" s="1435"/>
      <c r="C160" s="1438"/>
      <c r="D160" s="716" t="s">
        <v>644</v>
      </c>
      <c r="E160" s="717"/>
      <c r="F160" s="716"/>
      <c r="G160" s="717"/>
      <c r="H160" s="718">
        <v>20000</v>
      </c>
      <c r="I160" s="719" t="s">
        <v>430</v>
      </c>
      <c r="J160" s="720">
        <v>6</v>
      </c>
      <c r="K160" s="719" t="s">
        <v>640</v>
      </c>
      <c r="L160" s="720">
        <f t="shared" si="2"/>
        <v>120000</v>
      </c>
      <c r="M160" s="721" t="s">
        <v>225</v>
      </c>
      <c r="N160" s="717" t="s">
        <v>641</v>
      </c>
      <c r="O160" s="722">
        <v>2025</v>
      </c>
      <c r="P160" s="723" t="s">
        <v>432</v>
      </c>
      <c r="Q160" s="724">
        <v>9</v>
      </c>
      <c r="R160" s="723" t="s">
        <v>66</v>
      </c>
      <c r="S160" s="724">
        <v>18</v>
      </c>
      <c r="T160" s="723" t="s">
        <v>67</v>
      </c>
      <c r="U160" s="723" t="s">
        <v>249</v>
      </c>
      <c r="V160" s="724">
        <v>10</v>
      </c>
      <c r="W160" s="723" t="s">
        <v>66</v>
      </c>
      <c r="X160" s="724">
        <v>14</v>
      </c>
      <c r="Y160" s="723" t="s">
        <v>434</v>
      </c>
      <c r="Z160" s="725">
        <f t="shared" si="3"/>
        <v>27</v>
      </c>
      <c r="AA160" s="717" t="s">
        <v>235</v>
      </c>
      <c r="AB160" s="716" t="s">
        <v>627</v>
      </c>
      <c r="AC160" s="726" t="s">
        <v>642</v>
      </c>
      <c r="AD160" s="727">
        <v>21</v>
      </c>
    </row>
    <row r="161" spans="2:30" ht="25.05" customHeight="1">
      <c r="B161" s="1435"/>
      <c r="C161" s="1438"/>
      <c r="D161" s="716" t="s">
        <v>645</v>
      </c>
      <c r="E161" s="717"/>
      <c r="F161" s="716"/>
      <c r="G161" s="717"/>
      <c r="H161" s="718">
        <v>100000</v>
      </c>
      <c r="I161" s="719" t="s">
        <v>430</v>
      </c>
      <c r="J161" s="720">
        <v>4</v>
      </c>
      <c r="K161" s="719" t="s">
        <v>640</v>
      </c>
      <c r="L161" s="720">
        <f t="shared" si="2"/>
        <v>400000</v>
      </c>
      <c r="M161" s="721" t="s">
        <v>225</v>
      </c>
      <c r="N161" s="717" t="s">
        <v>641</v>
      </c>
      <c r="O161" s="722">
        <v>2025</v>
      </c>
      <c r="P161" s="723" t="s">
        <v>432</v>
      </c>
      <c r="Q161" s="724">
        <v>9</v>
      </c>
      <c r="R161" s="723" t="s">
        <v>66</v>
      </c>
      <c r="S161" s="724">
        <v>18</v>
      </c>
      <c r="T161" s="723" t="s">
        <v>67</v>
      </c>
      <c r="U161" s="723" t="s">
        <v>249</v>
      </c>
      <c r="V161" s="724">
        <v>10</v>
      </c>
      <c r="W161" s="723" t="s">
        <v>66</v>
      </c>
      <c r="X161" s="724">
        <v>14</v>
      </c>
      <c r="Y161" s="723" t="s">
        <v>434</v>
      </c>
      <c r="Z161" s="725">
        <f t="shared" si="3"/>
        <v>27</v>
      </c>
      <c r="AA161" s="717" t="s">
        <v>235</v>
      </c>
      <c r="AB161" s="716" t="s">
        <v>627</v>
      </c>
      <c r="AC161" s="726" t="s">
        <v>642</v>
      </c>
      <c r="AD161" s="727">
        <v>22</v>
      </c>
    </row>
    <row r="162" spans="2:30" ht="25.05" customHeight="1">
      <c r="B162" s="1435"/>
      <c r="C162" s="1438"/>
      <c r="D162" s="716" t="s">
        <v>646</v>
      </c>
      <c r="E162" s="717"/>
      <c r="F162" s="716"/>
      <c r="G162" s="717"/>
      <c r="H162" s="718">
        <v>10000</v>
      </c>
      <c r="I162" s="719" t="s">
        <v>430</v>
      </c>
      <c r="J162" s="720">
        <v>4</v>
      </c>
      <c r="K162" s="719" t="s">
        <v>640</v>
      </c>
      <c r="L162" s="720">
        <f t="shared" si="2"/>
        <v>40000</v>
      </c>
      <c r="M162" s="721" t="s">
        <v>225</v>
      </c>
      <c r="N162" s="717" t="s">
        <v>641</v>
      </c>
      <c r="O162" s="722">
        <v>2025</v>
      </c>
      <c r="P162" s="723" t="s">
        <v>432</v>
      </c>
      <c r="Q162" s="724">
        <v>9</v>
      </c>
      <c r="R162" s="723" t="s">
        <v>66</v>
      </c>
      <c r="S162" s="724">
        <v>18</v>
      </c>
      <c r="T162" s="723" t="s">
        <v>67</v>
      </c>
      <c r="U162" s="723" t="s">
        <v>249</v>
      </c>
      <c r="V162" s="724">
        <v>10</v>
      </c>
      <c r="W162" s="723" t="s">
        <v>66</v>
      </c>
      <c r="X162" s="724">
        <v>14</v>
      </c>
      <c r="Y162" s="723" t="s">
        <v>434</v>
      </c>
      <c r="Z162" s="725">
        <f t="shared" si="3"/>
        <v>27</v>
      </c>
      <c r="AA162" s="717" t="s">
        <v>235</v>
      </c>
      <c r="AB162" s="716" t="s">
        <v>627</v>
      </c>
      <c r="AC162" s="726" t="s">
        <v>642</v>
      </c>
      <c r="AD162" s="727">
        <v>23</v>
      </c>
    </row>
    <row r="163" spans="2:30" ht="25.05" customHeight="1">
      <c r="B163" s="1435"/>
      <c r="C163" s="1438"/>
      <c r="D163" s="716" t="s">
        <v>647</v>
      </c>
      <c r="E163" s="717"/>
      <c r="F163" s="716"/>
      <c r="G163" s="717"/>
      <c r="H163" s="718">
        <v>500</v>
      </c>
      <c r="I163" s="719" t="s">
        <v>430</v>
      </c>
      <c r="J163" s="720">
        <v>10</v>
      </c>
      <c r="K163" s="719" t="s">
        <v>640</v>
      </c>
      <c r="L163" s="720">
        <f t="shared" si="2"/>
        <v>5000</v>
      </c>
      <c r="M163" s="721" t="s">
        <v>225</v>
      </c>
      <c r="N163" s="717" t="s">
        <v>641</v>
      </c>
      <c r="O163" s="722">
        <v>2025</v>
      </c>
      <c r="P163" s="723" t="s">
        <v>432</v>
      </c>
      <c r="Q163" s="724">
        <v>9</v>
      </c>
      <c r="R163" s="723" t="s">
        <v>66</v>
      </c>
      <c r="S163" s="724">
        <v>18</v>
      </c>
      <c r="T163" s="723" t="s">
        <v>67</v>
      </c>
      <c r="U163" s="723" t="s">
        <v>249</v>
      </c>
      <c r="V163" s="724">
        <v>10</v>
      </c>
      <c r="W163" s="723" t="s">
        <v>66</v>
      </c>
      <c r="X163" s="724">
        <v>14</v>
      </c>
      <c r="Y163" s="723" t="s">
        <v>434</v>
      </c>
      <c r="Z163" s="725">
        <f t="shared" si="3"/>
        <v>27</v>
      </c>
      <c r="AA163" s="717" t="s">
        <v>235</v>
      </c>
      <c r="AB163" s="716" t="s">
        <v>627</v>
      </c>
      <c r="AC163" s="726" t="s">
        <v>642</v>
      </c>
      <c r="AD163" s="727">
        <v>24</v>
      </c>
    </row>
    <row r="164" spans="2:30" ht="25.05" customHeight="1">
      <c r="B164" s="1435"/>
      <c r="C164" s="1438"/>
      <c r="D164" s="716" t="s">
        <v>648</v>
      </c>
      <c r="E164" s="717"/>
      <c r="F164" s="716"/>
      <c r="G164" s="717"/>
      <c r="H164" s="718">
        <v>50000</v>
      </c>
      <c r="I164" s="719" t="s">
        <v>430</v>
      </c>
      <c r="J164" s="720">
        <v>2</v>
      </c>
      <c r="K164" s="719" t="s">
        <v>640</v>
      </c>
      <c r="L164" s="720">
        <f t="shared" si="2"/>
        <v>100000</v>
      </c>
      <c r="M164" s="721" t="s">
        <v>225</v>
      </c>
      <c r="N164" s="717" t="s">
        <v>641</v>
      </c>
      <c r="O164" s="722">
        <v>2025</v>
      </c>
      <c r="P164" s="723" t="s">
        <v>432</v>
      </c>
      <c r="Q164" s="724">
        <v>9</v>
      </c>
      <c r="R164" s="723" t="s">
        <v>66</v>
      </c>
      <c r="S164" s="724">
        <v>18</v>
      </c>
      <c r="T164" s="723" t="s">
        <v>67</v>
      </c>
      <c r="U164" s="723" t="s">
        <v>249</v>
      </c>
      <c r="V164" s="724">
        <v>10</v>
      </c>
      <c r="W164" s="723" t="s">
        <v>66</v>
      </c>
      <c r="X164" s="724">
        <v>14</v>
      </c>
      <c r="Y164" s="723" t="s">
        <v>434</v>
      </c>
      <c r="Z164" s="725">
        <f t="shared" si="3"/>
        <v>27</v>
      </c>
      <c r="AA164" s="717" t="s">
        <v>235</v>
      </c>
      <c r="AB164" s="716" t="s">
        <v>627</v>
      </c>
      <c r="AC164" s="726" t="s">
        <v>642</v>
      </c>
      <c r="AD164" s="727">
        <v>25</v>
      </c>
    </row>
    <row r="165" spans="2:30" ht="25.05" customHeight="1">
      <c r="B165" s="1435"/>
      <c r="C165" s="1438"/>
      <c r="D165" s="716" t="s">
        <v>649</v>
      </c>
      <c r="E165" s="717"/>
      <c r="F165" s="716"/>
      <c r="G165" s="717"/>
      <c r="H165" s="718">
        <v>50000</v>
      </c>
      <c r="I165" s="719" t="s">
        <v>430</v>
      </c>
      <c r="J165" s="720">
        <v>3</v>
      </c>
      <c r="K165" s="719" t="s">
        <v>640</v>
      </c>
      <c r="L165" s="720">
        <f t="shared" si="2"/>
        <v>150000</v>
      </c>
      <c r="M165" s="721" t="s">
        <v>225</v>
      </c>
      <c r="N165" s="717" t="s">
        <v>641</v>
      </c>
      <c r="O165" s="722">
        <v>2025</v>
      </c>
      <c r="P165" s="723" t="s">
        <v>432</v>
      </c>
      <c r="Q165" s="724">
        <v>9</v>
      </c>
      <c r="R165" s="723" t="s">
        <v>66</v>
      </c>
      <c r="S165" s="724">
        <v>18</v>
      </c>
      <c r="T165" s="723" t="s">
        <v>67</v>
      </c>
      <c r="U165" s="723" t="s">
        <v>249</v>
      </c>
      <c r="V165" s="724">
        <v>10</v>
      </c>
      <c r="W165" s="723" t="s">
        <v>66</v>
      </c>
      <c r="X165" s="724">
        <v>14</v>
      </c>
      <c r="Y165" s="723" t="s">
        <v>434</v>
      </c>
      <c r="Z165" s="725">
        <f t="shared" si="3"/>
        <v>27</v>
      </c>
      <c r="AA165" s="717" t="s">
        <v>235</v>
      </c>
      <c r="AB165" s="716" t="s">
        <v>627</v>
      </c>
      <c r="AC165" s="726" t="s">
        <v>642</v>
      </c>
      <c r="AD165" s="727">
        <v>26</v>
      </c>
    </row>
    <row r="166" spans="2:30" ht="25.05" customHeight="1">
      <c r="B166" s="1435"/>
      <c r="C166" s="1438"/>
      <c r="D166" s="716" t="s">
        <v>650</v>
      </c>
      <c r="E166" s="717"/>
      <c r="F166" s="716"/>
      <c r="G166" s="717"/>
      <c r="H166" s="718">
        <v>14000</v>
      </c>
      <c r="I166" s="719" t="s">
        <v>430</v>
      </c>
      <c r="J166" s="720">
        <v>2</v>
      </c>
      <c r="K166" s="719" t="s">
        <v>640</v>
      </c>
      <c r="L166" s="720">
        <f t="shared" si="2"/>
        <v>28000</v>
      </c>
      <c r="M166" s="721" t="s">
        <v>225</v>
      </c>
      <c r="N166" s="717" t="s">
        <v>641</v>
      </c>
      <c r="O166" s="722">
        <v>2025</v>
      </c>
      <c r="P166" s="723" t="s">
        <v>432</v>
      </c>
      <c r="Q166" s="724">
        <v>9</v>
      </c>
      <c r="R166" s="723" t="s">
        <v>66</v>
      </c>
      <c r="S166" s="724">
        <v>18</v>
      </c>
      <c r="T166" s="723" t="s">
        <v>67</v>
      </c>
      <c r="U166" s="723" t="s">
        <v>249</v>
      </c>
      <c r="V166" s="724">
        <v>10</v>
      </c>
      <c r="W166" s="723" t="s">
        <v>66</v>
      </c>
      <c r="X166" s="724">
        <v>14</v>
      </c>
      <c r="Y166" s="723" t="s">
        <v>434</v>
      </c>
      <c r="Z166" s="725">
        <f t="shared" si="3"/>
        <v>27</v>
      </c>
      <c r="AA166" s="717" t="s">
        <v>235</v>
      </c>
      <c r="AB166" s="716" t="s">
        <v>627</v>
      </c>
      <c r="AC166" s="726" t="s">
        <v>642</v>
      </c>
      <c r="AD166" s="727">
        <v>27</v>
      </c>
    </row>
    <row r="167" spans="2:30" ht="25.05" customHeight="1">
      <c r="B167" s="1435"/>
      <c r="C167" s="1438"/>
      <c r="D167" s="716" t="s">
        <v>651</v>
      </c>
      <c r="E167" s="717"/>
      <c r="F167" s="716"/>
      <c r="G167" s="717"/>
      <c r="H167" s="718">
        <v>40000</v>
      </c>
      <c r="I167" s="719" t="s">
        <v>430</v>
      </c>
      <c r="J167" s="720">
        <v>3</v>
      </c>
      <c r="K167" s="719" t="s">
        <v>640</v>
      </c>
      <c r="L167" s="720">
        <f t="shared" si="2"/>
        <v>120000</v>
      </c>
      <c r="M167" s="721" t="s">
        <v>225</v>
      </c>
      <c r="N167" s="717" t="s">
        <v>641</v>
      </c>
      <c r="O167" s="722">
        <v>2025</v>
      </c>
      <c r="P167" s="723" t="s">
        <v>432</v>
      </c>
      <c r="Q167" s="724">
        <v>9</v>
      </c>
      <c r="R167" s="723" t="s">
        <v>66</v>
      </c>
      <c r="S167" s="724">
        <v>18</v>
      </c>
      <c r="T167" s="723" t="s">
        <v>67</v>
      </c>
      <c r="U167" s="723" t="s">
        <v>249</v>
      </c>
      <c r="V167" s="724">
        <v>10</v>
      </c>
      <c r="W167" s="723" t="s">
        <v>66</v>
      </c>
      <c r="X167" s="724">
        <v>14</v>
      </c>
      <c r="Y167" s="723" t="s">
        <v>434</v>
      </c>
      <c r="Z167" s="725">
        <f t="shared" si="3"/>
        <v>27</v>
      </c>
      <c r="AA167" s="717" t="s">
        <v>235</v>
      </c>
      <c r="AB167" s="716" t="s">
        <v>627</v>
      </c>
      <c r="AC167" s="726" t="s">
        <v>642</v>
      </c>
      <c r="AD167" s="727">
        <v>28</v>
      </c>
    </row>
    <row r="168" spans="2:30" ht="25.05" customHeight="1" thickBot="1">
      <c r="B168" s="1440"/>
      <c r="C168" s="1444"/>
      <c r="D168" s="731" t="s">
        <v>652</v>
      </c>
      <c r="E168" s="732"/>
      <c r="F168" s="731"/>
      <c r="G168" s="732"/>
      <c r="H168" s="733">
        <v>50000</v>
      </c>
      <c r="I168" s="734" t="s">
        <v>430</v>
      </c>
      <c r="J168" s="735">
        <v>3</v>
      </c>
      <c r="K168" s="734" t="s">
        <v>640</v>
      </c>
      <c r="L168" s="735">
        <f t="shared" si="2"/>
        <v>150000</v>
      </c>
      <c r="M168" s="736" t="s">
        <v>225</v>
      </c>
      <c r="N168" s="732" t="s">
        <v>641</v>
      </c>
      <c r="O168" s="737">
        <v>2025</v>
      </c>
      <c r="P168" s="738" t="s">
        <v>432</v>
      </c>
      <c r="Q168" s="739">
        <v>9</v>
      </c>
      <c r="R168" s="738" t="s">
        <v>66</v>
      </c>
      <c r="S168" s="739">
        <v>18</v>
      </c>
      <c r="T168" s="738" t="s">
        <v>67</v>
      </c>
      <c r="U168" s="738" t="s">
        <v>249</v>
      </c>
      <c r="V168" s="739">
        <v>10</v>
      </c>
      <c r="W168" s="738" t="s">
        <v>66</v>
      </c>
      <c r="X168" s="739">
        <v>14</v>
      </c>
      <c r="Y168" s="738" t="s">
        <v>434</v>
      </c>
      <c r="Z168" s="740">
        <f t="shared" si="3"/>
        <v>27</v>
      </c>
      <c r="AA168" s="732" t="s">
        <v>235</v>
      </c>
      <c r="AB168" s="731" t="s">
        <v>627</v>
      </c>
      <c r="AC168" s="741" t="s">
        <v>642</v>
      </c>
      <c r="AD168" s="742">
        <v>29</v>
      </c>
    </row>
    <row r="169" spans="2:30" ht="25.05" customHeight="1">
      <c r="B169" s="1445" t="s">
        <v>73</v>
      </c>
      <c r="C169" s="1441" t="s">
        <v>653</v>
      </c>
      <c r="D169" s="743" t="s">
        <v>654</v>
      </c>
      <c r="E169" s="744" t="s">
        <v>655</v>
      </c>
      <c r="F169" s="743" t="s">
        <v>656</v>
      </c>
      <c r="G169" s="744"/>
      <c r="H169" s="745">
        <v>1034000</v>
      </c>
      <c r="I169" s="746" t="s">
        <v>430</v>
      </c>
      <c r="J169" s="747">
        <v>1</v>
      </c>
      <c r="K169" s="746" t="s">
        <v>484</v>
      </c>
      <c r="L169" s="747">
        <f t="shared" si="2"/>
        <v>1034000</v>
      </c>
      <c r="M169" s="748" t="s">
        <v>225</v>
      </c>
      <c r="N169" s="744" t="s">
        <v>657</v>
      </c>
      <c r="O169" s="749">
        <v>2025</v>
      </c>
      <c r="P169" s="750" t="s">
        <v>432</v>
      </c>
      <c r="Q169" s="751">
        <v>10</v>
      </c>
      <c r="R169" s="750" t="s">
        <v>433</v>
      </c>
      <c r="S169" s="751">
        <v>1</v>
      </c>
      <c r="T169" s="750" t="s">
        <v>434</v>
      </c>
      <c r="U169" s="750" t="s">
        <v>249</v>
      </c>
      <c r="V169" s="751">
        <v>10</v>
      </c>
      <c r="W169" s="750" t="s">
        <v>433</v>
      </c>
      <c r="X169" s="751">
        <v>10</v>
      </c>
      <c r="Y169" s="750" t="s">
        <v>434</v>
      </c>
      <c r="Z169" s="752">
        <f t="shared" si="3"/>
        <v>10</v>
      </c>
      <c r="AA169" s="744" t="s">
        <v>293</v>
      </c>
      <c r="AB169" s="743" t="s">
        <v>620</v>
      </c>
      <c r="AC169" s="753"/>
      <c r="AD169" s="754">
        <v>1</v>
      </c>
    </row>
    <row r="170" spans="2:30" ht="25.05" customHeight="1">
      <c r="B170" s="1446"/>
      <c r="C170" s="1438"/>
      <c r="D170" s="716" t="s">
        <v>658</v>
      </c>
      <c r="E170" s="717" t="s">
        <v>659</v>
      </c>
      <c r="F170" s="716" t="s">
        <v>660</v>
      </c>
      <c r="G170" s="717"/>
      <c r="H170" s="718">
        <v>825000</v>
      </c>
      <c r="I170" s="719" t="s">
        <v>430</v>
      </c>
      <c r="J170" s="720">
        <v>1</v>
      </c>
      <c r="K170" s="719" t="s">
        <v>484</v>
      </c>
      <c r="L170" s="720">
        <f t="shared" si="2"/>
        <v>825000</v>
      </c>
      <c r="M170" s="721" t="s">
        <v>225</v>
      </c>
      <c r="N170" s="717" t="s">
        <v>657</v>
      </c>
      <c r="O170" s="722">
        <v>2025</v>
      </c>
      <c r="P170" s="723" t="s">
        <v>432</v>
      </c>
      <c r="Q170" s="724">
        <v>10</v>
      </c>
      <c r="R170" s="723" t="s">
        <v>433</v>
      </c>
      <c r="S170" s="724">
        <v>1</v>
      </c>
      <c r="T170" s="723" t="s">
        <v>434</v>
      </c>
      <c r="U170" s="723" t="s">
        <v>249</v>
      </c>
      <c r="V170" s="724">
        <v>10</v>
      </c>
      <c r="W170" s="723" t="s">
        <v>433</v>
      </c>
      <c r="X170" s="724">
        <v>10</v>
      </c>
      <c r="Y170" s="723" t="s">
        <v>434</v>
      </c>
      <c r="Z170" s="725">
        <f t="shared" si="3"/>
        <v>10</v>
      </c>
      <c r="AA170" s="717" t="s">
        <v>293</v>
      </c>
      <c r="AB170" s="716" t="s">
        <v>620</v>
      </c>
      <c r="AC170" s="726"/>
      <c r="AD170" s="727">
        <v>2</v>
      </c>
    </row>
    <row r="171" spans="2:30" ht="25.05" customHeight="1">
      <c r="B171" s="1446"/>
      <c r="C171" s="1438"/>
      <c r="D171" s="716" t="s">
        <v>661</v>
      </c>
      <c r="E171" s="717" t="s">
        <v>659</v>
      </c>
      <c r="F171" s="716" t="s">
        <v>662</v>
      </c>
      <c r="G171" s="717"/>
      <c r="H171" s="718">
        <v>109780</v>
      </c>
      <c r="I171" s="719" t="s">
        <v>430</v>
      </c>
      <c r="J171" s="720">
        <v>2</v>
      </c>
      <c r="K171" s="719" t="s">
        <v>593</v>
      </c>
      <c r="L171" s="720">
        <f t="shared" si="2"/>
        <v>219560</v>
      </c>
      <c r="M171" s="721" t="s">
        <v>225</v>
      </c>
      <c r="N171" s="717" t="s">
        <v>663</v>
      </c>
      <c r="O171" s="722">
        <v>2025</v>
      </c>
      <c r="P171" s="723" t="s">
        <v>432</v>
      </c>
      <c r="Q171" s="724">
        <v>10</v>
      </c>
      <c r="R171" s="723" t="s">
        <v>433</v>
      </c>
      <c r="S171" s="724">
        <v>1</v>
      </c>
      <c r="T171" s="723" t="s">
        <v>434</v>
      </c>
      <c r="U171" s="723" t="s">
        <v>249</v>
      </c>
      <c r="V171" s="724">
        <v>10</v>
      </c>
      <c r="W171" s="723" t="s">
        <v>433</v>
      </c>
      <c r="X171" s="724">
        <v>10</v>
      </c>
      <c r="Y171" s="723" t="s">
        <v>434</v>
      </c>
      <c r="Z171" s="725">
        <f t="shared" si="3"/>
        <v>10</v>
      </c>
      <c r="AA171" s="717" t="s">
        <v>293</v>
      </c>
      <c r="AB171" s="716" t="s">
        <v>620</v>
      </c>
      <c r="AC171" s="726"/>
      <c r="AD171" s="727">
        <v>3</v>
      </c>
    </row>
    <row r="172" spans="2:30" ht="25.05" customHeight="1">
      <c r="B172" s="1446"/>
      <c r="C172" s="1438"/>
      <c r="D172" s="716" t="s">
        <v>664</v>
      </c>
      <c r="E172" s="717" t="s">
        <v>655</v>
      </c>
      <c r="F172" s="716" t="s">
        <v>665</v>
      </c>
      <c r="G172" s="717"/>
      <c r="H172" s="718">
        <v>25960</v>
      </c>
      <c r="I172" s="719" t="s">
        <v>430</v>
      </c>
      <c r="J172" s="720">
        <v>1</v>
      </c>
      <c r="K172" s="719" t="s">
        <v>593</v>
      </c>
      <c r="L172" s="720">
        <f t="shared" si="2"/>
        <v>25960</v>
      </c>
      <c r="M172" s="721" t="s">
        <v>225</v>
      </c>
      <c r="N172" s="717" t="s">
        <v>657</v>
      </c>
      <c r="O172" s="722">
        <v>2025</v>
      </c>
      <c r="P172" s="723" t="s">
        <v>432</v>
      </c>
      <c r="Q172" s="724">
        <v>10</v>
      </c>
      <c r="R172" s="723" t="s">
        <v>433</v>
      </c>
      <c r="S172" s="724">
        <v>1</v>
      </c>
      <c r="T172" s="723" t="s">
        <v>434</v>
      </c>
      <c r="U172" s="723" t="s">
        <v>249</v>
      </c>
      <c r="V172" s="724">
        <v>10</v>
      </c>
      <c r="W172" s="723" t="s">
        <v>433</v>
      </c>
      <c r="X172" s="724">
        <v>10</v>
      </c>
      <c r="Y172" s="723" t="s">
        <v>434</v>
      </c>
      <c r="Z172" s="725">
        <f t="shared" si="3"/>
        <v>10</v>
      </c>
      <c r="AA172" s="717" t="s">
        <v>293</v>
      </c>
      <c r="AB172" s="716" t="s">
        <v>620</v>
      </c>
      <c r="AC172" s="726"/>
      <c r="AD172" s="727">
        <v>4</v>
      </c>
    </row>
    <row r="173" spans="2:30" ht="25.05" customHeight="1">
      <c r="B173" s="1446"/>
      <c r="C173" s="1438"/>
      <c r="D173" s="716" t="s">
        <v>666</v>
      </c>
      <c r="E173" s="717" t="s">
        <v>655</v>
      </c>
      <c r="F173" s="716" t="s">
        <v>667</v>
      </c>
      <c r="G173" s="717"/>
      <c r="H173" s="718">
        <v>9845</v>
      </c>
      <c r="I173" s="719" t="s">
        <v>430</v>
      </c>
      <c r="J173" s="720">
        <v>1</v>
      </c>
      <c r="K173" s="719" t="s">
        <v>593</v>
      </c>
      <c r="L173" s="720">
        <f t="shared" si="2"/>
        <v>9845</v>
      </c>
      <c r="M173" s="721" t="s">
        <v>225</v>
      </c>
      <c r="N173" s="717" t="s">
        <v>657</v>
      </c>
      <c r="O173" s="722">
        <v>2025</v>
      </c>
      <c r="P173" s="723" t="s">
        <v>432</v>
      </c>
      <c r="Q173" s="724">
        <v>10</v>
      </c>
      <c r="R173" s="723" t="s">
        <v>433</v>
      </c>
      <c r="S173" s="724">
        <v>1</v>
      </c>
      <c r="T173" s="723" t="s">
        <v>434</v>
      </c>
      <c r="U173" s="723" t="s">
        <v>249</v>
      </c>
      <c r="V173" s="724">
        <v>10</v>
      </c>
      <c r="W173" s="723" t="s">
        <v>433</v>
      </c>
      <c r="X173" s="724">
        <v>10</v>
      </c>
      <c r="Y173" s="723" t="s">
        <v>434</v>
      </c>
      <c r="Z173" s="725">
        <f t="shared" si="3"/>
        <v>10</v>
      </c>
      <c r="AA173" s="717" t="s">
        <v>293</v>
      </c>
      <c r="AB173" s="716" t="s">
        <v>620</v>
      </c>
      <c r="AC173" s="726"/>
      <c r="AD173" s="727">
        <v>5</v>
      </c>
    </row>
    <row r="174" spans="2:30" ht="25.05" customHeight="1">
      <c r="B174" s="1446"/>
      <c r="C174" s="1438"/>
      <c r="D174" s="716" t="s">
        <v>668</v>
      </c>
      <c r="E174" s="717" t="s">
        <v>655</v>
      </c>
      <c r="F174" s="716" t="s">
        <v>669</v>
      </c>
      <c r="G174" s="717"/>
      <c r="H174" s="718">
        <v>12430</v>
      </c>
      <c r="I174" s="719" t="s">
        <v>430</v>
      </c>
      <c r="J174" s="720">
        <v>1</v>
      </c>
      <c r="K174" s="719" t="s">
        <v>506</v>
      </c>
      <c r="L174" s="720">
        <f t="shared" si="2"/>
        <v>12430</v>
      </c>
      <c r="M174" s="721" t="s">
        <v>225</v>
      </c>
      <c r="N174" s="717" t="s">
        <v>657</v>
      </c>
      <c r="O174" s="722">
        <v>2025</v>
      </c>
      <c r="P174" s="723" t="s">
        <v>432</v>
      </c>
      <c r="Q174" s="724">
        <v>10</v>
      </c>
      <c r="R174" s="723" t="s">
        <v>433</v>
      </c>
      <c r="S174" s="724">
        <v>1</v>
      </c>
      <c r="T174" s="723" t="s">
        <v>434</v>
      </c>
      <c r="U174" s="723" t="s">
        <v>249</v>
      </c>
      <c r="V174" s="724">
        <v>10</v>
      </c>
      <c r="W174" s="723" t="s">
        <v>433</v>
      </c>
      <c r="X174" s="724">
        <v>10</v>
      </c>
      <c r="Y174" s="723" t="s">
        <v>434</v>
      </c>
      <c r="Z174" s="725">
        <f t="shared" si="3"/>
        <v>10</v>
      </c>
      <c r="AA174" s="717" t="s">
        <v>293</v>
      </c>
      <c r="AB174" s="716" t="s">
        <v>620</v>
      </c>
      <c r="AC174" s="726"/>
      <c r="AD174" s="727">
        <v>6</v>
      </c>
    </row>
    <row r="175" spans="2:30" ht="25.05" customHeight="1">
      <c r="B175" s="1446"/>
      <c r="C175" s="1438"/>
      <c r="D175" s="716" t="s">
        <v>670</v>
      </c>
      <c r="E175" s="717" t="s">
        <v>655</v>
      </c>
      <c r="F175" s="716" t="s">
        <v>671</v>
      </c>
      <c r="G175" s="717"/>
      <c r="H175" s="718">
        <v>5170</v>
      </c>
      <c r="I175" s="719" t="s">
        <v>430</v>
      </c>
      <c r="J175" s="720">
        <v>1</v>
      </c>
      <c r="K175" s="719" t="s">
        <v>593</v>
      </c>
      <c r="L175" s="720">
        <f t="shared" si="2"/>
        <v>5170</v>
      </c>
      <c r="M175" s="721" t="s">
        <v>225</v>
      </c>
      <c r="N175" s="717" t="s">
        <v>657</v>
      </c>
      <c r="O175" s="722">
        <v>2025</v>
      </c>
      <c r="P175" s="723" t="s">
        <v>432</v>
      </c>
      <c r="Q175" s="724">
        <v>10</v>
      </c>
      <c r="R175" s="723" t="s">
        <v>433</v>
      </c>
      <c r="S175" s="724">
        <v>1</v>
      </c>
      <c r="T175" s="723" t="s">
        <v>434</v>
      </c>
      <c r="U175" s="723" t="s">
        <v>249</v>
      </c>
      <c r="V175" s="724">
        <v>10</v>
      </c>
      <c r="W175" s="723" t="s">
        <v>433</v>
      </c>
      <c r="X175" s="724">
        <v>10</v>
      </c>
      <c r="Y175" s="723" t="s">
        <v>434</v>
      </c>
      <c r="Z175" s="725">
        <f t="shared" si="3"/>
        <v>10</v>
      </c>
      <c r="AA175" s="729" t="s">
        <v>293</v>
      </c>
      <c r="AB175" s="728" t="s">
        <v>620</v>
      </c>
      <c r="AC175" s="730"/>
      <c r="AD175" s="727">
        <v>7</v>
      </c>
    </row>
    <row r="176" spans="2:30" ht="25.05" customHeight="1">
      <c r="B176" s="1446"/>
      <c r="C176" s="1438"/>
      <c r="D176" s="716" t="s">
        <v>672</v>
      </c>
      <c r="E176" s="717" t="s">
        <v>659</v>
      </c>
      <c r="F176" s="716"/>
      <c r="G176" s="717"/>
      <c r="H176" s="718">
        <v>1276000</v>
      </c>
      <c r="I176" s="719" t="s">
        <v>430</v>
      </c>
      <c r="J176" s="720">
        <v>2</v>
      </c>
      <c r="K176" s="719" t="s">
        <v>484</v>
      </c>
      <c r="L176" s="720">
        <f t="shared" si="2"/>
        <v>2552000</v>
      </c>
      <c r="M176" s="721" t="s">
        <v>225</v>
      </c>
      <c r="N176" s="717" t="s">
        <v>657</v>
      </c>
      <c r="O176" s="722">
        <v>2025</v>
      </c>
      <c r="P176" s="723" t="s">
        <v>432</v>
      </c>
      <c r="Q176" s="724">
        <v>10</v>
      </c>
      <c r="R176" s="723" t="s">
        <v>433</v>
      </c>
      <c r="S176" s="724">
        <v>1</v>
      </c>
      <c r="T176" s="723" t="s">
        <v>434</v>
      </c>
      <c r="U176" s="723" t="s">
        <v>249</v>
      </c>
      <c r="V176" s="724">
        <v>10</v>
      </c>
      <c r="W176" s="723" t="s">
        <v>433</v>
      </c>
      <c r="X176" s="724">
        <v>10</v>
      </c>
      <c r="Y176" s="723" t="s">
        <v>434</v>
      </c>
      <c r="Z176" s="725">
        <f t="shared" si="3"/>
        <v>10</v>
      </c>
      <c r="AA176" s="717" t="s">
        <v>293</v>
      </c>
      <c r="AB176" s="716" t="s">
        <v>620</v>
      </c>
      <c r="AC176" s="726"/>
      <c r="AD176" s="727">
        <v>8</v>
      </c>
    </row>
    <row r="177" spans="2:30" ht="25.05" customHeight="1">
      <c r="B177" s="1446"/>
      <c r="C177" s="1438"/>
      <c r="D177" s="716" t="s">
        <v>673</v>
      </c>
      <c r="E177" s="717" t="s">
        <v>659</v>
      </c>
      <c r="F177" s="716"/>
      <c r="G177" s="717"/>
      <c r="H177" s="718">
        <v>160000</v>
      </c>
      <c r="I177" s="719" t="s">
        <v>430</v>
      </c>
      <c r="J177" s="720">
        <v>36</v>
      </c>
      <c r="K177" s="719" t="s">
        <v>459</v>
      </c>
      <c r="L177" s="720">
        <f t="shared" si="2"/>
        <v>5760000</v>
      </c>
      <c r="M177" s="721" t="s">
        <v>225</v>
      </c>
      <c r="N177" s="717" t="s">
        <v>657</v>
      </c>
      <c r="O177" s="722">
        <v>2025</v>
      </c>
      <c r="P177" s="723" t="s">
        <v>432</v>
      </c>
      <c r="Q177" s="724">
        <v>10</v>
      </c>
      <c r="R177" s="723" t="s">
        <v>433</v>
      </c>
      <c r="S177" s="724">
        <v>1</v>
      </c>
      <c r="T177" s="723" t="s">
        <v>434</v>
      </c>
      <c r="U177" s="723" t="s">
        <v>249</v>
      </c>
      <c r="V177" s="724">
        <v>10</v>
      </c>
      <c r="W177" s="723" t="s">
        <v>433</v>
      </c>
      <c r="X177" s="724">
        <v>10</v>
      </c>
      <c r="Y177" s="723" t="s">
        <v>434</v>
      </c>
      <c r="Z177" s="725">
        <f t="shared" si="3"/>
        <v>10</v>
      </c>
      <c r="AA177" s="717" t="s">
        <v>293</v>
      </c>
      <c r="AB177" s="716" t="s">
        <v>620</v>
      </c>
      <c r="AC177" s="726"/>
      <c r="AD177" s="727">
        <v>9</v>
      </c>
    </row>
    <row r="178" spans="2:30" ht="25.05" customHeight="1">
      <c r="B178" s="1446"/>
      <c r="C178" s="1438"/>
      <c r="D178" s="716" t="s">
        <v>674</v>
      </c>
      <c r="E178" s="717" t="s">
        <v>452</v>
      </c>
      <c r="F178" s="716" t="s">
        <v>675</v>
      </c>
      <c r="G178" s="717"/>
      <c r="H178" s="718">
        <v>9900</v>
      </c>
      <c r="I178" s="719" t="s">
        <v>430</v>
      </c>
      <c r="J178" s="720">
        <v>2</v>
      </c>
      <c r="K178" s="719" t="s">
        <v>506</v>
      </c>
      <c r="L178" s="720">
        <f t="shared" si="2"/>
        <v>19800</v>
      </c>
      <c r="M178" s="721" t="s">
        <v>225</v>
      </c>
      <c r="N178" s="717" t="s">
        <v>663</v>
      </c>
      <c r="O178" s="722">
        <v>2025</v>
      </c>
      <c r="P178" s="723" t="s">
        <v>432</v>
      </c>
      <c r="Q178" s="724">
        <v>10</v>
      </c>
      <c r="R178" s="723" t="s">
        <v>433</v>
      </c>
      <c r="S178" s="724">
        <v>1</v>
      </c>
      <c r="T178" s="723" t="s">
        <v>434</v>
      </c>
      <c r="U178" s="723" t="s">
        <v>249</v>
      </c>
      <c r="V178" s="724">
        <v>10</v>
      </c>
      <c r="W178" s="723" t="s">
        <v>433</v>
      </c>
      <c r="X178" s="724">
        <v>10</v>
      </c>
      <c r="Y178" s="723" t="s">
        <v>434</v>
      </c>
      <c r="Z178" s="725">
        <f t="shared" si="3"/>
        <v>10</v>
      </c>
      <c r="AA178" s="717" t="s">
        <v>293</v>
      </c>
      <c r="AB178" s="716" t="s">
        <v>620</v>
      </c>
      <c r="AC178" s="726"/>
      <c r="AD178" s="727">
        <v>10</v>
      </c>
    </row>
    <row r="179" spans="2:30" ht="25.05" customHeight="1">
      <c r="B179" s="1446"/>
      <c r="C179" s="1438"/>
      <c r="D179" s="716" t="s">
        <v>676</v>
      </c>
      <c r="E179" s="717" t="s">
        <v>677</v>
      </c>
      <c r="F179" s="716" t="s">
        <v>678</v>
      </c>
      <c r="G179" s="717"/>
      <c r="H179" s="718">
        <v>11000</v>
      </c>
      <c r="I179" s="719" t="s">
        <v>430</v>
      </c>
      <c r="J179" s="720">
        <v>1</v>
      </c>
      <c r="K179" s="719" t="s">
        <v>593</v>
      </c>
      <c r="L179" s="720">
        <f t="shared" si="2"/>
        <v>11000</v>
      </c>
      <c r="M179" s="721" t="s">
        <v>225</v>
      </c>
      <c r="N179" s="717" t="s">
        <v>663</v>
      </c>
      <c r="O179" s="722">
        <v>2025</v>
      </c>
      <c r="P179" s="723" t="s">
        <v>432</v>
      </c>
      <c r="Q179" s="724">
        <v>10</v>
      </c>
      <c r="R179" s="723" t="s">
        <v>433</v>
      </c>
      <c r="S179" s="724">
        <v>1</v>
      </c>
      <c r="T179" s="723" t="s">
        <v>434</v>
      </c>
      <c r="U179" s="723" t="s">
        <v>249</v>
      </c>
      <c r="V179" s="724">
        <v>10</v>
      </c>
      <c r="W179" s="723" t="s">
        <v>433</v>
      </c>
      <c r="X179" s="724">
        <v>10</v>
      </c>
      <c r="Y179" s="723" t="s">
        <v>434</v>
      </c>
      <c r="Z179" s="725">
        <f t="shared" si="3"/>
        <v>10</v>
      </c>
      <c r="AA179" s="717" t="s">
        <v>293</v>
      </c>
      <c r="AB179" s="716" t="s">
        <v>620</v>
      </c>
      <c r="AC179" s="726"/>
      <c r="AD179" s="727">
        <v>11</v>
      </c>
    </row>
    <row r="180" spans="2:30" ht="25.05" customHeight="1">
      <c r="B180" s="1446"/>
      <c r="C180" s="1438"/>
      <c r="D180" s="716" t="s">
        <v>679</v>
      </c>
      <c r="E180" s="717" t="s">
        <v>680</v>
      </c>
      <c r="F180" s="716"/>
      <c r="G180" s="717"/>
      <c r="H180" s="718">
        <v>10000</v>
      </c>
      <c r="I180" s="719" t="s">
        <v>430</v>
      </c>
      <c r="J180" s="720">
        <v>2</v>
      </c>
      <c r="K180" s="719" t="s">
        <v>506</v>
      </c>
      <c r="L180" s="720">
        <f t="shared" si="2"/>
        <v>20000</v>
      </c>
      <c r="M180" s="721" t="s">
        <v>225</v>
      </c>
      <c r="N180" s="717" t="s">
        <v>663</v>
      </c>
      <c r="O180" s="722">
        <v>2025</v>
      </c>
      <c r="P180" s="723" t="s">
        <v>432</v>
      </c>
      <c r="Q180" s="724">
        <v>10</v>
      </c>
      <c r="R180" s="723" t="s">
        <v>433</v>
      </c>
      <c r="S180" s="724">
        <v>1</v>
      </c>
      <c r="T180" s="723" t="s">
        <v>434</v>
      </c>
      <c r="U180" s="723" t="s">
        <v>249</v>
      </c>
      <c r="V180" s="724">
        <v>10</v>
      </c>
      <c r="W180" s="723" t="s">
        <v>433</v>
      </c>
      <c r="X180" s="724">
        <v>10</v>
      </c>
      <c r="Y180" s="723" t="s">
        <v>434</v>
      </c>
      <c r="Z180" s="725">
        <f t="shared" si="3"/>
        <v>10</v>
      </c>
      <c r="AA180" s="717" t="s">
        <v>293</v>
      </c>
      <c r="AB180" s="716" t="s">
        <v>620</v>
      </c>
      <c r="AC180" s="726"/>
      <c r="AD180" s="727">
        <v>12</v>
      </c>
    </row>
    <row r="181" spans="2:30" ht="25.05" customHeight="1">
      <c r="B181" s="1446"/>
      <c r="C181" s="1438"/>
      <c r="D181" s="716" t="s">
        <v>681</v>
      </c>
      <c r="E181" s="717" t="s">
        <v>682</v>
      </c>
      <c r="F181" s="716" t="s">
        <v>683</v>
      </c>
      <c r="G181" s="717"/>
      <c r="H181" s="718">
        <v>11000</v>
      </c>
      <c r="I181" s="719" t="s">
        <v>430</v>
      </c>
      <c r="J181" s="720">
        <v>4</v>
      </c>
      <c r="K181" s="719" t="s">
        <v>593</v>
      </c>
      <c r="L181" s="720">
        <f t="shared" si="2"/>
        <v>44000</v>
      </c>
      <c r="M181" s="721" t="s">
        <v>225</v>
      </c>
      <c r="N181" s="717" t="s">
        <v>657</v>
      </c>
      <c r="O181" s="722">
        <v>2025</v>
      </c>
      <c r="P181" s="723" t="s">
        <v>432</v>
      </c>
      <c r="Q181" s="724">
        <v>10</v>
      </c>
      <c r="R181" s="723" t="s">
        <v>433</v>
      </c>
      <c r="S181" s="724">
        <v>1</v>
      </c>
      <c r="T181" s="723" t="s">
        <v>434</v>
      </c>
      <c r="U181" s="723" t="s">
        <v>249</v>
      </c>
      <c r="V181" s="724">
        <v>10</v>
      </c>
      <c r="W181" s="723" t="s">
        <v>433</v>
      </c>
      <c r="X181" s="724">
        <v>10</v>
      </c>
      <c r="Y181" s="723" t="s">
        <v>434</v>
      </c>
      <c r="Z181" s="725">
        <f t="shared" si="3"/>
        <v>10</v>
      </c>
      <c r="AA181" s="717" t="s">
        <v>293</v>
      </c>
      <c r="AB181" s="716" t="s">
        <v>620</v>
      </c>
      <c r="AC181" s="726"/>
      <c r="AD181" s="727">
        <v>13</v>
      </c>
    </row>
    <row r="182" spans="2:30" ht="25.05" customHeight="1">
      <c r="B182" s="1446"/>
      <c r="C182" s="1438"/>
      <c r="D182" s="716" t="s">
        <v>684</v>
      </c>
      <c r="E182" s="717" t="s">
        <v>685</v>
      </c>
      <c r="F182" s="716" t="s">
        <v>686</v>
      </c>
      <c r="G182" s="717"/>
      <c r="H182" s="718">
        <v>9270</v>
      </c>
      <c r="I182" s="719" t="s">
        <v>430</v>
      </c>
      <c r="J182" s="720">
        <v>69</v>
      </c>
      <c r="K182" s="719" t="s">
        <v>448</v>
      </c>
      <c r="L182" s="720">
        <f t="shared" si="2"/>
        <v>639630</v>
      </c>
      <c r="M182" s="721" t="s">
        <v>225</v>
      </c>
      <c r="N182" s="717" t="s">
        <v>657</v>
      </c>
      <c r="O182" s="722">
        <v>2025</v>
      </c>
      <c r="P182" s="723" t="s">
        <v>432</v>
      </c>
      <c r="Q182" s="724">
        <v>10</v>
      </c>
      <c r="R182" s="723" t="s">
        <v>433</v>
      </c>
      <c r="S182" s="724">
        <v>1</v>
      </c>
      <c r="T182" s="723" t="s">
        <v>434</v>
      </c>
      <c r="U182" s="723" t="s">
        <v>249</v>
      </c>
      <c r="V182" s="724">
        <v>10</v>
      </c>
      <c r="W182" s="723" t="s">
        <v>433</v>
      </c>
      <c r="X182" s="724">
        <v>10</v>
      </c>
      <c r="Y182" s="723" t="s">
        <v>434</v>
      </c>
      <c r="Z182" s="725">
        <f t="shared" si="3"/>
        <v>10</v>
      </c>
      <c r="AA182" s="717" t="s">
        <v>293</v>
      </c>
      <c r="AB182" s="716" t="s">
        <v>620</v>
      </c>
      <c r="AC182" s="726"/>
      <c r="AD182" s="727">
        <v>14</v>
      </c>
    </row>
    <row r="183" spans="2:30" ht="25.05" customHeight="1">
      <c r="B183" s="1446"/>
      <c r="C183" s="1438"/>
      <c r="D183" s="716" t="s">
        <v>687</v>
      </c>
      <c r="E183" s="717" t="s">
        <v>688</v>
      </c>
      <c r="F183" s="716" t="s">
        <v>689</v>
      </c>
      <c r="G183" s="717"/>
      <c r="H183" s="718">
        <v>2153</v>
      </c>
      <c r="I183" s="719" t="s">
        <v>430</v>
      </c>
      <c r="J183" s="720">
        <v>178</v>
      </c>
      <c r="K183" s="719" t="s">
        <v>690</v>
      </c>
      <c r="L183" s="720">
        <f t="shared" si="2"/>
        <v>383234</v>
      </c>
      <c r="M183" s="721" t="s">
        <v>225</v>
      </c>
      <c r="N183" s="717" t="s">
        <v>657</v>
      </c>
      <c r="O183" s="722">
        <v>2025</v>
      </c>
      <c r="P183" s="723" t="s">
        <v>432</v>
      </c>
      <c r="Q183" s="724">
        <v>10</v>
      </c>
      <c r="R183" s="723" t="s">
        <v>433</v>
      </c>
      <c r="S183" s="724">
        <v>1</v>
      </c>
      <c r="T183" s="723" t="s">
        <v>434</v>
      </c>
      <c r="U183" s="723" t="s">
        <v>249</v>
      </c>
      <c r="V183" s="724">
        <v>10</v>
      </c>
      <c r="W183" s="723" t="s">
        <v>433</v>
      </c>
      <c r="X183" s="724">
        <v>10</v>
      </c>
      <c r="Y183" s="723" t="s">
        <v>434</v>
      </c>
      <c r="Z183" s="725">
        <f t="shared" si="3"/>
        <v>10</v>
      </c>
      <c r="AA183" s="717" t="s">
        <v>293</v>
      </c>
      <c r="AB183" s="716" t="s">
        <v>620</v>
      </c>
      <c r="AC183" s="726"/>
      <c r="AD183" s="727">
        <v>15</v>
      </c>
    </row>
    <row r="184" spans="2:30" ht="25.05" customHeight="1">
      <c r="B184" s="1446"/>
      <c r="C184" s="1438"/>
      <c r="D184" s="716" t="s">
        <v>691</v>
      </c>
      <c r="E184" s="717" t="s">
        <v>692</v>
      </c>
      <c r="F184" s="716" t="s">
        <v>693</v>
      </c>
      <c r="G184" s="717"/>
      <c r="H184" s="718">
        <v>8465</v>
      </c>
      <c r="I184" s="719" t="s">
        <v>430</v>
      </c>
      <c r="J184" s="720">
        <v>3</v>
      </c>
      <c r="K184" s="719" t="s">
        <v>448</v>
      </c>
      <c r="L184" s="720">
        <f t="shared" si="2"/>
        <v>25395</v>
      </c>
      <c r="M184" s="721" t="s">
        <v>225</v>
      </c>
      <c r="N184" s="717" t="s">
        <v>657</v>
      </c>
      <c r="O184" s="722">
        <v>2025</v>
      </c>
      <c r="P184" s="723" t="s">
        <v>432</v>
      </c>
      <c r="Q184" s="724">
        <v>10</v>
      </c>
      <c r="R184" s="723" t="s">
        <v>433</v>
      </c>
      <c r="S184" s="724">
        <v>1</v>
      </c>
      <c r="T184" s="723" t="s">
        <v>434</v>
      </c>
      <c r="U184" s="723" t="s">
        <v>249</v>
      </c>
      <c r="V184" s="724">
        <v>10</v>
      </c>
      <c r="W184" s="723" t="s">
        <v>433</v>
      </c>
      <c r="X184" s="724">
        <v>10</v>
      </c>
      <c r="Y184" s="723" t="s">
        <v>434</v>
      </c>
      <c r="Z184" s="725">
        <f t="shared" si="3"/>
        <v>10</v>
      </c>
      <c r="AA184" s="717" t="s">
        <v>293</v>
      </c>
      <c r="AB184" s="716" t="s">
        <v>620</v>
      </c>
      <c r="AC184" s="726"/>
      <c r="AD184" s="727">
        <v>16</v>
      </c>
    </row>
    <row r="185" spans="2:30" ht="25.05" customHeight="1">
      <c r="B185" s="1446"/>
      <c r="C185" s="1438"/>
      <c r="D185" s="716" t="s">
        <v>694</v>
      </c>
      <c r="E185" s="717" t="s">
        <v>695</v>
      </c>
      <c r="F185" s="716"/>
      <c r="G185" s="717"/>
      <c r="H185" s="718">
        <v>8140</v>
      </c>
      <c r="I185" s="719" t="s">
        <v>430</v>
      </c>
      <c r="J185" s="720">
        <v>1</v>
      </c>
      <c r="K185" s="719" t="s">
        <v>448</v>
      </c>
      <c r="L185" s="720">
        <f t="shared" si="2"/>
        <v>8140</v>
      </c>
      <c r="M185" s="721" t="s">
        <v>225</v>
      </c>
      <c r="N185" s="717" t="s">
        <v>657</v>
      </c>
      <c r="O185" s="722">
        <v>2025</v>
      </c>
      <c r="P185" s="723" t="s">
        <v>432</v>
      </c>
      <c r="Q185" s="724">
        <v>10</v>
      </c>
      <c r="R185" s="723" t="s">
        <v>433</v>
      </c>
      <c r="S185" s="724">
        <v>1</v>
      </c>
      <c r="T185" s="723" t="s">
        <v>434</v>
      </c>
      <c r="U185" s="723" t="s">
        <v>249</v>
      </c>
      <c r="V185" s="724">
        <v>10</v>
      </c>
      <c r="W185" s="723" t="s">
        <v>433</v>
      </c>
      <c r="X185" s="724">
        <v>10</v>
      </c>
      <c r="Y185" s="723" t="s">
        <v>434</v>
      </c>
      <c r="Z185" s="725">
        <f t="shared" si="3"/>
        <v>10</v>
      </c>
      <c r="AA185" s="717" t="s">
        <v>293</v>
      </c>
      <c r="AB185" s="716" t="s">
        <v>620</v>
      </c>
      <c r="AC185" s="726"/>
      <c r="AD185" s="727">
        <v>17</v>
      </c>
    </row>
    <row r="186" spans="2:30" ht="25.05" customHeight="1">
      <c r="B186" s="1446"/>
      <c r="C186" s="1438"/>
      <c r="D186" s="716" t="s">
        <v>696</v>
      </c>
      <c r="E186" s="717" t="s">
        <v>697</v>
      </c>
      <c r="F186" s="716"/>
      <c r="G186" s="717"/>
      <c r="H186" s="718">
        <v>5199</v>
      </c>
      <c r="I186" s="719" t="s">
        <v>430</v>
      </c>
      <c r="J186" s="720">
        <v>2</v>
      </c>
      <c r="K186" s="719" t="s">
        <v>448</v>
      </c>
      <c r="L186" s="720">
        <f t="shared" si="2"/>
        <v>10398</v>
      </c>
      <c r="M186" s="721" t="s">
        <v>225</v>
      </c>
      <c r="N186" s="717" t="s">
        <v>657</v>
      </c>
      <c r="O186" s="722">
        <v>2025</v>
      </c>
      <c r="P186" s="723" t="s">
        <v>432</v>
      </c>
      <c r="Q186" s="724">
        <v>10</v>
      </c>
      <c r="R186" s="723" t="s">
        <v>433</v>
      </c>
      <c r="S186" s="724">
        <v>1</v>
      </c>
      <c r="T186" s="723" t="s">
        <v>434</v>
      </c>
      <c r="U186" s="723" t="s">
        <v>249</v>
      </c>
      <c r="V186" s="724">
        <v>10</v>
      </c>
      <c r="W186" s="723" t="s">
        <v>433</v>
      </c>
      <c r="X186" s="724">
        <v>10</v>
      </c>
      <c r="Y186" s="723" t="s">
        <v>434</v>
      </c>
      <c r="Z186" s="725">
        <f t="shared" si="3"/>
        <v>10</v>
      </c>
      <c r="AA186" s="717" t="s">
        <v>293</v>
      </c>
      <c r="AB186" s="716" t="s">
        <v>620</v>
      </c>
      <c r="AC186" s="726"/>
      <c r="AD186" s="727">
        <v>18</v>
      </c>
    </row>
    <row r="187" spans="2:30" ht="25.05" customHeight="1">
      <c r="B187" s="1446"/>
      <c r="C187" s="1438"/>
      <c r="D187" s="716" t="s">
        <v>698</v>
      </c>
      <c r="E187" s="717" t="s">
        <v>699</v>
      </c>
      <c r="F187" s="716" t="s">
        <v>700</v>
      </c>
      <c r="G187" s="717"/>
      <c r="H187" s="718">
        <v>670</v>
      </c>
      <c r="I187" s="719" t="s">
        <v>430</v>
      </c>
      <c r="J187" s="720">
        <v>50</v>
      </c>
      <c r="K187" s="719" t="s">
        <v>593</v>
      </c>
      <c r="L187" s="720">
        <f t="shared" si="2"/>
        <v>33500</v>
      </c>
      <c r="M187" s="721" t="s">
        <v>225</v>
      </c>
      <c r="N187" s="717" t="s">
        <v>657</v>
      </c>
      <c r="O187" s="722">
        <v>2025</v>
      </c>
      <c r="P187" s="723" t="s">
        <v>432</v>
      </c>
      <c r="Q187" s="724">
        <v>10</v>
      </c>
      <c r="R187" s="723" t="s">
        <v>433</v>
      </c>
      <c r="S187" s="724">
        <v>1</v>
      </c>
      <c r="T187" s="723" t="s">
        <v>434</v>
      </c>
      <c r="U187" s="723" t="s">
        <v>249</v>
      </c>
      <c r="V187" s="724">
        <v>10</v>
      </c>
      <c r="W187" s="723" t="s">
        <v>433</v>
      </c>
      <c r="X187" s="724">
        <v>10</v>
      </c>
      <c r="Y187" s="723" t="s">
        <v>434</v>
      </c>
      <c r="Z187" s="725">
        <f t="shared" si="3"/>
        <v>10</v>
      </c>
      <c r="AA187" s="717" t="s">
        <v>293</v>
      </c>
      <c r="AB187" s="716" t="s">
        <v>620</v>
      </c>
      <c r="AC187" s="726"/>
      <c r="AD187" s="727">
        <v>19</v>
      </c>
    </row>
    <row r="188" spans="2:30" ht="25.05" customHeight="1">
      <c r="B188" s="1446"/>
      <c r="C188" s="1438"/>
      <c r="D188" s="716" t="s">
        <v>701</v>
      </c>
      <c r="E188" s="717" t="s">
        <v>702</v>
      </c>
      <c r="F188" s="759">
        <v>64298309</v>
      </c>
      <c r="G188" s="717"/>
      <c r="H188" s="718">
        <v>505</v>
      </c>
      <c r="I188" s="719" t="s">
        <v>430</v>
      </c>
      <c r="J188" s="720">
        <v>50</v>
      </c>
      <c r="K188" s="719" t="s">
        <v>506</v>
      </c>
      <c r="L188" s="720">
        <f t="shared" si="2"/>
        <v>25250</v>
      </c>
      <c r="M188" s="721" t="s">
        <v>225</v>
      </c>
      <c r="N188" s="717" t="s">
        <v>657</v>
      </c>
      <c r="O188" s="722">
        <v>2025</v>
      </c>
      <c r="P188" s="723" t="s">
        <v>432</v>
      </c>
      <c r="Q188" s="724">
        <v>10</v>
      </c>
      <c r="R188" s="723" t="s">
        <v>433</v>
      </c>
      <c r="S188" s="724">
        <v>1</v>
      </c>
      <c r="T188" s="723" t="s">
        <v>434</v>
      </c>
      <c r="U188" s="723" t="s">
        <v>249</v>
      </c>
      <c r="V188" s="724">
        <v>10</v>
      </c>
      <c r="W188" s="723" t="s">
        <v>433</v>
      </c>
      <c r="X188" s="724">
        <v>10</v>
      </c>
      <c r="Y188" s="723" t="s">
        <v>434</v>
      </c>
      <c r="Z188" s="725">
        <f t="shared" si="3"/>
        <v>10</v>
      </c>
      <c r="AA188" s="717" t="s">
        <v>293</v>
      </c>
      <c r="AB188" s="716" t="s">
        <v>620</v>
      </c>
      <c r="AC188" s="726"/>
      <c r="AD188" s="727">
        <v>20</v>
      </c>
    </row>
    <row r="189" spans="2:30" ht="25.05" customHeight="1">
      <c r="B189" s="1446"/>
      <c r="C189" s="1438"/>
      <c r="D189" s="716" t="s">
        <v>703</v>
      </c>
      <c r="E189" s="717" t="s">
        <v>704</v>
      </c>
      <c r="F189" s="716" t="s">
        <v>705</v>
      </c>
      <c r="G189" s="717"/>
      <c r="H189" s="718">
        <v>9573</v>
      </c>
      <c r="I189" s="719" t="s">
        <v>430</v>
      </c>
      <c r="J189" s="720">
        <v>1</v>
      </c>
      <c r="K189" s="719" t="s">
        <v>506</v>
      </c>
      <c r="L189" s="720">
        <f t="shared" si="2"/>
        <v>9573</v>
      </c>
      <c r="M189" s="721" t="s">
        <v>225</v>
      </c>
      <c r="N189" s="717" t="s">
        <v>657</v>
      </c>
      <c r="O189" s="722">
        <v>2025</v>
      </c>
      <c r="P189" s="723" t="s">
        <v>432</v>
      </c>
      <c r="Q189" s="724">
        <v>10</v>
      </c>
      <c r="R189" s="723" t="s">
        <v>433</v>
      </c>
      <c r="S189" s="724">
        <v>1</v>
      </c>
      <c r="T189" s="723" t="s">
        <v>434</v>
      </c>
      <c r="U189" s="723" t="s">
        <v>249</v>
      </c>
      <c r="V189" s="724">
        <v>10</v>
      </c>
      <c r="W189" s="723" t="s">
        <v>433</v>
      </c>
      <c r="X189" s="724">
        <v>10</v>
      </c>
      <c r="Y189" s="723" t="s">
        <v>434</v>
      </c>
      <c r="Z189" s="725">
        <f t="shared" si="3"/>
        <v>10</v>
      </c>
      <c r="AA189" s="717" t="s">
        <v>293</v>
      </c>
      <c r="AB189" s="716" t="s">
        <v>620</v>
      </c>
      <c r="AC189" s="726"/>
      <c r="AD189" s="727">
        <v>21</v>
      </c>
    </row>
    <row r="190" spans="2:30" ht="25.05" customHeight="1">
      <c r="B190" s="1446"/>
      <c r="C190" s="1438"/>
      <c r="D190" s="716" t="s">
        <v>706</v>
      </c>
      <c r="E190" s="717" t="s">
        <v>707</v>
      </c>
      <c r="F190" s="716" t="s">
        <v>708</v>
      </c>
      <c r="G190" s="717"/>
      <c r="H190" s="718">
        <v>34485</v>
      </c>
      <c r="I190" s="719" t="s">
        <v>430</v>
      </c>
      <c r="J190" s="720">
        <v>1</v>
      </c>
      <c r="K190" s="719" t="s">
        <v>448</v>
      </c>
      <c r="L190" s="720">
        <f t="shared" si="2"/>
        <v>34485</v>
      </c>
      <c r="M190" s="721" t="s">
        <v>225</v>
      </c>
      <c r="N190" s="717" t="s">
        <v>657</v>
      </c>
      <c r="O190" s="722">
        <v>2025</v>
      </c>
      <c r="P190" s="723" t="s">
        <v>432</v>
      </c>
      <c r="Q190" s="724">
        <v>10</v>
      </c>
      <c r="R190" s="723" t="s">
        <v>433</v>
      </c>
      <c r="S190" s="724">
        <v>1</v>
      </c>
      <c r="T190" s="723" t="s">
        <v>434</v>
      </c>
      <c r="U190" s="723" t="s">
        <v>249</v>
      </c>
      <c r="V190" s="724">
        <v>10</v>
      </c>
      <c r="W190" s="723" t="s">
        <v>433</v>
      </c>
      <c r="X190" s="724">
        <v>10</v>
      </c>
      <c r="Y190" s="723" t="s">
        <v>434</v>
      </c>
      <c r="Z190" s="725">
        <f t="shared" si="3"/>
        <v>10</v>
      </c>
      <c r="AA190" s="717" t="s">
        <v>293</v>
      </c>
      <c r="AB190" s="716" t="s">
        <v>620</v>
      </c>
      <c r="AC190" s="726"/>
      <c r="AD190" s="727">
        <v>22</v>
      </c>
    </row>
    <row r="191" spans="2:30" ht="25.05" customHeight="1">
      <c r="B191" s="1446"/>
      <c r="C191" s="1438"/>
      <c r="D191" s="716" t="s">
        <v>709</v>
      </c>
      <c r="E191" s="717" t="s">
        <v>659</v>
      </c>
      <c r="F191" s="716" t="s">
        <v>710</v>
      </c>
      <c r="G191" s="717"/>
      <c r="H191" s="718">
        <v>99000</v>
      </c>
      <c r="I191" s="719" t="s">
        <v>430</v>
      </c>
      <c r="J191" s="720">
        <v>1</v>
      </c>
      <c r="K191" s="719" t="s">
        <v>509</v>
      </c>
      <c r="L191" s="720">
        <f t="shared" si="2"/>
        <v>99000</v>
      </c>
      <c r="M191" s="721" t="s">
        <v>225</v>
      </c>
      <c r="N191" s="717" t="s">
        <v>657</v>
      </c>
      <c r="O191" s="722">
        <v>2025</v>
      </c>
      <c r="P191" s="723" t="s">
        <v>432</v>
      </c>
      <c r="Q191" s="724">
        <v>10</v>
      </c>
      <c r="R191" s="723" t="s">
        <v>433</v>
      </c>
      <c r="S191" s="724">
        <v>1</v>
      </c>
      <c r="T191" s="723" t="s">
        <v>434</v>
      </c>
      <c r="U191" s="723" t="s">
        <v>249</v>
      </c>
      <c r="V191" s="724">
        <v>10</v>
      </c>
      <c r="W191" s="723" t="s">
        <v>433</v>
      </c>
      <c r="X191" s="724">
        <v>10</v>
      </c>
      <c r="Y191" s="723" t="s">
        <v>434</v>
      </c>
      <c r="Z191" s="725">
        <f t="shared" si="3"/>
        <v>10</v>
      </c>
      <c r="AA191" s="717" t="s">
        <v>293</v>
      </c>
      <c r="AB191" s="716" t="s">
        <v>620</v>
      </c>
      <c r="AC191" s="726" t="s">
        <v>711</v>
      </c>
      <c r="AD191" s="727">
        <v>23</v>
      </c>
    </row>
    <row r="192" spans="2:30" ht="25.05" customHeight="1">
      <c r="B192" s="1446"/>
      <c r="C192" s="1438"/>
      <c r="D192" s="716" t="s">
        <v>712</v>
      </c>
      <c r="E192" s="717" t="s">
        <v>659</v>
      </c>
      <c r="F192" s="716" t="s">
        <v>713</v>
      </c>
      <c r="G192" s="717"/>
      <c r="H192" s="718">
        <v>253000</v>
      </c>
      <c r="I192" s="719" t="s">
        <v>430</v>
      </c>
      <c r="J192" s="720">
        <v>1</v>
      </c>
      <c r="K192" s="719" t="s">
        <v>484</v>
      </c>
      <c r="L192" s="720">
        <f t="shared" si="2"/>
        <v>253000</v>
      </c>
      <c r="M192" s="721" t="s">
        <v>225</v>
      </c>
      <c r="N192" s="717" t="s">
        <v>657</v>
      </c>
      <c r="O192" s="722">
        <v>2025</v>
      </c>
      <c r="P192" s="723" t="s">
        <v>432</v>
      </c>
      <c r="Q192" s="724">
        <v>10</v>
      </c>
      <c r="R192" s="723" t="s">
        <v>433</v>
      </c>
      <c r="S192" s="724">
        <v>1</v>
      </c>
      <c r="T192" s="723" t="s">
        <v>434</v>
      </c>
      <c r="U192" s="723" t="s">
        <v>249</v>
      </c>
      <c r="V192" s="724">
        <v>10</v>
      </c>
      <c r="W192" s="723" t="s">
        <v>433</v>
      </c>
      <c r="X192" s="724">
        <v>10</v>
      </c>
      <c r="Y192" s="723" t="s">
        <v>434</v>
      </c>
      <c r="Z192" s="725">
        <f t="shared" si="3"/>
        <v>10</v>
      </c>
      <c r="AA192" s="717" t="s">
        <v>714</v>
      </c>
      <c r="AB192" s="716" t="s">
        <v>620</v>
      </c>
      <c r="AC192" s="726" t="s">
        <v>711</v>
      </c>
      <c r="AD192" s="727">
        <v>24</v>
      </c>
    </row>
    <row r="193" spans="2:30" ht="25.05" customHeight="1">
      <c r="B193" s="1446"/>
      <c r="C193" s="1438"/>
      <c r="D193" s="716" t="s">
        <v>672</v>
      </c>
      <c r="E193" s="717" t="s">
        <v>659</v>
      </c>
      <c r="F193" s="716" t="s">
        <v>715</v>
      </c>
      <c r="G193" s="717"/>
      <c r="H193" s="718">
        <v>561000</v>
      </c>
      <c r="I193" s="719" t="s">
        <v>430</v>
      </c>
      <c r="J193" s="720">
        <v>1</v>
      </c>
      <c r="K193" s="719" t="s">
        <v>484</v>
      </c>
      <c r="L193" s="720">
        <f t="shared" si="2"/>
        <v>561000</v>
      </c>
      <c r="M193" s="721" t="s">
        <v>225</v>
      </c>
      <c r="N193" s="717" t="s">
        <v>657</v>
      </c>
      <c r="O193" s="722">
        <v>2025</v>
      </c>
      <c r="P193" s="723" t="s">
        <v>432</v>
      </c>
      <c r="Q193" s="724">
        <v>10</v>
      </c>
      <c r="R193" s="723" t="s">
        <v>433</v>
      </c>
      <c r="S193" s="724">
        <v>1</v>
      </c>
      <c r="T193" s="723" t="s">
        <v>434</v>
      </c>
      <c r="U193" s="723" t="s">
        <v>249</v>
      </c>
      <c r="V193" s="724">
        <v>10</v>
      </c>
      <c r="W193" s="723" t="s">
        <v>433</v>
      </c>
      <c r="X193" s="724">
        <v>10</v>
      </c>
      <c r="Y193" s="723" t="s">
        <v>434</v>
      </c>
      <c r="Z193" s="725">
        <f t="shared" si="3"/>
        <v>10</v>
      </c>
      <c r="AA193" s="717" t="s">
        <v>714</v>
      </c>
      <c r="AB193" s="716" t="s">
        <v>620</v>
      </c>
      <c r="AC193" s="726" t="s">
        <v>711</v>
      </c>
      <c r="AD193" s="727">
        <v>25</v>
      </c>
    </row>
    <row r="194" spans="2:30" ht="25.05" customHeight="1">
      <c r="B194" s="1446"/>
      <c r="C194" s="1438"/>
      <c r="D194" s="716" t="s">
        <v>673</v>
      </c>
      <c r="E194" s="717" t="s">
        <v>659</v>
      </c>
      <c r="F194" s="716"/>
      <c r="G194" s="717"/>
      <c r="H194" s="718">
        <v>160000</v>
      </c>
      <c r="I194" s="719" t="s">
        <v>430</v>
      </c>
      <c r="J194" s="720">
        <v>10</v>
      </c>
      <c r="K194" s="719" t="s">
        <v>459</v>
      </c>
      <c r="L194" s="720">
        <f t="shared" si="2"/>
        <v>1600000</v>
      </c>
      <c r="M194" s="721" t="s">
        <v>225</v>
      </c>
      <c r="N194" s="717" t="s">
        <v>657</v>
      </c>
      <c r="O194" s="722">
        <v>2025</v>
      </c>
      <c r="P194" s="723" t="s">
        <v>432</v>
      </c>
      <c r="Q194" s="724">
        <v>10</v>
      </c>
      <c r="R194" s="723" t="s">
        <v>433</v>
      </c>
      <c r="S194" s="724">
        <v>1</v>
      </c>
      <c r="T194" s="723" t="s">
        <v>434</v>
      </c>
      <c r="U194" s="723" t="s">
        <v>249</v>
      </c>
      <c r="V194" s="724">
        <v>10</v>
      </c>
      <c r="W194" s="723" t="s">
        <v>433</v>
      </c>
      <c r="X194" s="724">
        <v>10</v>
      </c>
      <c r="Y194" s="723" t="s">
        <v>434</v>
      </c>
      <c r="Z194" s="725">
        <f t="shared" si="3"/>
        <v>10</v>
      </c>
      <c r="AA194" s="717" t="s">
        <v>714</v>
      </c>
      <c r="AB194" s="716" t="s">
        <v>620</v>
      </c>
      <c r="AC194" s="726" t="s">
        <v>711</v>
      </c>
      <c r="AD194" s="727">
        <v>26</v>
      </c>
    </row>
    <row r="195" spans="2:30" ht="25.05" customHeight="1">
      <c r="B195" s="1446"/>
      <c r="C195" s="1438"/>
      <c r="D195" s="716" t="s">
        <v>716</v>
      </c>
      <c r="E195" s="717" t="s">
        <v>659</v>
      </c>
      <c r="F195" s="716" t="s">
        <v>717</v>
      </c>
      <c r="G195" s="717"/>
      <c r="H195" s="718">
        <v>43010</v>
      </c>
      <c r="I195" s="719" t="s">
        <v>430</v>
      </c>
      <c r="J195" s="720">
        <v>1</v>
      </c>
      <c r="K195" s="719" t="s">
        <v>509</v>
      </c>
      <c r="L195" s="720">
        <f t="shared" si="2"/>
        <v>43010</v>
      </c>
      <c r="M195" s="721" t="s">
        <v>225</v>
      </c>
      <c r="N195" s="717" t="s">
        <v>657</v>
      </c>
      <c r="O195" s="722">
        <v>2025</v>
      </c>
      <c r="P195" s="723" t="s">
        <v>432</v>
      </c>
      <c r="Q195" s="724">
        <v>10</v>
      </c>
      <c r="R195" s="723" t="s">
        <v>433</v>
      </c>
      <c r="S195" s="724">
        <v>1</v>
      </c>
      <c r="T195" s="723" t="s">
        <v>434</v>
      </c>
      <c r="U195" s="723" t="s">
        <v>249</v>
      </c>
      <c r="V195" s="724">
        <v>10</v>
      </c>
      <c r="W195" s="723" t="s">
        <v>433</v>
      </c>
      <c r="X195" s="724">
        <v>10</v>
      </c>
      <c r="Y195" s="723" t="s">
        <v>434</v>
      </c>
      <c r="Z195" s="725">
        <f t="shared" si="3"/>
        <v>10</v>
      </c>
      <c r="AA195" s="717" t="s">
        <v>293</v>
      </c>
      <c r="AB195" s="716" t="s">
        <v>620</v>
      </c>
      <c r="AC195" s="726"/>
      <c r="AD195" s="727">
        <v>27</v>
      </c>
    </row>
    <row r="196" spans="2:30" ht="25.05" customHeight="1">
      <c r="B196" s="1446"/>
      <c r="C196" s="1438"/>
      <c r="D196" s="716" t="s">
        <v>718</v>
      </c>
      <c r="E196" s="717"/>
      <c r="F196" s="716"/>
      <c r="G196" s="717"/>
      <c r="H196" s="718">
        <v>1200000</v>
      </c>
      <c r="I196" s="719" t="s">
        <v>430</v>
      </c>
      <c r="J196" s="720">
        <v>1</v>
      </c>
      <c r="K196" s="719" t="s">
        <v>509</v>
      </c>
      <c r="L196" s="720">
        <f t="shared" si="2"/>
        <v>1200000</v>
      </c>
      <c r="M196" s="721" t="s">
        <v>225</v>
      </c>
      <c r="N196" s="717" t="s">
        <v>657</v>
      </c>
      <c r="O196" s="722">
        <v>2025</v>
      </c>
      <c r="P196" s="723" t="s">
        <v>432</v>
      </c>
      <c r="Q196" s="724">
        <v>10</v>
      </c>
      <c r="R196" s="723" t="s">
        <v>433</v>
      </c>
      <c r="S196" s="724">
        <v>1</v>
      </c>
      <c r="T196" s="723" t="s">
        <v>434</v>
      </c>
      <c r="U196" s="723" t="s">
        <v>249</v>
      </c>
      <c r="V196" s="724">
        <v>10</v>
      </c>
      <c r="W196" s="723" t="s">
        <v>433</v>
      </c>
      <c r="X196" s="724">
        <v>10</v>
      </c>
      <c r="Y196" s="723" t="s">
        <v>434</v>
      </c>
      <c r="Z196" s="725">
        <f t="shared" si="3"/>
        <v>10</v>
      </c>
      <c r="AA196" s="717" t="s">
        <v>293</v>
      </c>
      <c r="AB196" s="716" t="s">
        <v>620</v>
      </c>
      <c r="AC196" s="726"/>
      <c r="AD196" s="727">
        <v>28</v>
      </c>
    </row>
    <row r="197" spans="2:30" ht="25.05" customHeight="1" thickBot="1">
      <c r="B197" s="1447"/>
      <c r="C197" s="1444"/>
      <c r="D197" s="731" t="s">
        <v>719</v>
      </c>
      <c r="E197" s="732"/>
      <c r="F197" s="731"/>
      <c r="G197" s="732"/>
      <c r="H197" s="733">
        <v>74800</v>
      </c>
      <c r="I197" s="734" t="s">
        <v>430</v>
      </c>
      <c r="J197" s="735">
        <v>1</v>
      </c>
      <c r="K197" s="734" t="s">
        <v>720</v>
      </c>
      <c r="L197" s="735">
        <f t="shared" si="2"/>
        <v>74800</v>
      </c>
      <c r="M197" s="736" t="s">
        <v>225</v>
      </c>
      <c r="N197" s="732" t="s">
        <v>721</v>
      </c>
      <c r="O197" s="737">
        <v>2025</v>
      </c>
      <c r="P197" s="738" t="s">
        <v>432</v>
      </c>
      <c r="Q197" s="739">
        <v>10</v>
      </c>
      <c r="R197" s="738" t="s">
        <v>433</v>
      </c>
      <c r="S197" s="739">
        <v>3</v>
      </c>
      <c r="T197" s="738" t="s">
        <v>434</v>
      </c>
      <c r="U197" s="738" t="s">
        <v>249</v>
      </c>
      <c r="V197" s="739">
        <v>10</v>
      </c>
      <c r="W197" s="738" t="s">
        <v>433</v>
      </c>
      <c r="X197" s="739">
        <v>6</v>
      </c>
      <c r="Y197" s="738" t="s">
        <v>434</v>
      </c>
      <c r="Z197" s="740">
        <f t="shared" si="3"/>
        <v>4</v>
      </c>
      <c r="AA197" s="732" t="s">
        <v>293</v>
      </c>
      <c r="AB197" s="731" t="s">
        <v>620</v>
      </c>
      <c r="AC197" s="741" t="s">
        <v>642</v>
      </c>
      <c r="AD197" s="742">
        <v>29</v>
      </c>
    </row>
    <row r="198" spans="2:30" ht="25.05" customHeight="1">
      <c r="B198" s="1445" t="s">
        <v>75</v>
      </c>
      <c r="C198" s="1441" t="s">
        <v>722</v>
      </c>
      <c r="D198" s="743" t="s">
        <v>654</v>
      </c>
      <c r="E198" s="744" t="s">
        <v>655</v>
      </c>
      <c r="F198" s="743" t="s">
        <v>656</v>
      </c>
      <c r="G198" s="744"/>
      <c r="H198" s="745">
        <v>1034000</v>
      </c>
      <c r="I198" s="746" t="s">
        <v>430</v>
      </c>
      <c r="J198" s="747">
        <v>1</v>
      </c>
      <c r="K198" s="746" t="s">
        <v>484</v>
      </c>
      <c r="L198" s="747">
        <f t="shared" si="2"/>
        <v>1034000</v>
      </c>
      <c r="M198" s="748" t="s">
        <v>225</v>
      </c>
      <c r="N198" s="744" t="s">
        <v>723</v>
      </c>
      <c r="O198" s="749">
        <v>2025</v>
      </c>
      <c r="P198" s="750" t="s">
        <v>7</v>
      </c>
      <c r="Q198" s="751">
        <v>9</v>
      </c>
      <c r="R198" s="750" t="s">
        <v>66</v>
      </c>
      <c r="S198" s="751">
        <v>25</v>
      </c>
      <c r="T198" s="750" t="s">
        <v>67</v>
      </c>
      <c r="U198" s="750" t="s">
        <v>249</v>
      </c>
      <c r="V198" s="751">
        <v>10</v>
      </c>
      <c r="W198" s="750" t="s">
        <v>66</v>
      </c>
      <c r="X198" s="751">
        <v>9</v>
      </c>
      <c r="Y198" s="750" t="s">
        <v>9</v>
      </c>
      <c r="Z198" s="752">
        <f t="shared" si="3"/>
        <v>15</v>
      </c>
      <c r="AA198" s="744" t="s">
        <v>300</v>
      </c>
      <c r="AB198" s="743" t="s">
        <v>627</v>
      </c>
      <c r="AC198" s="753"/>
      <c r="AD198" s="754">
        <v>1</v>
      </c>
    </row>
    <row r="199" spans="2:30" ht="25.05" customHeight="1">
      <c r="B199" s="1446"/>
      <c r="C199" s="1438"/>
      <c r="D199" s="716" t="s">
        <v>724</v>
      </c>
      <c r="E199" s="717" t="s">
        <v>659</v>
      </c>
      <c r="F199" s="716" t="s">
        <v>725</v>
      </c>
      <c r="G199" s="717"/>
      <c r="H199" s="718">
        <v>561000</v>
      </c>
      <c r="I199" s="719" t="s">
        <v>430</v>
      </c>
      <c r="J199" s="720">
        <v>2</v>
      </c>
      <c r="K199" s="719" t="s">
        <v>484</v>
      </c>
      <c r="L199" s="720">
        <f t="shared" si="2"/>
        <v>1122000</v>
      </c>
      <c r="M199" s="721" t="s">
        <v>225</v>
      </c>
      <c r="N199" s="717" t="s">
        <v>657</v>
      </c>
      <c r="O199" s="722">
        <v>2025</v>
      </c>
      <c r="P199" s="723" t="s">
        <v>7</v>
      </c>
      <c r="Q199" s="724">
        <v>9</v>
      </c>
      <c r="R199" s="723" t="s">
        <v>66</v>
      </c>
      <c r="S199" s="724">
        <v>25</v>
      </c>
      <c r="T199" s="723" t="s">
        <v>67</v>
      </c>
      <c r="U199" s="723" t="s">
        <v>249</v>
      </c>
      <c r="V199" s="724">
        <v>10</v>
      </c>
      <c r="W199" s="723" t="s">
        <v>66</v>
      </c>
      <c r="X199" s="724">
        <v>9</v>
      </c>
      <c r="Y199" s="723" t="s">
        <v>9</v>
      </c>
      <c r="Z199" s="725">
        <f t="shared" si="3"/>
        <v>15</v>
      </c>
      <c r="AA199" s="717" t="s">
        <v>300</v>
      </c>
      <c r="AB199" s="716" t="s">
        <v>627</v>
      </c>
      <c r="AC199" s="726"/>
      <c r="AD199" s="727">
        <v>2</v>
      </c>
    </row>
    <row r="200" spans="2:30" ht="25.05" customHeight="1">
      <c r="B200" s="1446"/>
      <c r="C200" s="1438"/>
      <c r="D200" s="716" t="s">
        <v>661</v>
      </c>
      <c r="E200" s="717" t="s">
        <v>659</v>
      </c>
      <c r="F200" s="716" t="s">
        <v>662</v>
      </c>
      <c r="G200" s="717"/>
      <c r="H200" s="718">
        <v>109780</v>
      </c>
      <c r="I200" s="719" t="s">
        <v>430</v>
      </c>
      <c r="J200" s="720">
        <v>2</v>
      </c>
      <c r="K200" s="719" t="s">
        <v>593</v>
      </c>
      <c r="L200" s="720">
        <f t="shared" si="2"/>
        <v>219560</v>
      </c>
      <c r="M200" s="721" t="s">
        <v>225</v>
      </c>
      <c r="N200" s="717" t="s">
        <v>726</v>
      </c>
      <c r="O200" s="722">
        <v>2025</v>
      </c>
      <c r="P200" s="723" t="s">
        <v>7</v>
      </c>
      <c r="Q200" s="724">
        <v>9</v>
      </c>
      <c r="R200" s="723" t="s">
        <v>66</v>
      </c>
      <c r="S200" s="724">
        <v>25</v>
      </c>
      <c r="T200" s="723" t="s">
        <v>67</v>
      </c>
      <c r="U200" s="723" t="s">
        <v>249</v>
      </c>
      <c r="V200" s="724">
        <v>10</v>
      </c>
      <c r="W200" s="723" t="s">
        <v>66</v>
      </c>
      <c r="X200" s="724">
        <v>9</v>
      </c>
      <c r="Y200" s="723" t="s">
        <v>9</v>
      </c>
      <c r="Z200" s="725">
        <f t="shared" si="3"/>
        <v>15</v>
      </c>
      <c r="AA200" s="717" t="s">
        <v>300</v>
      </c>
      <c r="AB200" s="716" t="s">
        <v>627</v>
      </c>
      <c r="AC200" s="726"/>
      <c r="AD200" s="727">
        <v>3</v>
      </c>
    </row>
    <row r="201" spans="2:30" ht="25.05" customHeight="1">
      <c r="B201" s="1446"/>
      <c r="C201" s="1438"/>
      <c r="D201" s="716" t="s">
        <v>664</v>
      </c>
      <c r="E201" s="717" t="s">
        <v>655</v>
      </c>
      <c r="F201" s="716" t="s">
        <v>665</v>
      </c>
      <c r="G201" s="717"/>
      <c r="H201" s="718">
        <v>25960</v>
      </c>
      <c r="I201" s="719" t="s">
        <v>430</v>
      </c>
      <c r="J201" s="720">
        <v>1</v>
      </c>
      <c r="K201" s="719" t="s">
        <v>593</v>
      </c>
      <c r="L201" s="720">
        <f t="shared" si="2"/>
        <v>25960</v>
      </c>
      <c r="M201" s="721" t="s">
        <v>225</v>
      </c>
      <c r="N201" s="717" t="s">
        <v>657</v>
      </c>
      <c r="O201" s="722">
        <v>2025</v>
      </c>
      <c r="P201" s="723" t="s">
        <v>7</v>
      </c>
      <c r="Q201" s="724">
        <v>9</v>
      </c>
      <c r="R201" s="723" t="s">
        <v>66</v>
      </c>
      <c r="S201" s="724">
        <v>25</v>
      </c>
      <c r="T201" s="723" t="s">
        <v>67</v>
      </c>
      <c r="U201" s="723" t="s">
        <v>249</v>
      </c>
      <c r="V201" s="724">
        <v>10</v>
      </c>
      <c r="W201" s="723" t="s">
        <v>66</v>
      </c>
      <c r="X201" s="724">
        <v>9</v>
      </c>
      <c r="Y201" s="723" t="s">
        <v>9</v>
      </c>
      <c r="Z201" s="725">
        <f t="shared" si="3"/>
        <v>15</v>
      </c>
      <c r="AA201" s="717" t="s">
        <v>300</v>
      </c>
      <c r="AB201" s="716" t="s">
        <v>627</v>
      </c>
      <c r="AC201" s="726"/>
      <c r="AD201" s="727">
        <v>4</v>
      </c>
    </row>
    <row r="202" spans="2:30" ht="25.05" customHeight="1">
      <c r="B202" s="1446"/>
      <c r="C202" s="1438"/>
      <c r="D202" s="716" t="s">
        <v>666</v>
      </c>
      <c r="E202" s="717" t="s">
        <v>655</v>
      </c>
      <c r="F202" s="716" t="s">
        <v>667</v>
      </c>
      <c r="G202" s="717"/>
      <c r="H202" s="718">
        <v>9845</v>
      </c>
      <c r="I202" s="719" t="s">
        <v>430</v>
      </c>
      <c r="J202" s="720">
        <v>1</v>
      </c>
      <c r="K202" s="719" t="s">
        <v>593</v>
      </c>
      <c r="L202" s="720">
        <f t="shared" si="2"/>
        <v>9845</v>
      </c>
      <c r="M202" s="721" t="s">
        <v>225</v>
      </c>
      <c r="N202" s="717" t="s">
        <v>657</v>
      </c>
      <c r="O202" s="722">
        <v>2025</v>
      </c>
      <c r="P202" s="723" t="s">
        <v>7</v>
      </c>
      <c r="Q202" s="724">
        <v>9</v>
      </c>
      <c r="R202" s="723" t="s">
        <v>66</v>
      </c>
      <c r="S202" s="724">
        <v>25</v>
      </c>
      <c r="T202" s="723" t="s">
        <v>67</v>
      </c>
      <c r="U202" s="723" t="s">
        <v>249</v>
      </c>
      <c r="V202" s="724">
        <v>10</v>
      </c>
      <c r="W202" s="723" t="s">
        <v>66</v>
      </c>
      <c r="X202" s="724">
        <v>9</v>
      </c>
      <c r="Y202" s="723" t="s">
        <v>9</v>
      </c>
      <c r="Z202" s="725">
        <f t="shared" si="3"/>
        <v>15</v>
      </c>
      <c r="AA202" s="717" t="s">
        <v>300</v>
      </c>
      <c r="AB202" s="716" t="s">
        <v>627</v>
      </c>
      <c r="AC202" s="726"/>
      <c r="AD202" s="727">
        <v>5</v>
      </c>
    </row>
    <row r="203" spans="2:30" ht="25.05" customHeight="1">
      <c r="B203" s="1446"/>
      <c r="C203" s="1438"/>
      <c r="D203" s="716" t="s">
        <v>668</v>
      </c>
      <c r="E203" s="717" t="s">
        <v>655</v>
      </c>
      <c r="F203" s="716" t="s">
        <v>669</v>
      </c>
      <c r="G203" s="717"/>
      <c r="H203" s="718">
        <v>12430</v>
      </c>
      <c r="I203" s="719" t="s">
        <v>430</v>
      </c>
      <c r="J203" s="720">
        <v>1</v>
      </c>
      <c r="K203" s="719" t="s">
        <v>593</v>
      </c>
      <c r="L203" s="720">
        <f t="shared" si="2"/>
        <v>12430</v>
      </c>
      <c r="M203" s="721" t="s">
        <v>225</v>
      </c>
      <c r="N203" s="717" t="s">
        <v>657</v>
      </c>
      <c r="O203" s="722">
        <v>2025</v>
      </c>
      <c r="P203" s="723" t="s">
        <v>7</v>
      </c>
      <c r="Q203" s="724">
        <v>9</v>
      </c>
      <c r="R203" s="723" t="s">
        <v>66</v>
      </c>
      <c r="S203" s="724">
        <v>25</v>
      </c>
      <c r="T203" s="723" t="s">
        <v>67</v>
      </c>
      <c r="U203" s="723" t="s">
        <v>249</v>
      </c>
      <c r="V203" s="724">
        <v>10</v>
      </c>
      <c r="W203" s="723" t="s">
        <v>66</v>
      </c>
      <c r="X203" s="724">
        <v>9</v>
      </c>
      <c r="Y203" s="723" t="s">
        <v>9</v>
      </c>
      <c r="Z203" s="725">
        <f t="shared" si="3"/>
        <v>15</v>
      </c>
      <c r="AA203" s="717" t="s">
        <v>300</v>
      </c>
      <c r="AB203" s="716" t="s">
        <v>627</v>
      </c>
      <c r="AC203" s="726"/>
      <c r="AD203" s="727">
        <v>6</v>
      </c>
    </row>
    <row r="204" spans="2:30" ht="25.05" customHeight="1">
      <c r="B204" s="1446"/>
      <c r="C204" s="1438"/>
      <c r="D204" s="716" t="s">
        <v>670</v>
      </c>
      <c r="E204" s="717" t="s">
        <v>655</v>
      </c>
      <c r="F204" s="716" t="s">
        <v>671</v>
      </c>
      <c r="G204" s="717"/>
      <c r="H204" s="718">
        <v>5170</v>
      </c>
      <c r="I204" s="719" t="s">
        <v>430</v>
      </c>
      <c r="J204" s="720">
        <v>1</v>
      </c>
      <c r="K204" s="719" t="s">
        <v>593</v>
      </c>
      <c r="L204" s="720">
        <f t="shared" si="2"/>
        <v>5170</v>
      </c>
      <c r="M204" s="721" t="s">
        <v>225</v>
      </c>
      <c r="N204" s="717" t="s">
        <v>657</v>
      </c>
      <c r="O204" s="722">
        <v>2025</v>
      </c>
      <c r="P204" s="723" t="s">
        <v>7</v>
      </c>
      <c r="Q204" s="724">
        <v>9</v>
      </c>
      <c r="R204" s="723" t="s">
        <v>66</v>
      </c>
      <c r="S204" s="724">
        <v>25</v>
      </c>
      <c r="T204" s="723" t="s">
        <v>67</v>
      </c>
      <c r="U204" s="723" t="s">
        <v>249</v>
      </c>
      <c r="V204" s="724">
        <v>10</v>
      </c>
      <c r="W204" s="723" t="s">
        <v>66</v>
      </c>
      <c r="X204" s="724">
        <v>9</v>
      </c>
      <c r="Y204" s="723" t="s">
        <v>9</v>
      </c>
      <c r="Z204" s="725">
        <f t="shared" si="3"/>
        <v>15</v>
      </c>
      <c r="AA204" s="717" t="s">
        <v>300</v>
      </c>
      <c r="AB204" s="716" t="s">
        <v>627</v>
      </c>
      <c r="AC204" s="726"/>
      <c r="AD204" s="727">
        <v>7</v>
      </c>
    </row>
    <row r="205" spans="2:30" ht="25.05" customHeight="1">
      <c r="B205" s="1446"/>
      <c r="C205" s="1438"/>
      <c r="D205" s="716" t="s">
        <v>716</v>
      </c>
      <c r="E205" s="717" t="s">
        <v>452</v>
      </c>
      <c r="F205" s="716" t="s">
        <v>727</v>
      </c>
      <c r="G205" s="717"/>
      <c r="H205" s="718">
        <v>43010</v>
      </c>
      <c r="I205" s="719" t="s">
        <v>430</v>
      </c>
      <c r="J205" s="720">
        <v>2</v>
      </c>
      <c r="K205" s="719" t="s">
        <v>640</v>
      </c>
      <c r="L205" s="720">
        <f t="shared" si="2"/>
        <v>86020</v>
      </c>
      <c r="M205" s="721" t="s">
        <v>225</v>
      </c>
      <c r="N205" s="717" t="s">
        <v>391</v>
      </c>
      <c r="O205" s="722">
        <v>2025</v>
      </c>
      <c r="P205" s="723" t="s">
        <v>7</v>
      </c>
      <c r="Q205" s="724">
        <v>9</v>
      </c>
      <c r="R205" s="723" t="s">
        <v>66</v>
      </c>
      <c r="S205" s="724">
        <v>25</v>
      </c>
      <c r="T205" s="723" t="s">
        <v>67</v>
      </c>
      <c r="U205" s="723" t="s">
        <v>249</v>
      </c>
      <c r="V205" s="724">
        <v>10</v>
      </c>
      <c r="W205" s="723" t="s">
        <v>66</v>
      </c>
      <c r="X205" s="724">
        <v>9</v>
      </c>
      <c r="Y205" s="723" t="s">
        <v>9</v>
      </c>
      <c r="Z205" s="725">
        <f t="shared" si="3"/>
        <v>15</v>
      </c>
      <c r="AA205" s="717" t="s">
        <v>300</v>
      </c>
      <c r="AB205" s="716" t="s">
        <v>627</v>
      </c>
      <c r="AC205" s="726"/>
      <c r="AD205" s="727">
        <v>8</v>
      </c>
    </row>
    <row r="206" spans="2:30" ht="25.05" customHeight="1">
      <c r="B206" s="1446"/>
      <c r="C206" s="1438"/>
      <c r="D206" s="716" t="s">
        <v>728</v>
      </c>
      <c r="E206" s="717" t="s">
        <v>659</v>
      </c>
      <c r="F206" s="716" t="s">
        <v>729</v>
      </c>
      <c r="G206" s="717"/>
      <c r="H206" s="718">
        <v>23100</v>
      </c>
      <c r="I206" s="719" t="s">
        <v>430</v>
      </c>
      <c r="J206" s="720">
        <v>18</v>
      </c>
      <c r="K206" s="719" t="s">
        <v>640</v>
      </c>
      <c r="L206" s="720">
        <f t="shared" si="2"/>
        <v>415800</v>
      </c>
      <c r="M206" s="721" t="s">
        <v>225</v>
      </c>
      <c r="N206" s="717" t="s">
        <v>391</v>
      </c>
      <c r="O206" s="722">
        <v>2025</v>
      </c>
      <c r="P206" s="723" t="s">
        <v>7</v>
      </c>
      <c r="Q206" s="724">
        <v>9</v>
      </c>
      <c r="R206" s="723" t="s">
        <v>66</v>
      </c>
      <c r="S206" s="724">
        <v>25</v>
      </c>
      <c r="T206" s="723" t="s">
        <v>67</v>
      </c>
      <c r="U206" s="723" t="s">
        <v>249</v>
      </c>
      <c r="V206" s="724">
        <v>10</v>
      </c>
      <c r="W206" s="723" t="s">
        <v>66</v>
      </c>
      <c r="X206" s="724">
        <v>9</v>
      </c>
      <c r="Y206" s="723" t="s">
        <v>9</v>
      </c>
      <c r="Z206" s="725">
        <f t="shared" si="3"/>
        <v>15</v>
      </c>
      <c r="AA206" s="717" t="s">
        <v>300</v>
      </c>
      <c r="AB206" s="716" t="s">
        <v>627</v>
      </c>
      <c r="AC206" s="726"/>
      <c r="AD206" s="727">
        <v>9</v>
      </c>
    </row>
    <row r="207" spans="2:30" ht="25.05" customHeight="1">
      <c r="B207" s="1446"/>
      <c r="C207" s="1438"/>
      <c r="D207" s="716" t="s">
        <v>672</v>
      </c>
      <c r="E207" s="717" t="s">
        <v>659</v>
      </c>
      <c r="F207" s="716" t="s">
        <v>730</v>
      </c>
      <c r="G207" s="717"/>
      <c r="H207" s="718">
        <v>1089000</v>
      </c>
      <c r="I207" s="719" t="s">
        <v>430</v>
      </c>
      <c r="J207" s="720">
        <v>2</v>
      </c>
      <c r="K207" s="719" t="s">
        <v>640</v>
      </c>
      <c r="L207" s="720">
        <f t="shared" si="2"/>
        <v>2178000</v>
      </c>
      <c r="M207" s="721" t="s">
        <v>225</v>
      </c>
      <c r="N207" s="717" t="s">
        <v>391</v>
      </c>
      <c r="O207" s="722">
        <v>2025</v>
      </c>
      <c r="P207" s="723" t="s">
        <v>7</v>
      </c>
      <c r="Q207" s="724">
        <v>9</v>
      </c>
      <c r="R207" s="723" t="s">
        <v>66</v>
      </c>
      <c r="S207" s="724">
        <v>25</v>
      </c>
      <c r="T207" s="723" t="s">
        <v>67</v>
      </c>
      <c r="U207" s="723" t="s">
        <v>249</v>
      </c>
      <c r="V207" s="724">
        <v>10</v>
      </c>
      <c r="W207" s="723" t="s">
        <v>66</v>
      </c>
      <c r="X207" s="724">
        <v>9</v>
      </c>
      <c r="Y207" s="723" t="s">
        <v>9</v>
      </c>
      <c r="Z207" s="725">
        <f t="shared" si="3"/>
        <v>15</v>
      </c>
      <c r="AA207" s="717" t="s">
        <v>300</v>
      </c>
      <c r="AB207" s="716" t="s">
        <v>627</v>
      </c>
      <c r="AC207" s="726"/>
      <c r="AD207" s="727">
        <v>10</v>
      </c>
    </row>
    <row r="208" spans="2:30" ht="25.05" customHeight="1">
      <c r="B208" s="1446"/>
      <c r="C208" s="1438"/>
      <c r="D208" s="716" t="s">
        <v>731</v>
      </c>
      <c r="E208" s="717" t="s">
        <v>452</v>
      </c>
      <c r="F208" s="716" t="s">
        <v>675</v>
      </c>
      <c r="G208" s="717"/>
      <c r="H208" s="718">
        <v>9900</v>
      </c>
      <c r="I208" s="719" t="s">
        <v>430</v>
      </c>
      <c r="J208" s="720">
        <v>2</v>
      </c>
      <c r="K208" s="719" t="s">
        <v>640</v>
      </c>
      <c r="L208" s="720">
        <f t="shared" si="2"/>
        <v>19800</v>
      </c>
      <c r="M208" s="721" t="s">
        <v>225</v>
      </c>
      <c r="N208" s="717" t="s">
        <v>732</v>
      </c>
      <c r="O208" s="722">
        <v>2025</v>
      </c>
      <c r="P208" s="723" t="s">
        <v>7</v>
      </c>
      <c r="Q208" s="724">
        <v>9</v>
      </c>
      <c r="R208" s="723" t="s">
        <v>66</v>
      </c>
      <c r="S208" s="724">
        <v>25</v>
      </c>
      <c r="T208" s="723" t="s">
        <v>67</v>
      </c>
      <c r="U208" s="723" t="s">
        <v>249</v>
      </c>
      <c r="V208" s="724">
        <v>10</v>
      </c>
      <c r="W208" s="723" t="s">
        <v>66</v>
      </c>
      <c r="X208" s="724">
        <v>9</v>
      </c>
      <c r="Y208" s="723" t="s">
        <v>9</v>
      </c>
      <c r="Z208" s="725">
        <f t="shared" si="3"/>
        <v>15</v>
      </c>
      <c r="AA208" s="717" t="s">
        <v>300</v>
      </c>
      <c r="AB208" s="716" t="s">
        <v>627</v>
      </c>
      <c r="AC208" s="726"/>
      <c r="AD208" s="727">
        <v>11</v>
      </c>
    </row>
    <row r="209" spans="2:30" ht="25.05" customHeight="1">
      <c r="B209" s="1446"/>
      <c r="C209" s="1438"/>
      <c r="D209" s="716" t="s">
        <v>676</v>
      </c>
      <c r="E209" s="717" t="s">
        <v>677</v>
      </c>
      <c r="F209" s="716" t="s">
        <v>678</v>
      </c>
      <c r="G209" s="717"/>
      <c r="H209" s="718">
        <v>11000</v>
      </c>
      <c r="I209" s="719" t="s">
        <v>430</v>
      </c>
      <c r="J209" s="720">
        <v>1</v>
      </c>
      <c r="K209" s="719" t="s">
        <v>640</v>
      </c>
      <c r="L209" s="720">
        <f t="shared" si="2"/>
        <v>11000</v>
      </c>
      <c r="M209" s="721" t="s">
        <v>225</v>
      </c>
      <c r="N209" s="717" t="s">
        <v>732</v>
      </c>
      <c r="O209" s="722">
        <v>2025</v>
      </c>
      <c r="P209" s="723" t="s">
        <v>7</v>
      </c>
      <c r="Q209" s="724">
        <v>9</v>
      </c>
      <c r="R209" s="723" t="s">
        <v>66</v>
      </c>
      <c r="S209" s="724">
        <v>25</v>
      </c>
      <c r="T209" s="723" t="s">
        <v>67</v>
      </c>
      <c r="U209" s="723" t="s">
        <v>249</v>
      </c>
      <c r="V209" s="724">
        <v>10</v>
      </c>
      <c r="W209" s="723" t="s">
        <v>66</v>
      </c>
      <c r="X209" s="724">
        <v>9</v>
      </c>
      <c r="Y209" s="723" t="s">
        <v>9</v>
      </c>
      <c r="Z209" s="725">
        <f t="shared" si="3"/>
        <v>15</v>
      </c>
      <c r="AA209" s="717" t="s">
        <v>300</v>
      </c>
      <c r="AB209" s="716" t="s">
        <v>627</v>
      </c>
      <c r="AC209" s="726"/>
      <c r="AD209" s="727">
        <v>12</v>
      </c>
    </row>
    <row r="210" spans="2:30" ht="25.05" customHeight="1">
      <c r="B210" s="1446"/>
      <c r="C210" s="1438"/>
      <c r="D210" s="716" t="s">
        <v>679</v>
      </c>
      <c r="E210" s="717" t="s">
        <v>680</v>
      </c>
      <c r="F210" s="716"/>
      <c r="G210" s="717"/>
      <c r="H210" s="718">
        <v>10000</v>
      </c>
      <c r="I210" s="719" t="s">
        <v>430</v>
      </c>
      <c r="J210" s="720">
        <v>1</v>
      </c>
      <c r="K210" s="719" t="s">
        <v>640</v>
      </c>
      <c r="L210" s="720">
        <f t="shared" ref="L210:L277" si="4">H210*J210</f>
        <v>10000</v>
      </c>
      <c r="M210" s="721" t="s">
        <v>225</v>
      </c>
      <c r="N210" s="717" t="s">
        <v>657</v>
      </c>
      <c r="O210" s="722">
        <v>2025</v>
      </c>
      <c r="P210" s="723" t="s">
        <v>7</v>
      </c>
      <c r="Q210" s="724">
        <v>9</v>
      </c>
      <c r="R210" s="723" t="s">
        <v>8</v>
      </c>
      <c r="S210" s="724">
        <v>25</v>
      </c>
      <c r="T210" s="723" t="s">
        <v>9</v>
      </c>
      <c r="U210" s="723" t="s">
        <v>10</v>
      </c>
      <c r="V210" s="724">
        <v>10</v>
      </c>
      <c r="W210" s="723" t="s">
        <v>8</v>
      </c>
      <c r="X210" s="724">
        <v>9</v>
      </c>
      <c r="Y210" s="723" t="s">
        <v>9</v>
      </c>
      <c r="Z210" s="725">
        <f t="shared" ref="Z210:Z277" si="5">_xlfn.DAYS(DATE(2024,V210,X210),DATE(2024,Q210,S210))+1</f>
        <v>15</v>
      </c>
      <c r="AA210" s="729" t="s">
        <v>300</v>
      </c>
      <c r="AB210" s="728" t="s">
        <v>627</v>
      </c>
      <c r="AC210" s="730"/>
      <c r="AD210" s="727">
        <v>13</v>
      </c>
    </row>
    <row r="211" spans="2:30" ht="25.05" customHeight="1">
      <c r="B211" s="1446"/>
      <c r="C211" s="1438"/>
      <c r="D211" s="716" t="s">
        <v>681</v>
      </c>
      <c r="E211" s="717" t="s">
        <v>682</v>
      </c>
      <c r="F211" s="716" t="s">
        <v>683</v>
      </c>
      <c r="G211" s="717"/>
      <c r="H211" s="718">
        <v>11000</v>
      </c>
      <c r="I211" s="719" t="s">
        <v>430</v>
      </c>
      <c r="J211" s="720">
        <v>1</v>
      </c>
      <c r="K211" s="719" t="s">
        <v>640</v>
      </c>
      <c r="L211" s="720">
        <f t="shared" si="4"/>
        <v>11000</v>
      </c>
      <c r="M211" s="721" t="s">
        <v>225</v>
      </c>
      <c r="N211" s="717" t="s">
        <v>657</v>
      </c>
      <c r="O211" s="722">
        <v>2025</v>
      </c>
      <c r="P211" s="723" t="s">
        <v>7</v>
      </c>
      <c r="Q211" s="724">
        <v>9</v>
      </c>
      <c r="R211" s="723" t="s">
        <v>66</v>
      </c>
      <c r="S211" s="724">
        <v>25</v>
      </c>
      <c r="T211" s="723" t="s">
        <v>67</v>
      </c>
      <c r="U211" s="723" t="s">
        <v>249</v>
      </c>
      <c r="V211" s="724">
        <v>10</v>
      </c>
      <c r="W211" s="723" t="s">
        <v>66</v>
      </c>
      <c r="X211" s="724">
        <v>9</v>
      </c>
      <c r="Y211" s="723" t="s">
        <v>9</v>
      </c>
      <c r="Z211" s="725">
        <f t="shared" si="5"/>
        <v>15</v>
      </c>
      <c r="AA211" s="717" t="s">
        <v>300</v>
      </c>
      <c r="AB211" s="716" t="s">
        <v>627</v>
      </c>
      <c r="AC211" s="726"/>
      <c r="AD211" s="727">
        <v>14</v>
      </c>
    </row>
    <row r="212" spans="2:30" ht="25.05" customHeight="1" thickBot="1">
      <c r="B212" s="1447"/>
      <c r="C212" s="1444"/>
      <c r="D212" s="731" t="s">
        <v>719</v>
      </c>
      <c r="E212" s="732"/>
      <c r="F212" s="731"/>
      <c r="G212" s="732"/>
      <c r="H212" s="733">
        <v>74800</v>
      </c>
      <c r="I212" s="734" t="s">
        <v>430</v>
      </c>
      <c r="J212" s="735">
        <v>1</v>
      </c>
      <c r="K212" s="734" t="s">
        <v>720</v>
      </c>
      <c r="L212" s="735">
        <f t="shared" si="4"/>
        <v>74800</v>
      </c>
      <c r="M212" s="736" t="s">
        <v>225</v>
      </c>
      <c r="N212" s="732" t="s">
        <v>721</v>
      </c>
      <c r="O212" s="737">
        <v>2025</v>
      </c>
      <c r="P212" s="738" t="s">
        <v>7</v>
      </c>
      <c r="Q212" s="739">
        <v>10</v>
      </c>
      <c r="R212" s="738" t="s">
        <v>433</v>
      </c>
      <c r="S212" s="739">
        <v>3</v>
      </c>
      <c r="T212" s="738" t="s">
        <v>434</v>
      </c>
      <c r="U212" s="738" t="s">
        <v>249</v>
      </c>
      <c r="V212" s="739">
        <v>10</v>
      </c>
      <c r="W212" s="738" t="s">
        <v>433</v>
      </c>
      <c r="X212" s="739">
        <v>6</v>
      </c>
      <c r="Y212" s="738" t="s">
        <v>9</v>
      </c>
      <c r="Z212" s="740">
        <f t="shared" si="5"/>
        <v>4</v>
      </c>
      <c r="AA212" s="732" t="s">
        <v>300</v>
      </c>
      <c r="AB212" s="731" t="s">
        <v>627</v>
      </c>
      <c r="AC212" s="741" t="s">
        <v>642</v>
      </c>
      <c r="AD212" s="742">
        <v>15</v>
      </c>
    </row>
    <row r="213" spans="2:30" ht="25.05" customHeight="1">
      <c r="B213" s="1445" t="s">
        <v>77</v>
      </c>
      <c r="C213" s="1441" t="s">
        <v>733</v>
      </c>
      <c r="D213" s="743" t="s">
        <v>734</v>
      </c>
      <c r="E213" s="744" t="s">
        <v>659</v>
      </c>
      <c r="F213" s="743" t="s">
        <v>735</v>
      </c>
      <c r="G213" s="744"/>
      <c r="H213" s="745">
        <v>109780</v>
      </c>
      <c r="I213" s="746" t="s">
        <v>430</v>
      </c>
      <c r="J213" s="747">
        <v>2</v>
      </c>
      <c r="K213" s="746" t="s">
        <v>459</v>
      </c>
      <c r="L213" s="747">
        <f t="shared" si="4"/>
        <v>219560</v>
      </c>
      <c r="M213" s="748" t="s">
        <v>225</v>
      </c>
      <c r="N213" s="744" t="s">
        <v>726</v>
      </c>
      <c r="O213" s="749">
        <v>2025</v>
      </c>
      <c r="P213" s="750" t="s">
        <v>7</v>
      </c>
      <c r="Q213" s="751">
        <v>9</v>
      </c>
      <c r="R213" s="750" t="s">
        <v>433</v>
      </c>
      <c r="S213" s="751">
        <v>26</v>
      </c>
      <c r="T213" s="750" t="s">
        <v>434</v>
      </c>
      <c r="U213" s="750" t="s">
        <v>249</v>
      </c>
      <c r="V213" s="751">
        <v>10</v>
      </c>
      <c r="W213" s="750" t="s">
        <v>433</v>
      </c>
      <c r="X213" s="751">
        <v>9</v>
      </c>
      <c r="Y213" s="750" t="s">
        <v>9</v>
      </c>
      <c r="Z213" s="752">
        <f t="shared" si="5"/>
        <v>14</v>
      </c>
      <c r="AA213" s="744" t="s">
        <v>736</v>
      </c>
      <c r="AB213" s="743" t="s">
        <v>456</v>
      </c>
      <c r="AC213" s="753"/>
      <c r="AD213" s="754">
        <v>1</v>
      </c>
    </row>
    <row r="214" spans="2:30" ht="25.05" customHeight="1">
      <c r="B214" s="1446"/>
      <c r="C214" s="1438"/>
      <c r="D214" s="716" t="s">
        <v>674</v>
      </c>
      <c r="E214" s="717" t="s">
        <v>452</v>
      </c>
      <c r="F214" s="716" t="s">
        <v>675</v>
      </c>
      <c r="G214" s="717"/>
      <c r="H214" s="718">
        <v>9900</v>
      </c>
      <c r="I214" s="719" t="s">
        <v>430</v>
      </c>
      <c r="J214" s="720">
        <v>2</v>
      </c>
      <c r="K214" s="719" t="s">
        <v>593</v>
      </c>
      <c r="L214" s="720">
        <f t="shared" si="4"/>
        <v>19800</v>
      </c>
      <c r="M214" s="721" t="s">
        <v>225</v>
      </c>
      <c r="N214" s="717" t="s">
        <v>726</v>
      </c>
      <c r="O214" s="722">
        <v>2025</v>
      </c>
      <c r="P214" s="723" t="s">
        <v>7</v>
      </c>
      <c r="Q214" s="724">
        <v>9</v>
      </c>
      <c r="R214" s="723" t="s">
        <v>433</v>
      </c>
      <c r="S214" s="724">
        <v>26</v>
      </c>
      <c r="T214" s="723" t="s">
        <v>434</v>
      </c>
      <c r="U214" s="723" t="s">
        <v>249</v>
      </c>
      <c r="V214" s="724">
        <v>10</v>
      </c>
      <c r="W214" s="723" t="s">
        <v>433</v>
      </c>
      <c r="X214" s="724">
        <v>9</v>
      </c>
      <c r="Y214" s="723" t="s">
        <v>9</v>
      </c>
      <c r="Z214" s="725">
        <f t="shared" si="5"/>
        <v>14</v>
      </c>
      <c r="AA214" s="717" t="s">
        <v>736</v>
      </c>
      <c r="AB214" s="716" t="s">
        <v>456</v>
      </c>
      <c r="AC214" s="726"/>
      <c r="AD214" s="727">
        <v>2</v>
      </c>
    </row>
    <row r="215" spans="2:30" ht="25.05" customHeight="1">
      <c r="B215" s="1446"/>
      <c r="C215" s="1438"/>
      <c r="D215" s="716" t="s">
        <v>716</v>
      </c>
      <c r="E215" s="717" t="s">
        <v>452</v>
      </c>
      <c r="F215" s="716" t="s">
        <v>727</v>
      </c>
      <c r="G215" s="717"/>
      <c r="H215" s="718">
        <v>43010</v>
      </c>
      <c r="I215" s="719" t="s">
        <v>430</v>
      </c>
      <c r="J215" s="720">
        <v>1</v>
      </c>
      <c r="K215" s="719" t="s">
        <v>610</v>
      </c>
      <c r="L215" s="720">
        <f t="shared" si="4"/>
        <v>43010</v>
      </c>
      <c r="M215" s="721" t="s">
        <v>225</v>
      </c>
      <c r="N215" s="717" t="s">
        <v>737</v>
      </c>
      <c r="O215" s="722">
        <v>2025</v>
      </c>
      <c r="P215" s="723" t="s">
        <v>7</v>
      </c>
      <c r="Q215" s="724">
        <v>9</v>
      </c>
      <c r="R215" s="723" t="s">
        <v>66</v>
      </c>
      <c r="S215" s="724">
        <v>26</v>
      </c>
      <c r="T215" s="723" t="s">
        <v>67</v>
      </c>
      <c r="U215" s="723" t="s">
        <v>249</v>
      </c>
      <c r="V215" s="724">
        <v>10</v>
      </c>
      <c r="W215" s="723" t="s">
        <v>66</v>
      </c>
      <c r="X215" s="724">
        <v>9</v>
      </c>
      <c r="Y215" s="723" t="s">
        <v>9</v>
      </c>
      <c r="Z215" s="725">
        <f t="shared" si="5"/>
        <v>14</v>
      </c>
      <c r="AA215" s="717" t="s">
        <v>736</v>
      </c>
      <c r="AB215" s="728" t="s">
        <v>456</v>
      </c>
      <c r="AC215" s="730"/>
      <c r="AD215" s="727">
        <v>3</v>
      </c>
    </row>
    <row r="216" spans="2:30" ht="25.05" customHeight="1">
      <c r="B216" s="1446"/>
      <c r="C216" s="1438"/>
      <c r="D216" s="716" t="s">
        <v>738</v>
      </c>
      <c r="E216" s="717" t="s">
        <v>659</v>
      </c>
      <c r="F216" s="716" t="s">
        <v>739</v>
      </c>
      <c r="G216" s="717"/>
      <c r="H216" s="718">
        <v>160000</v>
      </c>
      <c r="I216" s="719" t="s">
        <v>430</v>
      </c>
      <c r="J216" s="720">
        <v>17</v>
      </c>
      <c r="K216" s="719" t="s">
        <v>459</v>
      </c>
      <c r="L216" s="720">
        <f t="shared" si="4"/>
        <v>2720000</v>
      </c>
      <c r="M216" s="721" t="s">
        <v>225</v>
      </c>
      <c r="N216" s="717" t="s">
        <v>737</v>
      </c>
      <c r="O216" s="722">
        <v>2025</v>
      </c>
      <c r="P216" s="723" t="s">
        <v>7</v>
      </c>
      <c r="Q216" s="724">
        <v>9</v>
      </c>
      <c r="R216" s="723" t="s">
        <v>66</v>
      </c>
      <c r="S216" s="724">
        <v>26</v>
      </c>
      <c r="T216" s="723" t="s">
        <v>67</v>
      </c>
      <c r="U216" s="723" t="s">
        <v>249</v>
      </c>
      <c r="V216" s="724">
        <v>10</v>
      </c>
      <c r="W216" s="723" t="s">
        <v>66</v>
      </c>
      <c r="X216" s="724">
        <v>9</v>
      </c>
      <c r="Y216" s="723" t="s">
        <v>9</v>
      </c>
      <c r="Z216" s="725">
        <f t="shared" si="5"/>
        <v>14</v>
      </c>
      <c r="AA216" s="717" t="s">
        <v>736</v>
      </c>
      <c r="AB216" s="716" t="s">
        <v>456</v>
      </c>
      <c r="AC216" s="726"/>
      <c r="AD216" s="727">
        <v>4</v>
      </c>
    </row>
    <row r="217" spans="2:30" ht="25.05" customHeight="1">
      <c r="B217" s="1446"/>
      <c r="C217" s="1438"/>
      <c r="D217" s="716" t="s">
        <v>740</v>
      </c>
      <c r="E217" s="717" t="s">
        <v>741</v>
      </c>
      <c r="F217" s="716" t="s">
        <v>739</v>
      </c>
      <c r="G217" s="717"/>
      <c r="H217" s="718">
        <v>352000</v>
      </c>
      <c r="I217" s="719" t="s">
        <v>430</v>
      </c>
      <c r="J217" s="720">
        <v>1</v>
      </c>
      <c r="K217" s="719" t="s">
        <v>593</v>
      </c>
      <c r="L217" s="720">
        <f t="shared" si="4"/>
        <v>352000</v>
      </c>
      <c r="M217" s="721" t="s">
        <v>225</v>
      </c>
      <c r="N217" s="717" t="s">
        <v>742</v>
      </c>
      <c r="O217" s="722">
        <v>2025</v>
      </c>
      <c r="P217" s="723" t="s">
        <v>7</v>
      </c>
      <c r="Q217" s="724">
        <v>9</v>
      </c>
      <c r="R217" s="723" t="s">
        <v>66</v>
      </c>
      <c r="S217" s="724">
        <v>26</v>
      </c>
      <c r="T217" s="723" t="s">
        <v>67</v>
      </c>
      <c r="U217" s="723" t="s">
        <v>249</v>
      </c>
      <c r="V217" s="724">
        <v>10</v>
      </c>
      <c r="W217" s="723" t="s">
        <v>66</v>
      </c>
      <c r="X217" s="724">
        <v>9</v>
      </c>
      <c r="Y217" s="723" t="s">
        <v>9</v>
      </c>
      <c r="Z217" s="725">
        <f t="shared" si="5"/>
        <v>14</v>
      </c>
      <c r="AA217" s="717" t="s">
        <v>736</v>
      </c>
      <c r="AB217" s="716" t="s">
        <v>456</v>
      </c>
      <c r="AC217" s="726"/>
      <c r="AD217" s="727">
        <v>5</v>
      </c>
    </row>
    <row r="218" spans="2:30" ht="25.05" customHeight="1">
      <c r="B218" s="1446"/>
      <c r="C218" s="1438"/>
      <c r="D218" s="716" t="s">
        <v>681</v>
      </c>
      <c r="E218" s="717" t="s">
        <v>682</v>
      </c>
      <c r="F218" s="716" t="s">
        <v>739</v>
      </c>
      <c r="G218" s="717"/>
      <c r="H218" s="718">
        <v>22440</v>
      </c>
      <c r="I218" s="719" t="s">
        <v>430</v>
      </c>
      <c r="J218" s="720">
        <v>1</v>
      </c>
      <c r="K218" s="719" t="s">
        <v>593</v>
      </c>
      <c r="L218" s="720">
        <f t="shared" si="4"/>
        <v>22440</v>
      </c>
      <c r="M218" s="721" t="s">
        <v>225</v>
      </c>
      <c r="N218" s="717" t="s">
        <v>723</v>
      </c>
      <c r="O218" s="722">
        <v>2025</v>
      </c>
      <c r="P218" s="723" t="s">
        <v>7</v>
      </c>
      <c r="Q218" s="724">
        <v>9</v>
      </c>
      <c r="R218" s="723" t="s">
        <v>66</v>
      </c>
      <c r="S218" s="724">
        <v>26</v>
      </c>
      <c r="T218" s="723" t="s">
        <v>67</v>
      </c>
      <c r="U218" s="723" t="s">
        <v>249</v>
      </c>
      <c r="V218" s="724">
        <v>10</v>
      </c>
      <c r="W218" s="723" t="s">
        <v>66</v>
      </c>
      <c r="X218" s="724">
        <v>9</v>
      </c>
      <c r="Y218" s="723" t="s">
        <v>9</v>
      </c>
      <c r="Z218" s="725">
        <f t="shared" si="5"/>
        <v>14</v>
      </c>
      <c r="AA218" s="717" t="s">
        <v>736</v>
      </c>
      <c r="AB218" s="716" t="s">
        <v>456</v>
      </c>
      <c r="AC218" s="726"/>
      <c r="AD218" s="727">
        <v>6</v>
      </c>
    </row>
    <row r="219" spans="2:30" ht="25.05" customHeight="1">
      <c r="B219" s="1446"/>
      <c r="C219" s="1438"/>
      <c r="D219" s="716" t="s">
        <v>743</v>
      </c>
      <c r="E219" s="717" t="s">
        <v>677</v>
      </c>
      <c r="F219" s="716" t="s">
        <v>678</v>
      </c>
      <c r="G219" s="717"/>
      <c r="H219" s="718">
        <v>11000</v>
      </c>
      <c r="I219" s="719" t="s">
        <v>430</v>
      </c>
      <c r="J219" s="720">
        <v>1</v>
      </c>
      <c r="K219" s="719" t="s">
        <v>593</v>
      </c>
      <c r="L219" s="720">
        <f t="shared" si="4"/>
        <v>11000</v>
      </c>
      <c r="M219" s="721" t="s">
        <v>225</v>
      </c>
      <c r="N219" s="717" t="s">
        <v>726</v>
      </c>
      <c r="O219" s="722">
        <v>2025</v>
      </c>
      <c r="P219" s="723" t="s">
        <v>7</v>
      </c>
      <c r="Q219" s="724">
        <v>9</v>
      </c>
      <c r="R219" s="723" t="s">
        <v>66</v>
      </c>
      <c r="S219" s="724">
        <v>26</v>
      </c>
      <c r="T219" s="723" t="s">
        <v>67</v>
      </c>
      <c r="U219" s="723" t="s">
        <v>249</v>
      </c>
      <c r="V219" s="724">
        <v>10</v>
      </c>
      <c r="W219" s="723" t="s">
        <v>66</v>
      </c>
      <c r="X219" s="724">
        <v>9</v>
      </c>
      <c r="Y219" s="723" t="s">
        <v>9</v>
      </c>
      <c r="Z219" s="725">
        <f t="shared" si="5"/>
        <v>14</v>
      </c>
      <c r="AA219" s="717" t="s">
        <v>736</v>
      </c>
      <c r="AB219" s="716" t="s">
        <v>456</v>
      </c>
      <c r="AC219" s="726"/>
      <c r="AD219" s="727">
        <v>7</v>
      </c>
    </row>
    <row r="220" spans="2:30" ht="25.05" customHeight="1">
      <c r="B220" s="1446"/>
      <c r="C220" s="1438"/>
      <c r="D220" s="716" t="s">
        <v>679</v>
      </c>
      <c r="E220" s="717" t="s">
        <v>680</v>
      </c>
      <c r="F220" s="716" t="s">
        <v>739</v>
      </c>
      <c r="G220" s="717"/>
      <c r="H220" s="718">
        <v>10000</v>
      </c>
      <c r="I220" s="719" t="s">
        <v>430</v>
      </c>
      <c r="J220" s="720">
        <v>1</v>
      </c>
      <c r="K220" s="719" t="s">
        <v>506</v>
      </c>
      <c r="L220" s="720">
        <f t="shared" si="4"/>
        <v>10000</v>
      </c>
      <c r="M220" s="721" t="s">
        <v>225</v>
      </c>
      <c r="N220" s="717" t="s">
        <v>737</v>
      </c>
      <c r="O220" s="722">
        <v>2025</v>
      </c>
      <c r="P220" s="723" t="s">
        <v>7</v>
      </c>
      <c r="Q220" s="724">
        <v>9</v>
      </c>
      <c r="R220" s="723" t="s">
        <v>66</v>
      </c>
      <c r="S220" s="724">
        <v>26</v>
      </c>
      <c r="T220" s="723" t="s">
        <v>67</v>
      </c>
      <c r="U220" s="723" t="s">
        <v>249</v>
      </c>
      <c r="V220" s="724">
        <v>10</v>
      </c>
      <c r="W220" s="723" t="s">
        <v>66</v>
      </c>
      <c r="X220" s="724">
        <v>9</v>
      </c>
      <c r="Y220" s="723" t="s">
        <v>9</v>
      </c>
      <c r="Z220" s="725">
        <f t="shared" si="5"/>
        <v>14</v>
      </c>
      <c r="AA220" s="717" t="s">
        <v>736</v>
      </c>
      <c r="AB220" s="716" t="s">
        <v>456</v>
      </c>
      <c r="AC220" s="726"/>
      <c r="AD220" s="727">
        <v>8</v>
      </c>
    </row>
    <row r="221" spans="2:30" ht="25.05" customHeight="1">
      <c r="B221" s="1446"/>
      <c r="C221" s="1438"/>
      <c r="D221" s="716" t="s">
        <v>724</v>
      </c>
      <c r="E221" s="717" t="s">
        <v>744</v>
      </c>
      <c r="F221" s="716" t="s">
        <v>745</v>
      </c>
      <c r="G221" s="717"/>
      <c r="H221" s="718">
        <v>561000</v>
      </c>
      <c r="I221" s="719" t="s">
        <v>430</v>
      </c>
      <c r="J221" s="720">
        <v>1</v>
      </c>
      <c r="K221" s="719" t="s">
        <v>746</v>
      </c>
      <c r="L221" s="720">
        <f t="shared" si="4"/>
        <v>561000</v>
      </c>
      <c r="M221" s="721" t="s">
        <v>225</v>
      </c>
      <c r="N221" s="717" t="s">
        <v>737</v>
      </c>
      <c r="O221" s="722">
        <v>2025</v>
      </c>
      <c r="P221" s="723" t="s">
        <v>7</v>
      </c>
      <c r="Q221" s="724">
        <v>9</v>
      </c>
      <c r="R221" s="723" t="s">
        <v>66</v>
      </c>
      <c r="S221" s="724">
        <v>26</v>
      </c>
      <c r="T221" s="723" t="s">
        <v>67</v>
      </c>
      <c r="U221" s="723" t="s">
        <v>249</v>
      </c>
      <c r="V221" s="724">
        <v>10</v>
      </c>
      <c r="W221" s="723" t="s">
        <v>66</v>
      </c>
      <c r="X221" s="724">
        <v>9</v>
      </c>
      <c r="Y221" s="723" t="s">
        <v>9</v>
      </c>
      <c r="Z221" s="725">
        <f t="shared" si="5"/>
        <v>14</v>
      </c>
      <c r="AA221" s="717" t="s">
        <v>736</v>
      </c>
      <c r="AB221" s="716" t="s">
        <v>456</v>
      </c>
      <c r="AC221" s="726"/>
      <c r="AD221" s="727">
        <v>9</v>
      </c>
    </row>
    <row r="222" spans="2:30" ht="25.05" customHeight="1">
      <c r="B222" s="1446"/>
      <c r="C222" s="1438"/>
      <c r="D222" s="716" t="s">
        <v>728</v>
      </c>
      <c r="E222" s="717" t="s">
        <v>659</v>
      </c>
      <c r="F222" s="716" t="s">
        <v>729</v>
      </c>
      <c r="G222" s="717"/>
      <c r="H222" s="718">
        <v>23100</v>
      </c>
      <c r="I222" s="719" t="s">
        <v>430</v>
      </c>
      <c r="J222" s="720">
        <v>18</v>
      </c>
      <c r="K222" s="719" t="s">
        <v>593</v>
      </c>
      <c r="L222" s="720">
        <f t="shared" si="4"/>
        <v>415800</v>
      </c>
      <c r="M222" s="721" t="s">
        <v>225</v>
      </c>
      <c r="N222" s="717" t="s">
        <v>737</v>
      </c>
      <c r="O222" s="722">
        <v>2025</v>
      </c>
      <c r="P222" s="723" t="s">
        <v>7</v>
      </c>
      <c r="Q222" s="724">
        <v>9</v>
      </c>
      <c r="R222" s="723" t="s">
        <v>66</v>
      </c>
      <c r="S222" s="724">
        <v>26</v>
      </c>
      <c r="T222" s="723" t="s">
        <v>67</v>
      </c>
      <c r="U222" s="723" t="s">
        <v>249</v>
      </c>
      <c r="V222" s="724">
        <v>10</v>
      </c>
      <c r="W222" s="723" t="s">
        <v>66</v>
      </c>
      <c r="X222" s="724">
        <v>9</v>
      </c>
      <c r="Y222" s="723" t="s">
        <v>9</v>
      </c>
      <c r="Z222" s="725">
        <f t="shared" si="5"/>
        <v>14</v>
      </c>
      <c r="AA222" s="717" t="s">
        <v>736</v>
      </c>
      <c r="AB222" s="716" t="s">
        <v>456</v>
      </c>
      <c r="AC222" s="726"/>
      <c r="AD222" s="727">
        <v>10</v>
      </c>
    </row>
    <row r="223" spans="2:30" ht="25.05" customHeight="1" thickBot="1">
      <c r="B223" s="1447"/>
      <c r="C223" s="1444"/>
      <c r="D223" s="731" t="s">
        <v>719</v>
      </c>
      <c r="E223" s="732"/>
      <c r="F223" s="731"/>
      <c r="G223" s="732"/>
      <c r="H223" s="733">
        <v>74800</v>
      </c>
      <c r="I223" s="734" t="s">
        <v>430</v>
      </c>
      <c r="J223" s="735">
        <v>1</v>
      </c>
      <c r="K223" s="734" t="s">
        <v>720</v>
      </c>
      <c r="L223" s="735">
        <f t="shared" si="4"/>
        <v>74800</v>
      </c>
      <c r="M223" s="736" t="s">
        <v>225</v>
      </c>
      <c r="N223" s="732" t="s">
        <v>721</v>
      </c>
      <c r="O223" s="737">
        <v>2025</v>
      </c>
      <c r="P223" s="738" t="s">
        <v>7</v>
      </c>
      <c r="Q223" s="739">
        <v>10</v>
      </c>
      <c r="R223" s="738" t="s">
        <v>433</v>
      </c>
      <c r="S223" s="739">
        <v>3</v>
      </c>
      <c r="T223" s="738" t="s">
        <v>434</v>
      </c>
      <c r="U223" s="738" t="s">
        <v>249</v>
      </c>
      <c r="V223" s="739">
        <v>10</v>
      </c>
      <c r="W223" s="738" t="s">
        <v>433</v>
      </c>
      <c r="X223" s="739">
        <v>6</v>
      </c>
      <c r="Y223" s="738" t="s">
        <v>9</v>
      </c>
      <c r="Z223" s="740">
        <f t="shared" si="5"/>
        <v>4</v>
      </c>
      <c r="AA223" s="732" t="s">
        <v>736</v>
      </c>
      <c r="AB223" s="731" t="s">
        <v>456</v>
      </c>
      <c r="AC223" s="741" t="s">
        <v>642</v>
      </c>
      <c r="AD223" s="742">
        <v>11</v>
      </c>
    </row>
    <row r="224" spans="2:30" ht="35" customHeight="1">
      <c r="B224" s="1434">
        <v>9</v>
      </c>
      <c r="C224" s="1437" t="s">
        <v>747</v>
      </c>
      <c r="D224" s="743" t="s">
        <v>748</v>
      </c>
      <c r="E224" s="744" t="s">
        <v>452</v>
      </c>
      <c r="F224" s="743" t="s">
        <v>749</v>
      </c>
      <c r="G224" s="744"/>
      <c r="H224" s="745">
        <v>176000</v>
      </c>
      <c r="I224" s="746" t="s">
        <v>430</v>
      </c>
      <c r="J224" s="747">
        <v>2</v>
      </c>
      <c r="K224" s="746" t="s">
        <v>484</v>
      </c>
      <c r="L224" s="747">
        <f t="shared" si="4"/>
        <v>352000</v>
      </c>
      <c r="M224" s="748" t="s">
        <v>225</v>
      </c>
      <c r="N224" s="744" t="s">
        <v>750</v>
      </c>
      <c r="O224" s="749">
        <v>2025</v>
      </c>
      <c r="P224" s="750" t="s">
        <v>432</v>
      </c>
      <c r="Q224" s="751">
        <v>10</v>
      </c>
      <c r="R224" s="750" t="s">
        <v>433</v>
      </c>
      <c r="S224" s="751">
        <v>2</v>
      </c>
      <c r="T224" s="750" t="s">
        <v>434</v>
      </c>
      <c r="U224" s="750" t="s">
        <v>249</v>
      </c>
      <c r="V224" s="751">
        <v>10</v>
      </c>
      <c r="W224" s="750" t="s">
        <v>433</v>
      </c>
      <c r="X224" s="751">
        <v>8</v>
      </c>
      <c r="Y224" s="750" t="s">
        <v>434</v>
      </c>
      <c r="Z224" s="752">
        <f t="shared" si="5"/>
        <v>7</v>
      </c>
      <c r="AA224" s="755" t="s">
        <v>485</v>
      </c>
      <c r="AB224" s="743" t="s">
        <v>627</v>
      </c>
      <c r="AC224" s="753"/>
      <c r="AD224" s="754">
        <v>1</v>
      </c>
    </row>
    <row r="225" spans="2:30" ht="35" customHeight="1">
      <c r="B225" s="1435"/>
      <c r="C225" s="1438"/>
      <c r="D225" s="716" t="s">
        <v>751</v>
      </c>
      <c r="E225" s="717" t="s">
        <v>452</v>
      </c>
      <c r="F225" s="716" t="s">
        <v>752</v>
      </c>
      <c r="G225" s="717"/>
      <c r="H225" s="718">
        <v>253000</v>
      </c>
      <c r="I225" s="719" t="s">
        <v>430</v>
      </c>
      <c r="J225" s="720">
        <v>2</v>
      </c>
      <c r="K225" s="719" t="s">
        <v>484</v>
      </c>
      <c r="L225" s="720">
        <f t="shared" si="4"/>
        <v>506000</v>
      </c>
      <c r="M225" s="721" t="s">
        <v>225</v>
      </c>
      <c r="N225" s="717" t="s">
        <v>750</v>
      </c>
      <c r="O225" s="722">
        <v>2025</v>
      </c>
      <c r="P225" s="723" t="s">
        <v>432</v>
      </c>
      <c r="Q225" s="724">
        <v>10</v>
      </c>
      <c r="R225" s="723" t="s">
        <v>433</v>
      </c>
      <c r="S225" s="724">
        <v>2</v>
      </c>
      <c r="T225" s="723" t="s">
        <v>434</v>
      </c>
      <c r="U225" s="723" t="s">
        <v>249</v>
      </c>
      <c r="V225" s="724">
        <v>10</v>
      </c>
      <c r="W225" s="723" t="s">
        <v>433</v>
      </c>
      <c r="X225" s="724">
        <v>8</v>
      </c>
      <c r="Y225" s="723" t="s">
        <v>434</v>
      </c>
      <c r="Z225" s="725">
        <f t="shared" si="5"/>
        <v>7</v>
      </c>
      <c r="AA225" s="729" t="s">
        <v>485</v>
      </c>
      <c r="AB225" s="728" t="s">
        <v>456</v>
      </c>
      <c r="AC225" s="730"/>
      <c r="AD225" s="727">
        <v>2</v>
      </c>
    </row>
    <row r="226" spans="2:30" ht="35" customHeight="1">
      <c r="B226" s="1435"/>
      <c r="C226" s="1438"/>
      <c r="D226" s="716" t="s">
        <v>753</v>
      </c>
      <c r="E226" s="717" t="s">
        <v>452</v>
      </c>
      <c r="F226" s="716" t="s">
        <v>754</v>
      </c>
      <c r="G226" s="717"/>
      <c r="H226" s="718">
        <v>209000</v>
      </c>
      <c r="I226" s="719" t="s">
        <v>430</v>
      </c>
      <c r="J226" s="720">
        <v>2</v>
      </c>
      <c r="K226" s="719" t="s">
        <v>484</v>
      </c>
      <c r="L226" s="720">
        <f t="shared" si="4"/>
        <v>418000</v>
      </c>
      <c r="M226" s="721" t="s">
        <v>225</v>
      </c>
      <c r="N226" s="717" t="s">
        <v>750</v>
      </c>
      <c r="O226" s="722">
        <v>2025</v>
      </c>
      <c r="P226" s="723" t="s">
        <v>432</v>
      </c>
      <c r="Q226" s="724">
        <v>10</v>
      </c>
      <c r="R226" s="723" t="s">
        <v>433</v>
      </c>
      <c r="S226" s="724">
        <v>2</v>
      </c>
      <c r="T226" s="723" t="s">
        <v>434</v>
      </c>
      <c r="U226" s="723" t="s">
        <v>249</v>
      </c>
      <c r="V226" s="724">
        <v>10</v>
      </c>
      <c r="W226" s="723" t="s">
        <v>433</v>
      </c>
      <c r="X226" s="724">
        <v>8</v>
      </c>
      <c r="Y226" s="723" t="s">
        <v>434</v>
      </c>
      <c r="Z226" s="725">
        <f t="shared" si="5"/>
        <v>7</v>
      </c>
      <c r="AA226" s="729" t="s">
        <v>485</v>
      </c>
      <c r="AB226" s="716" t="s">
        <v>456</v>
      </c>
      <c r="AC226" s="726"/>
      <c r="AD226" s="727">
        <v>3</v>
      </c>
    </row>
    <row r="227" spans="2:30" ht="35" customHeight="1">
      <c r="B227" s="1435"/>
      <c r="C227" s="1438"/>
      <c r="D227" s="716" t="s">
        <v>755</v>
      </c>
      <c r="E227" s="717" t="s">
        <v>452</v>
      </c>
      <c r="F227" s="716" t="s">
        <v>756</v>
      </c>
      <c r="G227" s="717"/>
      <c r="H227" s="718">
        <v>2750</v>
      </c>
      <c r="I227" s="719" t="s">
        <v>430</v>
      </c>
      <c r="J227" s="720">
        <v>4</v>
      </c>
      <c r="K227" s="719" t="s">
        <v>506</v>
      </c>
      <c r="L227" s="720">
        <f t="shared" si="4"/>
        <v>11000</v>
      </c>
      <c r="M227" s="721" t="s">
        <v>225</v>
      </c>
      <c r="N227" s="717" t="s">
        <v>750</v>
      </c>
      <c r="O227" s="722">
        <v>2025</v>
      </c>
      <c r="P227" s="723" t="s">
        <v>432</v>
      </c>
      <c r="Q227" s="724">
        <v>10</v>
      </c>
      <c r="R227" s="723" t="s">
        <v>433</v>
      </c>
      <c r="S227" s="724">
        <v>2</v>
      </c>
      <c r="T227" s="723" t="s">
        <v>434</v>
      </c>
      <c r="U227" s="723" t="s">
        <v>249</v>
      </c>
      <c r="V227" s="724">
        <v>10</v>
      </c>
      <c r="W227" s="723" t="s">
        <v>433</v>
      </c>
      <c r="X227" s="724">
        <v>8</v>
      </c>
      <c r="Y227" s="723" t="s">
        <v>434</v>
      </c>
      <c r="Z227" s="725">
        <f t="shared" si="5"/>
        <v>7</v>
      </c>
      <c r="AA227" s="729" t="s">
        <v>485</v>
      </c>
      <c r="AB227" s="716" t="s">
        <v>456</v>
      </c>
      <c r="AC227" s="726"/>
      <c r="AD227" s="727">
        <v>4</v>
      </c>
    </row>
    <row r="228" spans="2:30" ht="35" customHeight="1">
      <c r="B228" s="1435"/>
      <c r="C228" s="1438"/>
      <c r="D228" s="716" t="s">
        <v>757</v>
      </c>
      <c r="E228" s="717" t="s">
        <v>452</v>
      </c>
      <c r="F228" s="716" t="s">
        <v>758</v>
      </c>
      <c r="G228" s="717"/>
      <c r="H228" s="718">
        <v>6160</v>
      </c>
      <c r="I228" s="719" t="s">
        <v>430</v>
      </c>
      <c r="J228" s="720">
        <v>2</v>
      </c>
      <c r="K228" s="719" t="s">
        <v>506</v>
      </c>
      <c r="L228" s="720">
        <f t="shared" si="4"/>
        <v>12320</v>
      </c>
      <c r="M228" s="721" t="s">
        <v>225</v>
      </c>
      <c r="N228" s="717" t="s">
        <v>750</v>
      </c>
      <c r="O228" s="722">
        <v>2025</v>
      </c>
      <c r="P228" s="723" t="s">
        <v>432</v>
      </c>
      <c r="Q228" s="724">
        <v>10</v>
      </c>
      <c r="R228" s="723" t="s">
        <v>433</v>
      </c>
      <c r="S228" s="724">
        <v>2</v>
      </c>
      <c r="T228" s="723" t="s">
        <v>434</v>
      </c>
      <c r="U228" s="723" t="s">
        <v>249</v>
      </c>
      <c r="V228" s="724">
        <v>10</v>
      </c>
      <c r="W228" s="723" t="s">
        <v>433</v>
      </c>
      <c r="X228" s="724">
        <v>8</v>
      </c>
      <c r="Y228" s="723" t="s">
        <v>434</v>
      </c>
      <c r="Z228" s="725">
        <f t="shared" si="5"/>
        <v>7</v>
      </c>
      <c r="AA228" s="729" t="s">
        <v>485</v>
      </c>
      <c r="AB228" s="716" t="s">
        <v>456</v>
      </c>
      <c r="AC228" s="726"/>
      <c r="AD228" s="727">
        <v>5</v>
      </c>
    </row>
    <row r="229" spans="2:30" ht="35" customHeight="1">
      <c r="B229" s="1435"/>
      <c r="C229" s="1438"/>
      <c r="D229" s="716" t="s">
        <v>759</v>
      </c>
      <c r="E229" s="717" t="s">
        <v>452</v>
      </c>
      <c r="F229" s="716" t="s">
        <v>760</v>
      </c>
      <c r="G229" s="717"/>
      <c r="H229" s="718">
        <v>24200</v>
      </c>
      <c r="I229" s="719" t="s">
        <v>430</v>
      </c>
      <c r="J229" s="720">
        <v>4</v>
      </c>
      <c r="K229" s="719" t="s">
        <v>506</v>
      </c>
      <c r="L229" s="720">
        <f t="shared" si="4"/>
        <v>96800</v>
      </c>
      <c r="M229" s="721" t="s">
        <v>225</v>
      </c>
      <c r="N229" s="717" t="s">
        <v>750</v>
      </c>
      <c r="O229" s="722">
        <v>2025</v>
      </c>
      <c r="P229" s="723" t="s">
        <v>432</v>
      </c>
      <c r="Q229" s="724">
        <v>10</v>
      </c>
      <c r="R229" s="723" t="s">
        <v>433</v>
      </c>
      <c r="S229" s="724">
        <v>2</v>
      </c>
      <c r="T229" s="723" t="s">
        <v>434</v>
      </c>
      <c r="U229" s="723" t="s">
        <v>249</v>
      </c>
      <c r="V229" s="724">
        <v>10</v>
      </c>
      <c r="W229" s="723" t="s">
        <v>433</v>
      </c>
      <c r="X229" s="724">
        <v>8</v>
      </c>
      <c r="Y229" s="723" t="s">
        <v>434</v>
      </c>
      <c r="Z229" s="725">
        <f t="shared" si="5"/>
        <v>7</v>
      </c>
      <c r="AA229" s="729" t="s">
        <v>485</v>
      </c>
      <c r="AB229" s="716" t="s">
        <v>456</v>
      </c>
      <c r="AC229" s="726"/>
      <c r="AD229" s="727">
        <v>6</v>
      </c>
    </row>
    <row r="230" spans="2:30" ht="35" customHeight="1">
      <c r="B230" s="1435"/>
      <c r="C230" s="1438"/>
      <c r="D230" s="716" t="s">
        <v>761</v>
      </c>
      <c r="E230" s="717" t="s">
        <v>452</v>
      </c>
      <c r="F230" s="716" t="s">
        <v>762</v>
      </c>
      <c r="G230" s="717"/>
      <c r="H230" s="718">
        <v>44000</v>
      </c>
      <c r="I230" s="719" t="s">
        <v>430</v>
      </c>
      <c r="J230" s="720">
        <v>2</v>
      </c>
      <c r="K230" s="719" t="s">
        <v>448</v>
      </c>
      <c r="L230" s="720">
        <f t="shared" si="4"/>
        <v>88000</v>
      </c>
      <c r="M230" s="721" t="s">
        <v>225</v>
      </c>
      <c r="N230" s="717" t="s">
        <v>750</v>
      </c>
      <c r="O230" s="722">
        <v>2025</v>
      </c>
      <c r="P230" s="723" t="s">
        <v>432</v>
      </c>
      <c r="Q230" s="724">
        <v>10</v>
      </c>
      <c r="R230" s="723" t="s">
        <v>433</v>
      </c>
      <c r="S230" s="724">
        <v>2</v>
      </c>
      <c r="T230" s="723" t="s">
        <v>434</v>
      </c>
      <c r="U230" s="723" t="s">
        <v>249</v>
      </c>
      <c r="V230" s="724">
        <v>10</v>
      </c>
      <c r="W230" s="723" t="s">
        <v>433</v>
      </c>
      <c r="X230" s="724">
        <v>8</v>
      </c>
      <c r="Y230" s="723" t="s">
        <v>434</v>
      </c>
      <c r="Z230" s="725">
        <f t="shared" si="5"/>
        <v>7</v>
      </c>
      <c r="AA230" s="729" t="s">
        <v>485</v>
      </c>
      <c r="AB230" s="716" t="s">
        <v>456</v>
      </c>
      <c r="AC230" s="726"/>
      <c r="AD230" s="727">
        <v>7</v>
      </c>
    </row>
    <row r="231" spans="2:30" ht="35" customHeight="1">
      <c r="B231" s="1435"/>
      <c r="C231" s="1438"/>
      <c r="D231" s="716" t="s">
        <v>763</v>
      </c>
      <c r="E231" s="717" t="s">
        <v>452</v>
      </c>
      <c r="F231" s="716" t="s">
        <v>764</v>
      </c>
      <c r="G231" s="717"/>
      <c r="H231" s="718">
        <v>115500</v>
      </c>
      <c r="I231" s="719" t="s">
        <v>430</v>
      </c>
      <c r="J231" s="720">
        <v>1</v>
      </c>
      <c r="K231" s="719" t="s">
        <v>593</v>
      </c>
      <c r="L231" s="720">
        <f t="shared" si="4"/>
        <v>115500</v>
      </c>
      <c r="M231" s="721" t="s">
        <v>225</v>
      </c>
      <c r="N231" s="717" t="s">
        <v>750</v>
      </c>
      <c r="O231" s="722">
        <v>2025</v>
      </c>
      <c r="P231" s="723" t="s">
        <v>432</v>
      </c>
      <c r="Q231" s="724">
        <v>10</v>
      </c>
      <c r="R231" s="723" t="s">
        <v>433</v>
      </c>
      <c r="S231" s="724">
        <v>2</v>
      </c>
      <c r="T231" s="723" t="s">
        <v>434</v>
      </c>
      <c r="U231" s="723" t="s">
        <v>249</v>
      </c>
      <c r="V231" s="724">
        <v>10</v>
      </c>
      <c r="W231" s="723" t="s">
        <v>433</v>
      </c>
      <c r="X231" s="724">
        <v>8</v>
      </c>
      <c r="Y231" s="723" t="s">
        <v>434</v>
      </c>
      <c r="Z231" s="725">
        <f t="shared" si="5"/>
        <v>7</v>
      </c>
      <c r="AA231" s="729" t="s">
        <v>485</v>
      </c>
      <c r="AB231" s="728" t="s">
        <v>456</v>
      </c>
      <c r="AC231" s="730"/>
      <c r="AD231" s="727">
        <v>8</v>
      </c>
    </row>
    <row r="232" spans="2:30" ht="35" customHeight="1">
      <c r="B232" s="1435"/>
      <c r="C232" s="1438"/>
      <c r="D232" s="716" t="s">
        <v>765</v>
      </c>
      <c r="E232" s="717" t="s">
        <v>452</v>
      </c>
      <c r="F232" s="716" t="s">
        <v>766</v>
      </c>
      <c r="G232" s="717"/>
      <c r="H232" s="718">
        <v>33000</v>
      </c>
      <c r="I232" s="719" t="s">
        <v>430</v>
      </c>
      <c r="J232" s="720">
        <v>2</v>
      </c>
      <c r="K232" s="719" t="s">
        <v>506</v>
      </c>
      <c r="L232" s="720">
        <f t="shared" si="4"/>
        <v>66000</v>
      </c>
      <c r="M232" s="721" t="s">
        <v>225</v>
      </c>
      <c r="N232" s="717" t="s">
        <v>750</v>
      </c>
      <c r="O232" s="722">
        <v>2025</v>
      </c>
      <c r="P232" s="723" t="s">
        <v>432</v>
      </c>
      <c r="Q232" s="724">
        <v>10</v>
      </c>
      <c r="R232" s="723" t="s">
        <v>433</v>
      </c>
      <c r="S232" s="724">
        <v>2</v>
      </c>
      <c r="T232" s="723" t="s">
        <v>434</v>
      </c>
      <c r="U232" s="723" t="s">
        <v>249</v>
      </c>
      <c r="V232" s="724">
        <v>10</v>
      </c>
      <c r="W232" s="723" t="s">
        <v>433</v>
      </c>
      <c r="X232" s="724">
        <v>8</v>
      </c>
      <c r="Y232" s="723" t="s">
        <v>434</v>
      </c>
      <c r="Z232" s="725">
        <f t="shared" si="5"/>
        <v>7</v>
      </c>
      <c r="AA232" s="729" t="s">
        <v>485</v>
      </c>
      <c r="AB232" s="716" t="s">
        <v>456</v>
      </c>
      <c r="AC232" s="726"/>
      <c r="AD232" s="727">
        <v>9</v>
      </c>
    </row>
    <row r="233" spans="2:30" ht="35" customHeight="1">
      <c r="B233" s="1435"/>
      <c r="C233" s="1438"/>
      <c r="D233" s="716" t="s">
        <v>767</v>
      </c>
      <c r="E233" s="717" t="s">
        <v>452</v>
      </c>
      <c r="F233" s="716" t="s">
        <v>768</v>
      </c>
      <c r="G233" s="717"/>
      <c r="H233" s="718">
        <v>33000</v>
      </c>
      <c r="I233" s="719" t="s">
        <v>430</v>
      </c>
      <c r="J233" s="720">
        <v>1</v>
      </c>
      <c r="K233" s="719" t="s">
        <v>593</v>
      </c>
      <c r="L233" s="720">
        <f t="shared" si="4"/>
        <v>33000</v>
      </c>
      <c r="M233" s="721" t="s">
        <v>225</v>
      </c>
      <c r="N233" s="717" t="s">
        <v>750</v>
      </c>
      <c r="O233" s="722">
        <v>2025</v>
      </c>
      <c r="P233" s="723" t="s">
        <v>432</v>
      </c>
      <c r="Q233" s="724">
        <v>10</v>
      </c>
      <c r="R233" s="723" t="s">
        <v>433</v>
      </c>
      <c r="S233" s="724">
        <v>2</v>
      </c>
      <c r="T233" s="723" t="s">
        <v>434</v>
      </c>
      <c r="U233" s="723" t="s">
        <v>249</v>
      </c>
      <c r="V233" s="724">
        <v>10</v>
      </c>
      <c r="W233" s="723" t="s">
        <v>433</v>
      </c>
      <c r="X233" s="724">
        <v>8</v>
      </c>
      <c r="Y233" s="723" t="s">
        <v>434</v>
      </c>
      <c r="Z233" s="725">
        <f t="shared" si="5"/>
        <v>7</v>
      </c>
      <c r="AA233" s="729" t="s">
        <v>485</v>
      </c>
      <c r="AB233" s="716" t="s">
        <v>456</v>
      </c>
      <c r="AC233" s="726"/>
      <c r="AD233" s="727">
        <v>10</v>
      </c>
    </row>
    <row r="234" spans="2:30" ht="35" customHeight="1">
      <c r="B234" s="1435"/>
      <c r="C234" s="1438"/>
      <c r="D234" s="716" t="s">
        <v>769</v>
      </c>
      <c r="E234" s="717" t="s">
        <v>452</v>
      </c>
      <c r="F234" s="716" t="s">
        <v>770</v>
      </c>
      <c r="G234" s="717"/>
      <c r="H234" s="718">
        <v>231000</v>
      </c>
      <c r="I234" s="719" t="s">
        <v>430</v>
      </c>
      <c r="J234" s="720">
        <v>1</v>
      </c>
      <c r="K234" s="719" t="s">
        <v>448</v>
      </c>
      <c r="L234" s="720">
        <f t="shared" si="4"/>
        <v>231000</v>
      </c>
      <c r="M234" s="721" t="s">
        <v>225</v>
      </c>
      <c r="N234" s="717" t="s">
        <v>750</v>
      </c>
      <c r="O234" s="722">
        <v>2025</v>
      </c>
      <c r="P234" s="723" t="s">
        <v>432</v>
      </c>
      <c r="Q234" s="724">
        <v>10</v>
      </c>
      <c r="R234" s="723" t="s">
        <v>433</v>
      </c>
      <c r="S234" s="724">
        <v>2</v>
      </c>
      <c r="T234" s="723" t="s">
        <v>434</v>
      </c>
      <c r="U234" s="723" t="s">
        <v>249</v>
      </c>
      <c r="V234" s="724">
        <v>10</v>
      </c>
      <c r="W234" s="723" t="s">
        <v>433</v>
      </c>
      <c r="X234" s="724">
        <v>8</v>
      </c>
      <c r="Y234" s="723" t="s">
        <v>434</v>
      </c>
      <c r="Z234" s="725">
        <f t="shared" si="5"/>
        <v>7</v>
      </c>
      <c r="AA234" s="729" t="s">
        <v>485</v>
      </c>
      <c r="AB234" s="716" t="s">
        <v>456</v>
      </c>
      <c r="AC234" s="726"/>
      <c r="AD234" s="727">
        <v>11</v>
      </c>
    </row>
    <row r="235" spans="2:30" ht="35" customHeight="1">
      <c r="B235" s="1435"/>
      <c r="C235" s="1438"/>
      <c r="D235" s="716" t="s">
        <v>765</v>
      </c>
      <c r="E235" s="717" t="s">
        <v>452</v>
      </c>
      <c r="F235" s="716" t="s">
        <v>771</v>
      </c>
      <c r="G235" s="717"/>
      <c r="H235" s="718">
        <v>20900</v>
      </c>
      <c r="I235" s="719" t="s">
        <v>430</v>
      </c>
      <c r="J235" s="720">
        <v>2</v>
      </c>
      <c r="K235" s="719" t="s">
        <v>506</v>
      </c>
      <c r="L235" s="720">
        <f t="shared" si="4"/>
        <v>41800</v>
      </c>
      <c r="M235" s="721" t="s">
        <v>225</v>
      </c>
      <c r="N235" s="717" t="s">
        <v>750</v>
      </c>
      <c r="O235" s="722">
        <v>2025</v>
      </c>
      <c r="P235" s="723" t="s">
        <v>432</v>
      </c>
      <c r="Q235" s="724">
        <v>10</v>
      </c>
      <c r="R235" s="723" t="s">
        <v>433</v>
      </c>
      <c r="S235" s="724">
        <v>2</v>
      </c>
      <c r="T235" s="723" t="s">
        <v>434</v>
      </c>
      <c r="U235" s="723" t="s">
        <v>249</v>
      </c>
      <c r="V235" s="724">
        <v>10</v>
      </c>
      <c r="W235" s="723" t="s">
        <v>433</v>
      </c>
      <c r="X235" s="724">
        <v>8</v>
      </c>
      <c r="Y235" s="723" t="s">
        <v>434</v>
      </c>
      <c r="Z235" s="725">
        <f t="shared" si="5"/>
        <v>7</v>
      </c>
      <c r="AA235" s="729" t="s">
        <v>485</v>
      </c>
      <c r="AB235" s="716" t="s">
        <v>456</v>
      </c>
      <c r="AC235" s="726"/>
      <c r="AD235" s="727">
        <v>12</v>
      </c>
    </row>
    <row r="236" spans="2:30" ht="35" customHeight="1">
      <c r="B236" s="1435"/>
      <c r="C236" s="1438"/>
      <c r="D236" s="716" t="s">
        <v>772</v>
      </c>
      <c r="E236" s="717" t="s">
        <v>452</v>
      </c>
      <c r="F236" s="716" t="s">
        <v>773</v>
      </c>
      <c r="G236" s="717"/>
      <c r="H236" s="718">
        <v>33000</v>
      </c>
      <c r="I236" s="719" t="s">
        <v>430</v>
      </c>
      <c r="J236" s="720">
        <v>1</v>
      </c>
      <c r="K236" s="719" t="s">
        <v>593</v>
      </c>
      <c r="L236" s="720">
        <f t="shared" si="4"/>
        <v>33000</v>
      </c>
      <c r="M236" s="721" t="s">
        <v>225</v>
      </c>
      <c r="N236" s="717" t="s">
        <v>750</v>
      </c>
      <c r="O236" s="722">
        <v>2025</v>
      </c>
      <c r="P236" s="723" t="s">
        <v>432</v>
      </c>
      <c r="Q236" s="724">
        <v>10</v>
      </c>
      <c r="R236" s="723" t="s">
        <v>433</v>
      </c>
      <c r="S236" s="724">
        <v>2</v>
      </c>
      <c r="T236" s="723" t="s">
        <v>434</v>
      </c>
      <c r="U236" s="723" t="s">
        <v>249</v>
      </c>
      <c r="V236" s="724">
        <v>10</v>
      </c>
      <c r="W236" s="723" t="s">
        <v>433</v>
      </c>
      <c r="X236" s="724">
        <v>8</v>
      </c>
      <c r="Y236" s="723" t="s">
        <v>434</v>
      </c>
      <c r="Z236" s="725">
        <f t="shared" si="5"/>
        <v>7</v>
      </c>
      <c r="AA236" s="729" t="s">
        <v>485</v>
      </c>
      <c r="AB236" s="716" t="s">
        <v>456</v>
      </c>
      <c r="AC236" s="726"/>
      <c r="AD236" s="727">
        <v>13</v>
      </c>
    </row>
    <row r="237" spans="2:30" ht="35" customHeight="1">
      <c r="B237" s="1435"/>
      <c r="C237" s="1438"/>
      <c r="D237" s="716" t="s">
        <v>774</v>
      </c>
      <c r="E237" s="717" t="s">
        <v>452</v>
      </c>
      <c r="F237" s="716" t="s">
        <v>775</v>
      </c>
      <c r="G237" s="717"/>
      <c r="H237" s="718">
        <v>12650</v>
      </c>
      <c r="I237" s="719" t="s">
        <v>430</v>
      </c>
      <c r="J237" s="720">
        <v>4</v>
      </c>
      <c r="K237" s="719" t="s">
        <v>593</v>
      </c>
      <c r="L237" s="720">
        <f t="shared" si="4"/>
        <v>50600</v>
      </c>
      <c r="M237" s="721" t="s">
        <v>225</v>
      </c>
      <c r="N237" s="717" t="s">
        <v>750</v>
      </c>
      <c r="O237" s="722">
        <v>2025</v>
      </c>
      <c r="P237" s="723" t="s">
        <v>432</v>
      </c>
      <c r="Q237" s="724">
        <v>10</v>
      </c>
      <c r="R237" s="723" t="s">
        <v>433</v>
      </c>
      <c r="S237" s="724">
        <v>2</v>
      </c>
      <c r="T237" s="723" t="s">
        <v>434</v>
      </c>
      <c r="U237" s="723" t="s">
        <v>249</v>
      </c>
      <c r="V237" s="724">
        <v>10</v>
      </c>
      <c r="W237" s="723" t="s">
        <v>433</v>
      </c>
      <c r="X237" s="724">
        <v>8</v>
      </c>
      <c r="Y237" s="723" t="s">
        <v>434</v>
      </c>
      <c r="Z237" s="725">
        <f t="shared" si="5"/>
        <v>7</v>
      </c>
      <c r="AA237" s="729" t="s">
        <v>485</v>
      </c>
      <c r="AB237" s="716" t="s">
        <v>627</v>
      </c>
      <c r="AC237" s="726"/>
      <c r="AD237" s="727">
        <v>14</v>
      </c>
    </row>
    <row r="238" spans="2:30" ht="35" customHeight="1">
      <c r="B238" s="1435"/>
      <c r="C238" s="1438"/>
      <c r="D238" s="716" t="s">
        <v>748</v>
      </c>
      <c r="E238" s="717" t="s">
        <v>452</v>
      </c>
      <c r="F238" s="716" t="s">
        <v>749</v>
      </c>
      <c r="G238" s="717"/>
      <c r="H238" s="718">
        <v>176000</v>
      </c>
      <c r="I238" s="719" t="s">
        <v>430</v>
      </c>
      <c r="J238" s="720">
        <v>2</v>
      </c>
      <c r="K238" s="719" t="s">
        <v>484</v>
      </c>
      <c r="L238" s="720">
        <f t="shared" si="4"/>
        <v>352000</v>
      </c>
      <c r="M238" s="721" t="s">
        <v>225</v>
      </c>
      <c r="N238" s="717" t="s">
        <v>614</v>
      </c>
      <c r="O238" s="722">
        <v>2025</v>
      </c>
      <c r="P238" s="723" t="s">
        <v>432</v>
      </c>
      <c r="Q238" s="724">
        <v>10</v>
      </c>
      <c r="R238" s="723" t="s">
        <v>433</v>
      </c>
      <c r="S238" s="724">
        <v>2</v>
      </c>
      <c r="T238" s="723" t="s">
        <v>434</v>
      </c>
      <c r="U238" s="723" t="s">
        <v>249</v>
      </c>
      <c r="V238" s="724">
        <v>10</v>
      </c>
      <c r="W238" s="723" t="s">
        <v>433</v>
      </c>
      <c r="X238" s="724">
        <v>8</v>
      </c>
      <c r="Y238" s="723" t="s">
        <v>434</v>
      </c>
      <c r="Z238" s="725">
        <f t="shared" si="5"/>
        <v>7</v>
      </c>
      <c r="AA238" s="729" t="s">
        <v>564</v>
      </c>
      <c r="AB238" s="716" t="s">
        <v>627</v>
      </c>
      <c r="AC238" s="726"/>
      <c r="AD238" s="727">
        <v>15</v>
      </c>
    </row>
    <row r="239" spans="2:30" ht="35" customHeight="1">
      <c r="B239" s="1435"/>
      <c r="C239" s="1438"/>
      <c r="D239" s="716" t="s">
        <v>751</v>
      </c>
      <c r="E239" s="717" t="s">
        <v>452</v>
      </c>
      <c r="F239" s="716" t="s">
        <v>752</v>
      </c>
      <c r="G239" s="717"/>
      <c r="H239" s="718">
        <v>253000</v>
      </c>
      <c r="I239" s="719" t="s">
        <v>430</v>
      </c>
      <c r="J239" s="720">
        <v>2</v>
      </c>
      <c r="K239" s="719" t="s">
        <v>484</v>
      </c>
      <c r="L239" s="720">
        <f t="shared" si="4"/>
        <v>506000</v>
      </c>
      <c r="M239" s="721" t="s">
        <v>225</v>
      </c>
      <c r="N239" s="717" t="s">
        <v>614</v>
      </c>
      <c r="O239" s="722">
        <v>2025</v>
      </c>
      <c r="P239" s="723" t="s">
        <v>432</v>
      </c>
      <c r="Q239" s="724">
        <v>10</v>
      </c>
      <c r="R239" s="723" t="s">
        <v>433</v>
      </c>
      <c r="S239" s="724">
        <v>2</v>
      </c>
      <c r="T239" s="723" t="s">
        <v>434</v>
      </c>
      <c r="U239" s="723" t="s">
        <v>249</v>
      </c>
      <c r="V239" s="724">
        <v>10</v>
      </c>
      <c r="W239" s="723" t="s">
        <v>433</v>
      </c>
      <c r="X239" s="724">
        <v>8</v>
      </c>
      <c r="Y239" s="723" t="s">
        <v>434</v>
      </c>
      <c r="Z239" s="725">
        <f t="shared" si="5"/>
        <v>7</v>
      </c>
      <c r="AA239" s="729" t="s">
        <v>564</v>
      </c>
      <c r="AB239" s="716" t="s">
        <v>627</v>
      </c>
      <c r="AC239" s="726"/>
      <c r="AD239" s="727">
        <v>16</v>
      </c>
    </row>
    <row r="240" spans="2:30" ht="35" customHeight="1">
      <c r="B240" s="1435"/>
      <c r="C240" s="1438"/>
      <c r="D240" s="716" t="s">
        <v>753</v>
      </c>
      <c r="E240" s="717" t="s">
        <v>452</v>
      </c>
      <c r="F240" s="716" t="s">
        <v>754</v>
      </c>
      <c r="G240" s="717"/>
      <c r="H240" s="718">
        <v>209000</v>
      </c>
      <c r="I240" s="719" t="s">
        <v>430</v>
      </c>
      <c r="J240" s="720">
        <v>2</v>
      </c>
      <c r="K240" s="719" t="s">
        <v>484</v>
      </c>
      <c r="L240" s="720">
        <f t="shared" si="4"/>
        <v>418000</v>
      </c>
      <c r="M240" s="721" t="s">
        <v>225</v>
      </c>
      <c r="N240" s="717" t="s">
        <v>614</v>
      </c>
      <c r="O240" s="722">
        <v>2025</v>
      </c>
      <c r="P240" s="723" t="s">
        <v>432</v>
      </c>
      <c r="Q240" s="724">
        <v>10</v>
      </c>
      <c r="R240" s="723" t="s">
        <v>433</v>
      </c>
      <c r="S240" s="724">
        <v>2</v>
      </c>
      <c r="T240" s="723" t="s">
        <v>434</v>
      </c>
      <c r="U240" s="723" t="s">
        <v>249</v>
      </c>
      <c r="V240" s="724">
        <v>10</v>
      </c>
      <c r="W240" s="723" t="s">
        <v>433</v>
      </c>
      <c r="X240" s="724">
        <v>8</v>
      </c>
      <c r="Y240" s="723" t="s">
        <v>434</v>
      </c>
      <c r="Z240" s="725">
        <f t="shared" si="5"/>
        <v>7</v>
      </c>
      <c r="AA240" s="729" t="s">
        <v>564</v>
      </c>
      <c r="AB240" s="716" t="s">
        <v>627</v>
      </c>
      <c r="AC240" s="726"/>
      <c r="AD240" s="727">
        <v>17</v>
      </c>
    </row>
    <row r="241" spans="2:30" ht="35" customHeight="1">
      <c r="B241" s="1435"/>
      <c r="C241" s="1438"/>
      <c r="D241" s="716" t="s">
        <v>755</v>
      </c>
      <c r="E241" s="717" t="s">
        <v>452</v>
      </c>
      <c r="F241" s="716" t="s">
        <v>756</v>
      </c>
      <c r="G241" s="717"/>
      <c r="H241" s="718">
        <v>2750</v>
      </c>
      <c r="I241" s="719" t="s">
        <v>430</v>
      </c>
      <c r="J241" s="720">
        <v>4</v>
      </c>
      <c r="K241" s="719" t="s">
        <v>506</v>
      </c>
      <c r="L241" s="720">
        <f t="shared" si="4"/>
        <v>11000</v>
      </c>
      <c r="M241" s="721" t="s">
        <v>225</v>
      </c>
      <c r="N241" s="717" t="s">
        <v>614</v>
      </c>
      <c r="O241" s="722">
        <v>2025</v>
      </c>
      <c r="P241" s="723" t="s">
        <v>432</v>
      </c>
      <c r="Q241" s="724">
        <v>10</v>
      </c>
      <c r="R241" s="723" t="s">
        <v>433</v>
      </c>
      <c r="S241" s="724">
        <v>2</v>
      </c>
      <c r="T241" s="723" t="s">
        <v>434</v>
      </c>
      <c r="U241" s="723" t="s">
        <v>249</v>
      </c>
      <c r="V241" s="724">
        <v>10</v>
      </c>
      <c r="W241" s="723" t="s">
        <v>433</v>
      </c>
      <c r="X241" s="724">
        <v>8</v>
      </c>
      <c r="Y241" s="723" t="s">
        <v>434</v>
      </c>
      <c r="Z241" s="725">
        <f t="shared" si="5"/>
        <v>7</v>
      </c>
      <c r="AA241" s="729" t="s">
        <v>564</v>
      </c>
      <c r="AB241" s="716" t="s">
        <v>627</v>
      </c>
      <c r="AC241" s="726"/>
      <c r="AD241" s="727">
        <v>18</v>
      </c>
    </row>
    <row r="242" spans="2:30" ht="35" customHeight="1">
      <c r="B242" s="1435"/>
      <c r="C242" s="1438"/>
      <c r="D242" s="716" t="s">
        <v>757</v>
      </c>
      <c r="E242" s="717" t="s">
        <v>452</v>
      </c>
      <c r="F242" s="716" t="s">
        <v>758</v>
      </c>
      <c r="G242" s="717"/>
      <c r="H242" s="718">
        <v>6160</v>
      </c>
      <c r="I242" s="719" t="s">
        <v>430</v>
      </c>
      <c r="J242" s="720">
        <v>2</v>
      </c>
      <c r="K242" s="719" t="s">
        <v>506</v>
      </c>
      <c r="L242" s="720">
        <f t="shared" si="4"/>
        <v>12320</v>
      </c>
      <c r="M242" s="721" t="s">
        <v>225</v>
      </c>
      <c r="N242" s="717" t="s">
        <v>614</v>
      </c>
      <c r="O242" s="722">
        <v>2025</v>
      </c>
      <c r="P242" s="723" t="s">
        <v>432</v>
      </c>
      <c r="Q242" s="724">
        <v>10</v>
      </c>
      <c r="R242" s="723" t="s">
        <v>433</v>
      </c>
      <c r="S242" s="724">
        <v>2</v>
      </c>
      <c r="T242" s="723" t="s">
        <v>434</v>
      </c>
      <c r="U242" s="723" t="s">
        <v>249</v>
      </c>
      <c r="V242" s="724">
        <v>10</v>
      </c>
      <c r="W242" s="723" t="s">
        <v>433</v>
      </c>
      <c r="X242" s="724">
        <v>8</v>
      </c>
      <c r="Y242" s="723" t="s">
        <v>434</v>
      </c>
      <c r="Z242" s="725">
        <f t="shared" si="5"/>
        <v>7</v>
      </c>
      <c r="AA242" s="729" t="s">
        <v>564</v>
      </c>
      <c r="AB242" s="716" t="s">
        <v>627</v>
      </c>
      <c r="AC242" s="726"/>
      <c r="AD242" s="727">
        <v>19</v>
      </c>
    </row>
    <row r="243" spans="2:30" ht="35" customHeight="1">
      <c r="B243" s="1435"/>
      <c r="C243" s="1438"/>
      <c r="D243" s="716" t="s">
        <v>759</v>
      </c>
      <c r="E243" s="717" t="s">
        <v>452</v>
      </c>
      <c r="F243" s="716" t="s">
        <v>760</v>
      </c>
      <c r="G243" s="717"/>
      <c r="H243" s="718">
        <v>24200</v>
      </c>
      <c r="I243" s="719" t="s">
        <v>430</v>
      </c>
      <c r="J243" s="720">
        <v>4</v>
      </c>
      <c r="K243" s="719" t="s">
        <v>506</v>
      </c>
      <c r="L243" s="720">
        <f t="shared" si="4"/>
        <v>96800</v>
      </c>
      <c r="M243" s="721" t="s">
        <v>225</v>
      </c>
      <c r="N243" s="717" t="s">
        <v>614</v>
      </c>
      <c r="O243" s="722">
        <v>2025</v>
      </c>
      <c r="P243" s="723" t="s">
        <v>432</v>
      </c>
      <c r="Q243" s="724">
        <v>10</v>
      </c>
      <c r="R243" s="723" t="s">
        <v>433</v>
      </c>
      <c r="S243" s="724">
        <v>2</v>
      </c>
      <c r="T243" s="723" t="s">
        <v>434</v>
      </c>
      <c r="U243" s="723" t="s">
        <v>249</v>
      </c>
      <c r="V243" s="724">
        <v>10</v>
      </c>
      <c r="W243" s="723" t="s">
        <v>433</v>
      </c>
      <c r="X243" s="724">
        <v>8</v>
      </c>
      <c r="Y243" s="723" t="s">
        <v>434</v>
      </c>
      <c r="Z243" s="725">
        <f t="shared" si="5"/>
        <v>7</v>
      </c>
      <c r="AA243" s="729" t="s">
        <v>564</v>
      </c>
      <c r="AB243" s="716" t="s">
        <v>627</v>
      </c>
      <c r="AC243" s="726"/>
      <c r="AD243" s="727">
        <v>20</v>
      </c>
    </row>
    <row r="244" spans="2:30" ht="35" customHeight="1">
      <c r="B244" s="1435"/>
      <c r="C244" s="1438"/>
      <c r="D244" s="716" t="s">
        <v>761</v>
      </c>
      <c r="E244" s="717" t="s">
        <v>452</v>
      </c>
      <c r="F244" s="716" t="s">
        <v>762</v>
      </c>
      <c r="G244" s="717"/>
      <c r="H244" s="718">
        <v>44000</v>
      </c>
      <c r="I244" s="719" t="s">
        <v>430</v>
      </c>
      <c r="J244" s="720">
        <v>2</v>
      </c>
      <c r="K244" s="719" t="s">
        <v>448</v>
      </c>
      <c r="L244" s="720">
        <f t="shared" si="4"/>
        <v>88000</v>
      </c>
      <c r="M244" s="721" t="s">
        <v>225</v>
      </c>
      <c r="N244" s="717" t="s">
        <v>614</v>
      </c>
      <c r="O244" s="722">
        <v>2025</v>
      </c>
      <c r="P244" s="723" t="s">
        <v>432</v>
      </c>
      <c r="Q244" s="724">
        <v>10</v>
      </c>
      <c r="R244" s="723" t="s">
        <v>433</v>
      </c>
      <c r="S244" s="724">
        <v>2</v>
      </c>
      <c r="T244" s="723" t="s">
        <v>434</v>
      </c>
      <c r="U244" s="723" t="s">
        <v>249</v>
      </c>
      <c r="V244" s="724">
        <v>10</v>
      </c>
      <c r="W244" s="723" t="s">
        <v>433</v>
      </c>
      <c r="X244" s="724">
        <v>8</v>
      </c>
      <c r="Y244" s="723" t="s">
        <v>434</v>
      </c>
      <c r="Z244" s="725">
        <f t="shared" si="5"/>
        <v>7</v>
      </c>
      <c r="AA244" s="729" t="s">
        <v>564</v>
      </c>
      <c r="AB244" s="716" t="s">
        <v>627</v>
      </c>
      <c r="AC244" s="726"/>
      <c r="AD244" s="727">
        <v>21</v>
      </c>
    </row>
    <row r="245" spans="2:30" ht="35" customHeight="1">
      <c r="B245" s="1435"/>
      <c r="C245" s="1438"/>
      <c r="D245" s="716" t="s">
        <v>763</v>
      </c>
      <c r="E245" s="717" t="s">
        <v>452</v>
      </c>
      <c r="F245" s="716" t="s">
        <v>764</v>
      </c>
      <c r="G245" s="717"/>
      <c r="H245" s="718">
        <v>115500</v>
      </c>
      <c r="I245" s="719" t="s">
        <v>430</v>
      </c>
      <c r="J245" s="720">
        <v>1</v>
      </c>
      <c r="K245" s="719" t="s">
        <v>593</v>
      </c>
      <c r="L245" s="720">
        <f t="shared" si="4"/>
        <v>115500</v>
      </c>
      <c r="M245" s="721" t="s">
        <v>225</v>
      </c>
      <c r="N245" s="717" t="s">
        <v>614</v>
      </c>
      <c r="O245" s="722">
        <v>2025</v>
      </c>
      <c r="P245" s="723" t="s">
        <v>432</v>
      </c>
      <c r="Q245" s="724">
        <v>10</v>
      </c>
      <c r="R245" s="723" t="s">
        <v>433</v>
      </c>
      <c r="S245" s="724">
        <v>2</v>
      </c>
      <c r="T245" s="723" t="s">
        <v>434</v>
      </c>
      <c r="U245" s="723" t="s">
        <v>249</v>
      </c>
      <c r="V245" s="724">
        <v>10</v>
      </c>
      <c r="W245" s="723" t="s">
        <v>433</v>
      </c>
      <c r="X245" s="724">
        <v>8</v>
      </c>
      <c r="Y245" s="723" t="s">
        <v>434</v>
      </c>
      <c r="Z245" s="725">
        <f t="shared" si="5"/>
        <v>7</v>
      </c>
      <c r="AA245" s="729" t="s">
        <v>564</v>
      </c>
      <c r="AB245" s="716" t="s">
        <v>627</v>
      </c>
      <c r="AC245" s="726"/>
      <c r="AD245" s="727">
        <v>22</v>
      </c>
    </row>
    <row r="246" spans="2:30" ht="35" customHeight="1">
      <c r="B246" s="1435"/>
      <c r="C246" s="1438"/>
      <c r="D246" s="716" t="s">
        <v>776</v>
      </c>
      <c r="E246" s="717" t="s">
        <v>452</v>
      </c>
      <c r="F246" s="716" t="s">
        <v>777</v>
      </c>
      <c r="G246" s="717"/>
      <c r="H246" s="718">
        <v>107800</v>
      </c>
      <c r="I246" s="719" t="s">
        <v>430</v>
      </c>
      <c r="J246" s="720">
        <v>3</v>
      </c>
      <c r="K246" s="719" t="s">
        <v>448</v>
      </c>
      <c r="L246" s="720">
        <f t="shared" si="4"/>
        <v>323400</v>
      </c>
      <c r="M246" s="721" t="s">
        <v>225</v>
      </c>
      <c r="N246" s="717" t="s">
        <v>614</v>
      </c>
      <c r="O246" s="722">
        <v>2025</v>
      </c>
      <c r="P246" s="723" t="s">
        <v>432</v>
      </c>
      <c r="Q246" s="724">
        <v>10</v>
      </c>
      <c r="R246" s="723" t="s">
        <v>433</v>
      </c>
      <c r="S246" s="724">
        <v>2</v>
      </c>
      <c r="T246" s="723" t="s">
        <v>434</v>
      </c>
      <c r="U246" s="723" t="s">
        <v>249</v>
      </c>
      <c r="V246" s="724">
        <v>10</v>
      </c>
      <c r="W246" s="723" t="s">
        <v>433</v>
      </c>
      <c r="X246" s="724">
        <v>8</v>
      </c>
      <c r="Y246" s="723" t="s">
        <v>434</v>
      </c>
      <c r="Z246" s="725">
        <f t="shared" si="5"/>
        <v>7</v>
      </c>
      <c r="AA246" s="729" t="s">
        <v>564</v>
      </c>
      <c r="AB246" s="716" t="s">
        <v>627</v>
      </c>
      <c r="AC246" s="726"/>
      <c r="AD246" s="727">
        <v>23</v>
      </c>
    </row>
    <row r="247" spans="2:30" ht="35" customHeight="1">
      <c r="B247" s="1435"/>
      <c r="C247" s="1438"/>
      <c r="D247" s="716" t="s">
        <v>767</v>
      </c>
      <c r="E247" s="717" t="s">
        <v>452</v>
      </c>
      <c r="F247" s="716" t="s">
        <v>768</v>
      </c>
      <c r="G247" s="717"/>
      <c r="H247" s="718">
        <v>33000</v>
      </c>
      <c r="I247" s="719" t="s">
        <v>430</v>
      </c>
      <c r="J247" s="720">
        <v>1</v>
      </c>
      <c r="K247" s="719" t="s">
        <v>593</v>
      </c>
      <c r="L247" s="720">
        <f t="shared" si="4"/>
        <v>33000</v>
      </c>
      <c r="M247" s="721" t="s">
        <v>225</v>
      </c>
      <c r="N247" s="717" t="s">
        <v>614</v>
      </c>
      <c r="O247" s="722">
        <v>2025</v>
      </c>
      <c r="P247" s="723" t="s">
        <v>432</v>
      </c>
      <c r="Q247" s="724">
        <v>10</v>
      </c>
      <c r="R247" s="723" t="s">
        <v>433</v>
      </c>
      <c r="S247" s="724">
        <v>2</v>
      </c>
      <c r="T247" s="723" t="s">
        <v>434</v>
      </c>
      <c r="U247" s="723" t="s">
        <v>249</v>
      </c>
      <c r="V247" s="724">
        <v>10</v>
      </c>
      <c r="W247" s="723" t="s">
        <v>433</v>
      </c>
      <c r="X247" s="724">
        <v>8</v>
      </c>
      <c r="Y247" s="723" t="s">
        <v>434</v>
      </c>
      <c r="Z247" s="725">
        <f t="shared" si="5"/>
        <v>7</v>
      </c>
      <c r="AA247" s="729" t="s">
        <v>564</v>
      </c>
      <c r="AB247" s="716" t="s">
        <v>627</v>
      </c>
      <c r="AC247" s="726"/>
      <c r="AD247" s="727">
        <v>24</v>
      </c>
    </row>
    <row r="248" spans="2:30" ht="35" customHeight="1">
      <c r="B248" s="1435"/>
      <c r="C248" s="1438"/>
      <c r="D248" s="716" t="s">
        <v>769</v>
      </c>
      <c r="E248" s="717" t="s">
        <v>452</v>
      </c>
      <c r="F248" s="716" t="s">
        <v>770</v>
      </c>
      <c r="G248" s="717"/>
      <c r="H248" s="718">
        <v>231000</v>
      </c>
      <c r="I248" s="719" t="s">
        <v>430</v>
      </c>
      <c r="J248" s="720">
        <v>1</v>
      </c>
      <c r="K248" s="719" t="s">
        <v>448</v>
      </c>
      <c r="L248" s="720">
        <f t="shared" si="4"/>
        <v>231000</v>
      </c>
      <c r="M248" s="721" t="s">
        <v>225</v>
      </c>
      <c r="N248" s="717" t="s">
        <v>614</v>
      </c>
      <c r="O248" s="722">
        <v>2025</v>
      </c>
      <c r="P248" s="723" t="s">
        <v>432</v>
      </c>
      <c r="Q248" s="724">
        <v>10</v>
      </c>
      <c r="R248" s="723" t="s">
        <v>433</v>
      </c>
      <c r="S248" s="724">
        <v>2</v>
      </c>
      <c r="T248" s="723" t="s">
        <v>434</v>
      </c>
      <c r="U248" s="723" t="s">
        <v>249</v>
      </c>
      <c r="V248" s="724">
        <v>10</v>
      </c>
      <c r="W248" s="723" t="s">
        <v>433</v>
      </c>
      <c r="X248" s="724">
        <v>8</v>
      </c>
      <c r="Y248" s="723" t="s">
        <v>434</v>
      </c>
      <c r="Z248" s="725">
        <f t="shared" si="5"/>
        <v>7</v>
      </c>
      <c r="AA248" s="729" t="s">
        <v>564</v>
      </c>
      <c r="AB248" s="716" t="s">
        <v>627</v>
      </c>
      <c r="AC248" s="726"/>
      <c r="AD248" s="727">
        <v>25</v>
      </c>
    </row>
    <row r="249" spans="2:30" ht="35" customHeight="1">
      <c r="B249" s="1435"/>
      <c r="C249" s="1438"/>
      <c r="D249" s="716" t="s">
        <v>765</v>
      </c>
      <c r="E249" s="717" t="s">
        <v>452</v>
      </c>
      <c r="F249" s="716" t="s">
        <v>771</v>
      </c>
      <c r="G249" s="717"/>
      <c r="H249" s="718">
        <v>20900</v>
      </c>
      <c r="I249" s="719" t="s">
        <v>430</v>
      </c>
      <c r="J249" s="720">
        <v>1</v>
      </c>
      <c r="K249" s="719" t="s">
        <v>506</v>
      </c>
      <c r="L249" s="720">
        <f t="shared" si="4"/>
        <v>20900</v>
      </c>
      <c r="M249" s="721" t="s">
        <v>225</v>
      </c>
      <c r="N249" s="717" t="s">
        <v>614</v>
      </c>
      <c r="O249" s="722">
        <v>2025</v>
      </c>
      <c r="P249" s="723" t="s">
        <v>432</v>
      </c>
      <c r="Q249" s="724">
        <v>10</v>
      </c>
      <c r="R249" s="723" t="s">
        <v>433</v>
      </c>
      <c r="S249" s="724">
        <v>2</v>
      </c>
      <c r="T249" s="723" t="s">
        <v>434</v>
      </c>
      <c r="U249" s="723" t="s">
        <v>249</v>
      </c>
      <c r="V249" s="724">
        <v>10</v>
      </c>
      <c r="W249" s="723" t="s">
        <v>433</v>
      </c>
      <c r="X249" s="724">
        <v>8</v>
      </c>
      <c r="Y249" s="723" t="s">
        <v>434</v>
      </c>
      <c r="Z249" s="725">
        <f t="shared" si="5"/>
        <v>7</v>
      </c>
      <c r="AA249" s="729" t="s">
        <v>564</v>
      </c>
      <c r="AB249" s="716" t="s">
        <v>627</v>
      </c>
      <c r="AC249" s="726"/>
      <c r="AD249" s="727">
        <v>26</v>
      </c>
    </row>
    <row r="250" spans="2:30" ht="35" customHeight="1">
      <c r="B250" s="1435"/>
      <c r="C250" s="1438"/>
      <c r="D250" s="716" t="s">
        <v>772</v>
      </c>
      <c r="E250" s="717" t="s">
        <v>452</v>
      </c>
      <c r="F250" s="716" t="s">
        <v>773</v>
      </c>
      <c r="G250" s="717"/>
      <c r="H250" s="718">
        <v>33000</v>
      </c>
      <c r="I250" s="719" t="s">
        <v>430</v>
      </c>
      <c r="J250" s="720">
        <v>1</v>
      </c>
      <c r="K250" s="719" t="s">
        <v>593</v>
      </c>
      <c r="L250" s="720">
        <f t="shared" si="4"/>
        <v>33000</v>
      </c>
      <c r="M250" s="721" t="s">
        <v>225</v>
      </c>
      <c r="N250" s="717" t="s">
        <v>614</v>
      </c>
      <c r="O250" s="722">
        <v>2025</v>
      </c>
      <c r="P250" s="723" t="s">
        <v>432</v>
      </c>
      <c r="Q250" s="724">
        <v>10</v>
      </c>
      <c r="R250" s="723" t="s">
        <v>433</v>
      </c>
      <c r="S250" s="724">
        <v>2</v>
      </c>
      <c r="T250" s="723" t="s">
        <v>434</v>
      </c>
      <c r="U250" s="723" t="s">
        <v>249</v>
      </c>
      <c r="V250" s="724">
        <v>10</v>
      </c>
      <c r="W250" s="723" t="s">
        <v>433</v>
      </c>
      <c r="X250" s="724">
        <v>8</v>
      </c>
      <c r="Y250" s="723" t="s">
        <v>434</v>
      </c>
      <c r="Z250" s="725">
        <f t="shared" si="5"/>
        <v>7</v>
      </c>
      <c r="AA250" s="729" t="s">
        <v>564</v>
      </c>
      <c r="AB250" s="716" t="s">
        <v>627</v>
      </c>
      <c r="AC250" s="726"/>
      <c r="AD250" s="727">
        <v>27</v>
      </c>
    </row>
    <row r="251" spans="2:30" ht="35" customHeight="1">
      <c r="B251" s="1435"/>
      <c r="C251" s="1438"/>
      <c r="D251" s="716" t="s">
        <v>778</v>
      </c>
      <c r="E251" s="717" t="s">
        <v>452</v>
      </c>
      <c r="F251" s="716" t="s">
        <v>779</v>
      </c>
      <c r="G251" s="717"/>
      <c r="H251" s="718">
        <v>291500</v>
      </c>
      <c r="I251" s="719" t="s">
        <v>430</v>
      </c>
      <c r="J251" s="720">
        <v>2</v>
      </c>
      <c r="K251" s="719" t="s">
        <v>593</v>
      </c>
      <c r="L251" s="720">
        <f t="shared" si="4"/>
        <v>583000</v>
      </c>
      <c r="M251" s="721" t="s">
        <v>225</v>
      </c>
      <c r="N251" s="717" t="s">
        <v>614</v>
      </c>
      <c r="O251" s="722">
        <v>2025</v>
      </c>
      <c r="P251" s="723" t="s">
        <v>432</v>
      </c>
      <c r="Q251" s="724">
        <v>10</v>
      </c>
      <c r="R251" s="723" t="s">
        <v>433</v>
      </c>
      <c r="S251" s="724">
        <v>2</v>
      </c>
      <c r="T251" s="723" t="s">
        <v>434</v>
      </c>
      <c r="U251" s="723" t="s">
        <v>249</v>
      </c>
      <c r="V251" s="724">
        <v>10</v>
      </c>
      <c r="W251" s="723" t="s">
        <v>433</v>
      </c>
      <c r="X251" s="724">
        <v>8</v>
      </c>
      <c r="Y251" s="723" t="s">
        <v>434</v>
      </c>
      <c r="Z251" s="725">
        <f t="shared" si="5"/>
        <v>7</v>
      </c>
      <c r="AA251" s="729" t="s">
        <v>564</v>
      </c>
      <c r="AB251" s="716" t="s">
        <v>627</v>
      </c>
      <c r="AC251" s="726"/>
      <c r="AD251" s="727">
        <v>28</v>
      </c>
    </row>
    <row r="252" spans="2:30" ht="35" customHeight="1">
      <c r="B252" s="1435"/>
      <c r="C252" s="1438"/>
      <c r="D252" s="716" t="s">
        <v>780</v>
      </c>
      <c r="E252" s="717" t="s">
        <v>452</v>
      </c>
      <c r="F252" s="716" t="s">
        <v>781</v>
      </c>
      <c r="G252" s="717"/>
      <c r="H252" s="718">
        <v>44000</v>
      </c>
      <c r="I252" s="719" t="s">
        <v>430</v>
      </c>
      <c r="J252" s="720">
        <v>2</v>
      </c>
      <c r="K252" s="719" t="s">
        <v>506</v>
      </c>
      <c r="L252" s="720">
        <f t="shared" si="4"/>
        <v>88000</v>
      </c>
      <c r="M252" s="721" t="s">
        <v>225</v>
      </c>
      <c r="N252" s="717" t="s">
        <v>614</v>
      </c>
      <c r="O252" s="722">
        <v>2025</v>
      </c>
      <c r="P252" s="723" t="s">
        <v>432</v>
      </c>
      <c r="Q252" s="724">
        <v>10</v>
      </c>
      <c r="R252" s="723" t="s">
        <v>433</v>
      </c>
      <c r="S252" s="724">
        <v>2</v>
      </c>
      <c r="T252" s="723" t="s">
        <v>434</v>
      </c>
      <c r="U252" s="723" t="s">
        <v>249</v>
      </c>
      <c r="V252" s="724">
        <v>10</v>
      </c>
      <c r="W252" s="723" t="s">
        <v>433</v>
      </c>
      <c r="X252" s="724">
        <v>8</v>
      </c>
      <c r="Y252" s="723" t="s">
        <v>434</v>
      </c>
      <c r="Z252" s="725">
        <f t="shared" si="5"/>
        <v>7</v>
      </c>
      <c r="AA252" s="729" t="s">
        <v>564</v>
      </c>
      <c r="AB252" s="716" t="s">
        <v>627</v>
      </c>
      <c r="AC252" s="726"/>
      <c r="AD252" s="727">
        <v>29</v>
      </c>
    </row>
    <row r="253" spans="2:30" ht="35" customHeight="1">
      <c r="B253" s="1435"/>
      <c r="C253" s="1438"/>
      <c r="D253" s="716" t="s">
        <v>782</v>
      </c>
      <c r="E253" s="717" t="s">
        <v>452</v>
      </c>
      <c r="F253" s="716" t="s">
        <v>783</v>
      </c>
      <c r="G253" s="717"/>
      <c r="H253" s="718">
        <v>198000</v>
      </c>
      <c r="I253" s="719" t="s">
        <v>430</v>
      </c>
      <c r="J253" s="720">
        <v>1</v>
      </c>
      <c r="K253" s="719" t="s">
        <v>593</v>
      </c>
      <c r="L253" s="720">
        <f t="shared" si="4"/>
        <v>198000</v>
      </c>
      <c r="M253" s="721" t="s">
        <v>225</v>
      </c>
      <c r="N253" s="717" t="s">
        <v>614</v>
      </c>
      <c r="O253" s="722">
        <v>2025</v>
      </c>
      <c r="P253" s="723" t="s">
        <v>432</v>
      </c>
      <c r="Q253" s="724">
        <v>10</v>
      </c>
      <c r="R253" s="723" t="s">
        <v>433</v>
      </c>
      <c r="S253" s="724">
        <v>2</v>
      </c>
      <c r="T253" s="723" t="s">
        <v>434</v>
      </c>
      <c r="U253" s="723" t="s">
        <v>249</v>
      </c>
      <c r="V253" s="724">
        <v>10</v>
      </c>
      <c r="W253" s="723" t="s">
        <v>433</v>
      </c>
      <c r="X253" s="724">
        <v>8</v>
      </c>
      <c r="Y253" s="723" t="s">
        <v>434</v>
      </c>
      <c r="Z253" s="725">
        <f t="shared" si="5"/>
        <v>7</v>
      </c>
      <c r="AA253" s="729" t="s">
        <v>564</v>
      </c>
      <c r="AB253" s="716" t="s">
        <v>627</v>
      </c>
      <c r="AC253" s="726"/>
      <c r="AD253" s="727">
        <v>30</v>
      </c>
    </row>
    <row r="254" spans="2:30" ht="35" customHeight="1">
      <c r="B254" s="1435"/>
      <c r="C254" s="1438"/>
      <c r="D254" s="716" t="s">
        <v>784</v>
      </c>
      <c r="E254" s="717" t="s">
        <v>452</v>
      </c>
      <c r="F254" s="716" t="s">
        <v>785</v>
      </c>
      <c r="G254" s="717"/>
      <c r="H254" s="718">
        <v>31680</v>
      </c>
      <c r="I254" s="719" t="s">
        <v>430</v>
      </c>
      <c r="J254" s="720">
        <v>1</v>
      </c>
      <c r="K254" s="719" t="s">
        <v>448</v>
      </c>
      <c r="L254" s="720">
        <f t="shared" si="4"/>
        <v>31680</v>
      </c>
      <c r="M254" s="721" t="s">
        <v>225</v>
      </c>
      <c r="N254" s="717" t="s">
        <v>786</v>
      </c>
      <c r="O254" s="722">
        <v>2025</v>
      </c>
      <c r="P254" s="723" t="s">
        <v>432</v>
      </c>
      <c r="Q254" s="724">
        <v>10</v>
      </c>
      <c r="R254" s="723" t="s">
        <v>433</v>
      </c>
      <c r="S254" s="724">
        <v>2</v>
      </c>
      <c r="T254" s="723" t="s">
        <v>434</v>
      </c>
      <c r="U254" s="723" t="s">
        <v>249</v>
      </c>
      <c r="V254" s="724">
        <v>10</v>
      </c>
      <c r="W254" s="723" t="s">
        <v>433</v>
      </c>
      <c r="X254" s="724">
        <v>8</v>
      </c>
      <c r="Y254" s="723" t="s">
        <v>434</v>
      </c>
      <c r="Z254" s="725">
        <f t="shared" si="5"/>
        <v>7</v>
      </c>
      <c r="AA254" s="729" t="s">
        <v>564</v>
      </c>
      <c r="AB254" s="716" t="s">
        <v>627</v>
      </c>
      <c r="AC254" s="726"/>
      <c r="AD254" s="727">
        <v>31</v>
      </c>
    </row>
    <row r="255" spans="2:30" ht="25.05" customHeight="1">
      <c r="B255" s="1435"/>
      <c r="C255" s="1438"/>
      <c r="D255" s="716" t="s">
        <v>787</v>
      </c>
      <c r="E255" s="717" t="s">
        <v>452</v>
      </c>
      <c r="F255" s="716" t="s">
        <v>788</v>
      </c>
      <c r="G255" s="717"/>
      <c r="H255" s="718">
        <v>114400</v>
      </c>
      <c r="I255" s="719" t="s">
        <v>430</v>
      </c>
      <c r="J255" s="720">
        <v>7</v>
      </c>
      <c r="K255" s="719" t="s">
        <v>448</v>
      </c>
      <c r="L255" s="720">
        <f t="shared" si="4"/>
        <v>800800</v>
      </c>
      <c r="M255" s="721" t="s">
        <v>225</v>
      </c>
      <c r="N255" s="717" t="s">
        <v>789</v>
      </c>
      <c r="O255" s="722">
        <v>2025</v>
      </c>
      <c r="P255" s="723" t="s">
        <v>432</v>
      </c>
      <c r="Q255" s="724">
        <v>10</v>
      </c>
      <c r="R255" s="723" t="s">
        <v>433</v>
      </c>
      <c r="S255" s="724">
        <v>1</v>
      </c>
      <c r="T255" s="723" t="s">
        <v>434</v>
      </c>
      <c r="U255" s="723" t="s">
        <v>249</v>
      </c>
      <c r="V255" s="724">
        <v>10</v>
      </c>
      <c r="W255" s="723" t="s">
        <v>433</v>
      </c>
      <c r="X255" s="724">
        <v>4</v>
      </c>
      <c r="Y255" s="723" t="s">
        <v>434</v>
      </c>
      <c r="Z255" s="725">
        <f t="shared" si="5"/>
        <v>4</v>
      </c>
      <c r="AA255" s="717" t="s">
        <v>790</v>
      </c>
      <c r="AB255" s="716" t="s">
        <v>627</v>
      </c>
      <c r="AC255" s="726"/>
      <c r="AD255" s="727">
        <v>32</v>
      </c>
    </row>
    <row r="256" spans="2:30" ht="35" customHeight="1">
      <c r="B256" s="1435"/>
      <c r="C256" s="1438"/>
      <c r="D256" s="716" t="s">
        <v>791</v>
      </c>
      <c r="E256" s="717" t="s">
        <v>792</v>
      </c>
      <c r="F256" s="716" t="s">
        <v>793</v>
      </c>
      <c r="G256" s="717"/>
      <c r="H256" s="718">
        <v>217800</v>
      </c>
      <c r="I256" s="719" t="s">
        <v>430</v>
      </c>
      <c r="J256" s="720">
        <v>3</v>
      </c>
      <c r="K256" s="719" t="s">
        <v>448</v>
      </c>
      <c r="L256" s="720">
        <f t="shared" si="4"/>
        <v>653400</v>
      </c>
      <c r="M256" s="721" t="s">
        <v>225</v>
      </c>
      <c r="N256" s="717" t="s">
        <v>789</v>
      </c>
      <c r="O256" s="722">
        <v>2025</v>
      </c>
      <c r="P256" s="723" t="s">
        <v>7</v>
      </c>
      <c r="Q256" s="724">
        <v>10</v>
      </c>
      <c r="R256" s="723" t="s">
        <v>433</v>
      </c>
      <c r="S256" s="724">
        <v>2</v>
      </c>
      <c r="T256" s="723" t="s">
        <v>434</v>
      </c>
      <c r="U256" s="723" t="s">
        <v>249</v>
      </c>
      <c r="V256" s="724">
        <v>10</v>
      </c>
      <c r="W256" s="723" t="s">
        <v>433</v>
      </c>
      <c r="X256" s="724">
        <v>8</v>
      </c>
      <c r="Y256" s="723" t="s">
        <v>9</v>
      </c>
      <c r="Z256" s="725">
        <f t="shared" si="5"/>
        <v>7</v>
      </c>
      <c r="AA256" s="760" t="s">
        <v>794</v>
      </c>
      <c r="AB256" s="716" t="s">
        <v>627</v>
      </c>
      <c r="AC256" s="726"/>
      <c r="AD256" s="727">
        <v>33</v>
      </c>
    </row>
    <row r="257" spans="2:30" ht="25.05" customHeight="1" thickBot="1">
      <c r="B257" s="1440"/>
      <c r="C257" s="1444"/>
      <c r="D257" s="731" t="s">
        <v>795</v>
      </c>
      <c r="E257" s="732" t="s">
        <v>796</v>
      </c>
      <c r="F257" s="731" t="s">
        <v>797</v>
      </c>
      <c r="G257" s="732"/>
      <c r="H257" s="733">
        <v>313400</v>
      </c>
      <c r="I257" s="734" t="s">
        <v>430</v>
      </c>
      <c r="J257" s="735">
        <v>1</v>
      </c>
      <c r="K257" s="734" t="s">
        <v>448</v>
      </c>
      <c r="L257" s="735">
        <f t="shared" si="4"/>
        <v>313400</v>
      </c>
      <c r="M257" s="736" t="s">
        <v>225</v>
      </c>
      <c r="N257" s="732" t="s">
        <v>798</v>
      </c>
      <c r="O257" s="737">
        <v>2025</v>
      </c>
      <c r="P257" s="738" t="s">
        <v>432</v>
      </c>
      <c r="Q257" s="739">
        <v>10</v>
      </c>
      <c r="R257" s="738" t="s">
        <v>433</v>
      </c>
      <c r="S257" s="739">
        <v>2</v>
      </c>
      <c r="T257" s="738" t="s">
        <v>434</v>
      </c>
      <c r="U257" s="738" t="s">
        <v>249</v>
      </c>
      <c r="V257" s="739">
        <v>10</v>
      </c>
      <c r="W257" s="738" t="s">
        <v>433</v>
      </c>
      <c r="X257" s="739">
        <v>8</v>
      </c>
      <c r="Y257" s="738" t="s">
        <v>434</v>
      </c>
      <c r="Z257" s="740">
        <f t="shared" si="5"/>
        <v>7</v>
      </c>
      <c r="AA257" s="732" t="s">
        <v>799</v>
      </c>
      <c r="AB257" s="731" t="s">
        <v>627</v>
      </c>
      <c r="AC257" s="741"/>
      <c r="AD257" s="742">
        <v>34</v>
      </c>
    </row>
    <row r="258" spans="2:30" ht="25.05" customHeight="1">
      <c r="B258" s="1434">
        <v>10</v>
      </c>
      <c r="C258" s="1437" t="s">
        <v>800</v>
      </c>
      <c r="D258" s="743" t="s">
        <v>801</v>
      </c>
      <c r="E258" s="744"/>
      <c r="F258" s="743"/>
      <c r="G258" s="744"/>
      <c r="H258" s="745">
        <v>500000</v>
      </c>
      <c r="I258" s="746" t="s">
        <v>430</v>
      </c>
      <c r="J258" s="747">
        <v>83</v>
      </c>
      <c r="K258" s="746" t="s">
        <v>802</v>
      </c>
      <c r="L258" s="747">
        <f t="shared" si="4"/>
        <v>41500000</v>
      </c>
      <c r="M258" s="748" t="s">
        <v>225</v>
      </c>
      <c r="N258" s="744" t="s">
        <v>803</v>
      </c>
      <c r="O258" s="749">
        <v>2025</v>
      </c>
      <c r="P258" s="750" t="s">
        <v>432</v>
      </c>
      <c r="Q258" s="751">
        <v>9</v>
      </c>
      <c r="R258" s="750" t="s">
        <v>433</v>
      </c>
      <c r="S258" s="751">
        <v>30</v>
      </c>
      <c r="T258" s="750" t="s">
        <v>434</v>
      </c>
      <c r="U258" s="750" t="s">
        <v>249</v>
      </c>
      <c r="V258" s="751">
        <v>10</v>
      </c>
      <c r="W258" s="750" t="s">
        <v>433</v>
      </c>
      <c r="X258" s="751">
        <v>6</v>
      </c>
      <c r="Y258" s="750" t="s">
        <v>434</v>
      </c>
      <c r="Z258" s="752">
        <f t="shared" si="5"/>
        <v>7</v>
      </c>
      <c r="AA258" s="744" t="s">
        <v>804</v>
      </c>
      <c r="AB258" s="743" t="s">
        <v>627</v>
      </c>
      <c r="AC258" s="753" t="s">
        <v>805</v>
      </c>
      <c r="AD258" s="754">
        <v>1</v>
      </c>
    </row>
    <row r="259" spans="2:30" ht="25.05" customHeight="1">
      <c r="B259" s="1435"/>
      <c r="C259" s="1438"/>
      <c r="D259" s="716" t="s">
        <v>806</v>
      </c>
      <c r="E259" s="717"/>
      <c r="F259" s="716"/>
      <c r="G259" s="717"/>
      <c r="H259" s="718">
        <v>500000</v>
      </c>
      <c r="I259" s="719" t="s">
        <v>430</v>
      </c>
      <c r="J259" s="720">
        <v>9</v>
      </c>
      <c r="K259" s="719" t="s">
        <v>802</v>
      </c>
      <c r="L259" s="720">
        <f t="shared" si="4"/>
        <v>4500000</v>
      </c>
      <c r="M259" s="721" t="s">
        <v>225</v>
      </c>
      <c r="N259" s="717" t="s">
        <v>807</v>
      </c>
      <c r="O259" s="722">
        <v>2025</v>
      </c>
      <c r="P259" s="723" t="s">
        <v>432</v>
      </c>
      <c r="Q259" s="724">
        <v>9</v>
      </c>
      <c r="R259" s="723" t="s">
        <v>433</v>
      </c>
      <c r="S259" s="724">
        <v>26</v>
      </c>
      <c r="T259" s="723" t="s">
        <v>434</v>
      </c>
      <c r="U259" s="723" t="s">
        <v>249</v>
      </c>
      <c r="V259" s="724">
        <v>10</v>
      </c>
      <c r="W259" s="723" t="s">
        <v>433</v>
      </c>
      <c r="X259" s="724">
        <v>7</v>
      </c>
      <c r="Y259" s="723" t="s">
        <v>434</v>
      </c>
      <c r="Z259" s="725">
        <f t="shared" si="5"/>
        <v>12</v>
      </c>
      <c r="AA259" s="717" t="s">
        <v>804</v>
      </c>
      <c r="AB259" s="716" t="s">
        <v>627</v>
      </c>
      <c r="AC259" s="726" t="s">
        <v>805</v>
      </c>
      <c r="AD259" s="727">
        <v>2</v>
      </c>
    </row>
    <row r="260" spans="2:30" ht="25.05" customHeight="1">
      <c r="B260" s="1435"/>
      <c r="C260" s="1438"/>
      <c r="D260" s="716" t="s">
        <v>808</v>
      </c>
      <c r="E260" s="717"/>
      <c r="F260" s="716"/>
      <c r="G260" s="717"/>
      <c r="H260" s="718">
        <v>70000</v>
      </c>
      <c r="I260" s="719" t="s">
        <v>430</v>
      </c>
      <c r="J260" s="720">
        <v>9</v>
      </c>
      <c r="K260" s="719" t="s">
        <v>506</v>
      </c>
      <c r="L260" s="720">
        <f t="shared" si="4"/>
        <v>630000</v>
      </c>
      <c r="M260" s="721" t="s">
        <v>225</v>
      </c>
      <c r="N260" s="717" t="s">
        <v>807</v>
      </c>
      <c r="O260" s="722">
        <v>2025</v>
      </c>
      <c r="P260" s="723" t="s">
        <v>432</v>
      </c>
      <c r="Q260" s="724">
        <v>9</v>
      </c>
      <c r="R260" s="723" t="s">
        <v>433</v>
      </c>
      <c r="S260" s="724">
        <v>26</v>
      </c>
      <c r="T260" s="723" t="s">
        <v>434</v>
      </c>
      <c r="U260" s="723" t="s">
        <v>249</v>
      </c>
      <c r="V260" s="724">
        <v>10</v>
      </c>
      <c r="W260" s="723" t="s">
        <v>433</v>
      </c>
      <c r="X260" s="724">
        <v>7</v>
      </c>
      <c r="Y260" s="723" t="s">
        <v>67</v>
      </c>
      <c r="Z260" s="725">
        <f t="shared" si="5"/>
        <v>12</v>
      </c>
      <c r="AA260" s="717" t="s">
        <v>804</v>
      </c>
      <c r="AB260" s="716" t="s">
        <v>627</v>
      </c>
      <c r="AC260" s="726"/>
      <c r="AD260" s="727">
        <v>3</v>
      </c>
    </row>
    <row r="261" spans="2:30" ht="25.05" customHeight="1">
      <c r="B261" s="1435"/>
      <c r="C261" s="1438"/>
      <c r="D261" s="716" t="s">
        <v>809</v>
      </c>
      <c r="E261" s="717"/>
      <c r="F261" s="716"/>
      <c r="G261" s="717"/>
      <c r="H261" s="718">
        <v>500000</v>
      </c>
      <c r="I261" s="719" t="s">
        <v>430</v>
      </c>
      <c r="J261" s="720">
        <v>3</v>
      </c>
      <c r="K261" s="719" t="s">
        <v>810</v>
      </c>
      <c r="L261" s="720">
        <f t="shared" si="4"/>
        <v>1500000</v>
      </c>
      <c r="M261" s="721" t="s">
        <v>225</v>
      </c>
      <c r="N261" s="717" t="s">
        <v>811</v>
      </c>
      <c r="O261" s="722">
        <v>2025</v>
      </c>
      <c r="P261" s="723" t="s">
        <v>432</v>
      </c>
      <c r="Q261" s="724">
        <v>9</v>
      </c>
      <c r="R261" s="723" t="s">
        <v>433</v>
      </c>
      <c r="S261" s="724">
        <v>27</v>
      </c>
      <c r="T261" s="723" t="s">
        <v>434</v>
      </c>
      <c r="U261" s="723" t="s">
        <v>249</v>
      </c>
      <c r="V261" s="724">
        <v>10</v>
      </c>
      <c r="W261" s="723" t="s">
        <v>433</v>
      </c>
      <c r="X261" s="724">
        <v>6</v>
      </c>
      <c r="Y261" s="723" t="s">
        <v>67</v>
      </c>
      <c r="Z261" s="725">
        <f t="shared" si="5"/>
        <v>10</v>
      </c>
      <c r="AA261" s="717" t="s">
        <v>804</v>
      </c>
      <c r="AB261" s="716" t="s">
        <v>627</v>
      </c>
      <c r="AC261" s="726" t="s">
        <v>711</v>
      </c>
      <c r="AD261" s="727">
        <v>4</v>
      </c>
    </row>
    <row r="262" spans="2:30" ht="25.05" customHeight="1" thickBot="1">
      <c r="B262" s="1440"/>
      <c r="C262" s="1444"/>
      <c r="D262" s="731" t="s">
        <v>812</v>
      </c>
      <c r="E262" s="732"/>
      <c r="F262" s="731"/>
      <c r="G262" s="732"/>
      <c r="H262" s="733">
        <v>70000</v>
      </c>
      <c r="I262" s="734" t="s">
        <v>430</v>
      </c>
      <c r="J262" s="735">
        <v>1</v>
      </c>
      <c r="K262" s="734" t="s">
        <v>506</v>
      </c>
      <c r="L262" s="735">
        <f t="shared" si="4"/>
        <v>70000</v>
      </c>
      <c r="M262" s="736" t="s">
        <v>225</v>
      </c>
      <c r="N262" s="732" t="s">
        <v>811</v>
      </c>
      <c r="O262" s="737">
        <v>2025</v>
      </c>
      <c r="P262" s="738" t="s">
        <v>432</v>
      </c>
      <c r="Q262" s="739">
        <v>9</v>
      </c>
      <c r="R262" s="738" t="s">
        <v>433</v>
      </c>
      <c r="S262" s="739">
        <v>27</v>
      </c>
      <c r="T262" s="738" t="s">
        <v>434</v>
      </c>
      <c r="U262" s="738" t="s">
        <v>249</v>
      </c>
      <c r="V262" s="739">
        <v>10</v>
      </c>
      <c r="W262" s="738" t="s">
        <v>433</v>
      </c>
      <c r="X262" s="739">
        <v>6</v>
      </c>
      <c r="Y262" s="738" t="s">
        <v>434</v>
      </c>
      <c r="Z262" s="740">
        <f t="shared" si="5"/>
        <v>10</v>
      </c>
      <c r="AA262" s="732" t="s">
        <v>804</v>
      </c>
      <c r="AB262" s="731" t="s">
        <v>627</v>
      </c>
      <c r="AC262" s="741" t="s">
        <v>711</v>
      </c>
      <c r="AD262" s="742">
        <v>5</v>
      </c>
    </row>
    <row r="263" spans="2:30" ht="25.05" customHeight="1">
      <c r="B263" s="1434">
        <v>11</v>
      </c>
      <c r="C263" s="1441" t="s">
        <v>813</v>
      </c>
      <c r="D263" s="743" t="s">
        <v>814</v>
      </c>
      <c r="E263" s="744"/>
      <c r="F263" s="743"/>
      <c r="G263" s="744"/>
      <c r="H263" s="745">
        <v>500000</v>
      </c>
      <c r="I263" s="746" t="s">
        <v>430</v>
      </c>
      <c r="J263" s="747">
        <v>2</v>
      </c>
      <c r="K263" s="746" t="s">
        <v>593</v>
      </c>
      <c r="L263" s="747">
        <f t="shared" si="4"/>
        <v>1000000</v>
      </c>
      <c r="M263" s="748" t="s">
        <v>225</v>
      </c>
      <c r="N263" s="744" t="s">
        <v>815</v>
      </c>
      <c r="O263" s="749">
        <v>2025</v>
      </c>
      <c r="P263" s="750" t="s">
        <v>7</v>
      </c>
      <c r="Q263" s="751">
        <v>10</v>
      </c>
      <c r="R263" s="750" t="s">
        <v>433</v>
      </c>
      <c r="S263" s="751">
        <v>1</v>
      </c>
      <c r="T263" s="750" t="s">
        <v>434</v>
      </c>
      <c r="U263" s="750" t="s">
        <v>249</v>
      </c>
      <c r="V263" s="751">
        <v>10</v>
      </c>
      <c r="W263" s="750" t="s">
        <v>433</v>
      </c>
      <c r="X263" s="751">
        <v>10</v>
      </c>
      <c r="Y263" s="750" t="s">
        <v>9</v>
      </c>
      <c r="Z263" s="752">
        <f t="shared" si="5"/>
        <v>10</v>
      </c>
      <c r="AA263" s="744" t="s">
        <v>816</v>
      </c>
      <c r="AB263" s="743" t="s">
        <v>817</v>
      </c>
      <c r="AC263" s="753"/>
      <c r="AD263" s="754">
        <v>1</v>
      </c>
    </row>
    <row r="264" spans="2:30" ht="25.05" customHeight="1">
      <c r="B264" s="1435"/>
      <c r="C264" s="1438"/>
      <c r="D264" s="716" t="s">
        <v>818</v>
      </c>
      <c r="E264" s="717"/>
      <c r="F264" s="716"/>
      <c r="G264" s="717"/>
      <c r="H264" s="718">
        <v>540000</v>
      </c>
      <c r="I264" s="719" t="s">
        <v>430</v>
      </c>
      <c r="J264" s="720">
        <v>1</v>
      </c>
      <c r="K264" s="719" t="s">
        <v>593</v>
      </c>
      <c r="L264" s="720">
        <f t="shared" si="4"/>
        <v>540000</v>
      </c>
      <c r="M264" s="721" t="s">
        <v>225</v>
      </c>
      <c r="N264" s="761" t="s">
        <v>819</v>
      </c>
      <c r="O264" s="722">
        <v>2025</v>
      </c>
      <c r="P264" s="723" t="s">
        <v>7</v>
      </c>
      <c r="Q264" s="724">
        <v>10</v>
      </c>
      <c r="R264" s="723" t="s">
        <v>433</v>
      </c>
      <c r="S264" s="724">
        <v>1</v>
      </c>
      <c r="T264" s="723" t="s">
        <v>434</v>
      </c>
      <c r="U264" s="723" t="s">
        <v>249</v>
      </c>
      <c r="V264" s="724">
        <v>10</v>
      </c>
      <c r="W264" s="723" t="s">
        <v>433</v>
      </c>
      <c r="X264" s="724">
        <v>10</v>
      </c>
      <c r="Y264" s="723" t="s">
        <v>9</v>
      </c>
      <c r="Z264" s="725">
        <f t="shared" si="5"/>
        <v>10</v>
      </c>
      <c r="AA264" s="717" t="s">
        <v>816</v>
      </c>
      <c r="AB264" s="716" t="s">
        <v>817</v>
      </c>
      <c r="AC264" s="726"/>
      <c r="AD264" s="727">
        <v>2</v>
      </c>
    </row>
    <row r="265" spans="2:30" ht="25.05" customHeight="1">
      <c r="B265" s="1435"/>
      <c r="C265" s="1438"/>
      <c r="D265" s="716" t="s">
        <v>820</v>
      </c>
      <c r="E265" s="717"/>
      <c r="F265" s="716"/>
      <c r="G265" s="717"/>
      <c r="H265" s="718">
        <v>10000</v>
      </c>
      <c r="I265" s="719" t="s">
        <v>430</v>
      </c>
      <c r="J265" s="720">
        <v>1</v>
      </c>
      <c r="K265" s="719" t="s">
        <v>593</v>
      </c>
      <c r="L265" s="720">
        <f t="shared" si="4"/>
        <v>10000</v>
      </c>
      <c r="M265" s="721" t="s">
        <v>225</v>
      </c>
      <c r="N265" s="717" t="s">
        <v>821</v>
      </c>
      <c r="O265" s="722">
        <v>2025</v>
      </c>
      <c r="P265" s="723" t="s">
        <v>7</v>
      </c>
      <c r="Q265" s="724">
        <v>10</v>
      </c>
      <c r="R265" s="723" t="s">
        <v>433</v>
      </c>
      <c r="S265" s="724">
        <v>1</v>
      </c>
      <c r="T265" s="723" t="s">
        <v>434</v>
      </c>
      <c r="U265" s="723" t="s">
        <v>249</v>
      </c>
      <c r="V265" s="724">
        <v>10</v>
      </c>
      <c r="W265" s="723" t="s">
        <v>433</v>
      </c>
      <c r="X265" s="724">
        <v>10</v>
      </c>
      <c r="Y265" s="723" t="s">
        <v>9</v>
      </c>
      <c r="Z265" s="725">
        <f t="shared" si="5"/>
        <v>10</v>
      </c>
      <c r="AA265" s="717" t="s">
        <v>816</v>
      </c>
      <c r="AB265" s="716" t="s">
        <v>817</v>
      </c>
      <c r="AC265" s="726"/>
      <c r="AD265" s="727">
        <v>3</v>
      </c>
    </row>
    <row r="266" spans="2:30" ht="25.05" customHeight="1">
      <c r="B266" s="1435"/>
      <c r="C266" s="1438"/>
      <c r="D266" s="716" t="s">
        <v>822</v>
      </c>
      <c r="E266" s="717"/>
      <c r="F266" s="716"/>
      <c r="G266" s="717"/>
      <c r="H266" s="718">
        <v>19800</v>
      </c>
      <c r="I266" s="719" t="s">
        <v>430</v>
      </c>
      <c r="J266" s="720">
        <v>2</v>
      </c>
      <c r="K266" s="719" t="s">
        <v>593</v>
      </c>
      <c r="L266" s="720">
        <f t="shared" si="4"/>
        <v>39600</v>
      </c>
      <c r="M266" s="721" t="s">
        <v>225</v>
      </c>
      <c r="N266" s="717" t="s">
        <v>821</v>
      </c>
      <c r="O266" s="722">
        <v>2025</v>
      </c>
      <c r="P266" s="723" t="s">
        <v>7</v>
      </c>
      <c r="Q266" s="724">
        <v>10</v>
      </c>
      <c r="R266" s="723" t="s">
        <v>433</v>
      </c>
      <c r="S266" s="724">
        <v>1</v>
      </c>
      <c r="T266" s="723" t="s">
        <v>434</v>
      </c>
      <c r="U266" s="723" t="s">
        <v>249</v>
      </c>
      <c r="V266" s="724">
        <v>10</v>
      </c>
      <c r="W266" s="723" t="s">
        <v>433</v>
      </c>
      <c r="X266" s="724">
        <v>10</v>
      </c>
      <c r="Y266" s="723" t="s">
        <v>9</v>
      </c>
      <c r="Z266" s="725">
        <f t="shared" si="5"/>
        <v>10</v>
      </c>
      <c r="AA266" s="717" t="s">
        <v>816</v>
      </c>
      <c r="AB266" s="716" t="s">
        <v>817</v>
      </c>
      <c r="AC266" s="726"/>
      <c r="AD266" s="727">
        <v>4</v>
      </c>
    </row>
    <row r="267" spans="2:30" ht="25.05" customHeight="1">
      <c r="B267" s="1435"/>
      <c r="C267" s="1438"/>
      <c r="D267" s="716" t="s">
        <v>823</v>
      </c>
      <c r="E267" s="717"/>
      <c r="F267" s="716"/>
      <c r="G267" s="717"/>
      <c r="H267" s="718">
        <v>56000</v>
      </c>
      <c r="I267" s="719" t="s">
        <v>430</v>
      </c>
      <c r="J267" s="720">
        <v>2</v>
      </c>
      <c r="K267" s="719" t="s">
        <v>593</v>
      </c>
      <c r="L267" s="720">
        <f t="shared" si="4"/>
        <v>112000</v>
      </c>
      <c r="M267" s="721" t="s">
        <v>225</v>
      </c>
      <c r="N267" s="717" t="s">
        <v>821</v>
      </c>
      <c r="O267" s="722">
        <v>2025</v>
      </c>
      <c r="P267" s="723" t="s">
        <v>7</v>
      </c>
      <c r="Q267" s="724">
        <v>10</v>
      </c>
      <c r="R267" s="723" t="s">
        <v>433</v>
      </c>
      <c r="S267" s="724">
        <v>1</v>
      </c>
      <c r="T267" s="723" t="s">
        <v>434</v>
      </c>
      <c r="U267" s="723" t="s">
        <v>249</v>
      </c>
      <c r="V267" s="724">
        <v>10</v>
      </c>
      <c r="W267" s="723" t="s">
        <v>433</v>
      </c>
      <c r="X267" s="724">
        <v>10</v>
      </c>
      <c r="Y267" s="723" t="s">
        <v>9</v>
      </c>
      <c r="Z267" s="725">
        <f t="shared" si="5"/>
        <v>10</v>
      </c>
      <c r="AA267" s="717" t="s">
        <v>816</v>
      </c>
      <c r="AB267" s="716" t="s">
        <v>817</v>
      </c>
      <c r="AC267" s="726"/>
      <c r="AD267" s="727">
        <v>5</v>
      </c>
    </row>
    <row r="268" spans="2:30" ht="25.05" customHeight="1">
      <c r="B268" s="1435"/>
      <c r="C268" s="1438"/>
      <c r="D268" s="716" t="s">
        <v>824</v>
      </c>
      <c r="E268" s="717"/>
      <c r="F268" s="716"/>
      <c r="G268" s="717"/>
      <c r="H268" s="718">
        <v>4000</v>
      </c>
      <c r="I268" s="719" t="s">
        <v>430</v>
      </c>
      <c r="J268" s="720">
        <v>4</v>
      </c>
      <c r="K268" s="719" t="s">
        <v>593</v>
      </c>
      <c r="L268" s="720">
        <f t="shared" si="4"/>
        <v>16000</v>
      </c>
      <c r="M268" s="721" t="s">
        <v>225</v>
      </c>
      <c r="N268" s="717" t="s">
        <v>821</v>
      </c>
      <c r="O268" s="722">
        <v>2025</v>
      </c>
      <c r="P268" s="723" t="s">
        <v>7</v>
      </c>
      <c r="Q268" s="724">
        <v>10</v>
      </c>
      <c r="R268" s="723" t="s">
        <v>433</v>
      </c>
      <c r="S268" s="724">
        <v>1</v>
      </c>
      <c r="T268" s="723" t="s">
        <v>434</v>
      </c>
      <c r="U268" s="723" t="s">
        <v>249</v>
      </c>
      <c r="V268" s="724">
        <v>10</v>
      </c>
      <c r="W268" s="723" t="s">
        <v>433</v>
      </c>
      <c r="X268" s="724">
        <v>10</v>
      </c>
      <c r="Y268" s="723" t="s">
        <v>9</v>
      </c>
      <c r="Z268" s="725">
        <f t="shared" si="5"/>
        <v>10</v>
      </c>
      <c r="AA268" s="717" t="s">
        <v>816</v>
      </c>
      <c r="AB268" s="716" t="s">
        <v>817</v>
      </c>
      <c r="AC268" s="726"/>
      <c r="AD268" s="727">
        <v>6</v>
      </c>
    </row>
    <row r="269" spans="2:30" ht="25.05" customHeight="1">
      <c r="B269" s="1435"/>
      <c r="C269" s="1438"/>
      <c r="D269" s="716" t="s">
        <v>825</v>
      </c>
      <c r="E269" s="717"/>
      <c r="F269" s="716"/>
      <c r="G269" s="717"/>
      <c r="H269" s="718">
        <v>4000</v>
      </c>
      <c r="I269" s="719" t="s">
        <v>430</v>
      </c>
      <c r="J269" s="720">
        <v>4</v>
      </c>
      <c r="K269" s="719" t="s">
        <v>593</v>
      </c>
      <c r="L269" s="720">
        <f t="shared" si="4"/>
        <v>16000</v>
      </c>
      <c r="M269" s="721" t="s">
        <v>225</v>
      </c>
      <c r="N269" s="717" t="s">
        <v>821</v>
      </c>
      <c r="O269" s="722">
        <v>2025</v>
      </c>
      <c r="P269" s="723" t="s">
        <v>7</v>
      </c>
      <c r="Q269" s="724">
        <v>10</v>
      </c>
      <c r="R269" s="723" t="s">
        <v>433</v>
      </c>
      <c r="S269" s="724">
        <v>1</v>
      </c>
      <c r="T269" s="723" t="s">
        <v>434</v>
      </c>
      <c r="U269" s="723" t="s">
        <v>249</v>
      </c>
      <c r="V269" s="724">
        <v>10</v>
      </c>
      <c r="W269" s="723" t="s">
        <v>433</v>
      </c>
      <c r="X269" s="724">
        <v>10</v>
      </c>
      <c r="Y269" s="723" t="s">
        <v>9</v>
      </c>
      <c r="Z269" s="725">
        <f t="shared" si="5"/>
        <v>10</v>
      </c>
      <c r="AA269" s="717" t="s">
        <v>816</v>
      </c>
      <c r="AB269" s="716" t="s">
        <v>817</v>
      </c>
      <c r="AC269" s="726"/>
      <c r="AD269" s="727">
        <v>7</v>
      </c>
    </row>
    <row r="270" spans="2:30" ht="25.05" customHeight="1">
      <c r="B270" s="1435"/>
      <c r="C270" s="1438"/>
      <c r="D270" s="716" t="s">
        <v>826</v>
      </c>
      <c r="E270" s="717"/>
      <c r="F270" s="716"/>
      <c r="G270" s="717"/>
      <c r="H270" s="718">
        <v>10000</v>
      </c>
      <c r="I270" s="719" t="s">
        <v>430</v>
      </c>
      <c r="J270" s="720">
        <v>4</v>
      </c>
      <c r="K270" s="719" t="s">
        <v>593</v>
      </c>
      <c r="L270" s="720">
        <f t="shared" si="4"/>
        <v>40000</v>
      </c>
      <c r="M270" s="721" t="s">
        <v>225</v>
      </c>
      <c r="N270" s="717" t="s">
        <v>821</v>
      </c>
      <c r="O270" s="722">
        <v>2025</v>
      </c>
      <c r="P270" s="723" t="s">
        <v>7</v>
      </c>
      <c r="Q270" s="724">
        <v>10</v>
      </c>
      <c r="R270" s="723" t="s">
        <v>433</v>
      </c>
      <c r="S270" s="724">
        <v>1</v>
      </c>
      <c r="T270" s="723" t="s">
        <v>434</v>
      </c>
      <c r="U270" s="723" t="s">
        <v>249</v>
      </c>
      <c r="V270" s="724">
        <v>10</v>
      </c>
      <c r="W270" s="723" t="s">
        <v>433</v>
      </c>
      <c r="X270" s="724">
        <v>10</v>
      </c>
      <c r="Y270" s="723" t="s">
        <v>9</v>
      </c>
      <c r="Z270" s="725">
        <f t="shared" si="5"/>
        <v>10</v>
      </c>
      <c r="AA270" s="717" t="s">
        <v>816</v>
      </c>
      <c r="AB270" s="716" t="s">
        <v>817</v>
      </c>
      <c r="AC270" s="726"/>
      <c r="AD270" s="727">
        <v>8</v>
      </c>
    </row>
    <row r="271" spans="2:30" ht="25.05" customHeight="1" thickBot="1">
      <c r="B271" s="1440"/>
      <c r="C271" s="1444"/>
      <c r="D271" s="731" t="s">
        <v>827</v>
      </c>
      <c r="E271" s="732"/>
      <c r="F271" s="731"/>
      <c r="G271" s="732"/>
      <c r="H271" s="733">
        <v>55000</v>
      </c>
      <c r="I271" s="734" t="s">
        <v>430</v>
      </c>
      <c r="J271" s="735">
        <v>14</v>
      </c>
      <c r="K271" s="734" t="s">
        <v>448</v>
      </c>
      <c r="L271" s="735">
        <f t="shared" si="4"/>
        <v>770000</v>
      </c>
      <c r="M271" s="736" t="s">
        <v>225</v>
      </c>
      <c r="N271" s="732" t="s">
        <v>828</v>
      </c>
      <c r="O271" s="737">
        <v>2025</v>
      </c>
      <c r="P271" s="738" t="s">
        <v>7</v>
      </c>
      <c r="Q271" s="739">
        <v>10</v>
      </c>
      <c r="R271" s="738" t="s">
        <v>433</v>
      </c>
      <c r="S271" s="739">
        <v>1</v>
      </c>
      <c r="T271" s="738" t="s">
        <v>434</v>
      </c>
      <c r="U271" s="738" t="s">
        <v>249</v>
      </c>
      <c r="V271" s="739">
        <v>10</v>
      </c>
      <c r="W271" s="738" t="s">
        <v>433</v>
      </c>
      <c r="X271" s="739">
        <v>10</v>
      </c>
      <c r="Y271" s="738" t="s">
        <v>9</v>
      </c>
      <c r="Z271" s="740">
        <f t="shared" si="5"/>
        <v>10</v>
      </c>
      <c r="AA271" s="732" t="s">
        <v>816</v>
      </c>
      <c r="AB271" s="731" t="s">
        <v>817</v>
      </c>
      <c r="AC271" s="741"/>
      <c r="AD271" s="742">
        <v>9</v>
      </c>
    </row>
    <row r="272" spans="2:30" ht="35" customHeight="1">
      <c r="B272" s="1434">
        <v>12</v>
      </c>
      <c r="C272" s="1441" t="s">
        <v>829</v>
      </c>
      <c r="D272" s="743" t="s">
        <v>830</v>
      </c>
      <c r="E272" s="744" t="s">
        <v>831</v>
      </c>
      <c r="F272" s="743" t="s">
        <v>832</v>
      </c>
      <c r="G272" s="744"/>
      <c r="H272" s="745">
        <v>600000</v>
      </c>
      <c r="I272" s="746" t="s">
        <v>430</v>
      </c>
      <c r="J272" s="747">
        <v>22</v>
      </c>
      <c r="K272" s="746" t="s">
        <v>604</v>
      </c>
      <c r="L272" s="747">
        <f t="shared" si="4"/>
        <v>13200000</v>
      </c>
      <c r="M272" s="748" t="s">
        <v>225</v>
      </c>
      <c r="N272" s="744" t="s">
        <v>828</v>
      </c>
      <c r="O272" s="749">
        <v>2025</v>
      </c>
      <c r="P272" s="750" t="s">
        <v>432</v>
      </c>
      <c r="Q272" s="751">
        <v>9</v>
      </c>
      <c r="R272" s="750" t="s">
        <v>433</v>
      </c>
      <c r="S272" s="751">
        <v>23</v>
      </c>
      <c r="T272" s="750" t="s">
        <v>434</v>
      </c>
      <c r="U272" s="750" t="s">
        <v>249</v>
      </c>
      <c r="V272" s="751">
        <v>10</v>
      </c>
      <c r="W272" s="750" t="s">
        <v>433</v>
      </c>
      <c r="X272" s="751">
        <v>14</v>
      </c>
      <c r="Y272" s="750" t="s">
        <v>434</v>
      </c>
      <c r="Z272" s="752">
        <f t="shared" si="5"/>
        <v>22</v>
      </c>
      <c r="AA272" s="755" t="s">
        <v>833</v>
      </c>
      <c r="AB272" s="743" t="s">
        <v>817</v>
      </c>
      <c r="AC272" s="757" t="s">
        <v>834</v>
      </c>
      <c r="AD272" s="754">
        <v>1</v>
      </c>
    </row>
    <row r="273" spans="2:30" ht="35" customHeight="1">
      <c r="B273" s="1435"/>
      <c r="C273" s="1442"/>
      <c r="D273" s="716" t="s">
        <v>835</v>
      </c>
      <c r="E273" s="717" t="s">
        <v>836</v>
      </c>
      <c r="F273" s="716" t="s">
        <v>832</v>
      </c>
      <c r="G273" s="717"/>
      <c r="H273" s="718">
        <v>700000</v>
      </c>
      <c r="I273" s="719" t="s">
        <v>430</v>
      </c>
      <c r="J273" s="720">
        <v>32</v>
      </c>
      <c r="K273" s="719" t="s">
        <v>604</v>
      </c>
      <c r="L273" s="720">
        <f t="shared" si="4"/>
        <v>22400000</v>
      </c>
      <c r="M273" s="721" t="s">
        <v>225</v>
      </c>
      <c r="N273" s="717" t="s">
        <v>828</v>
      </c>
      <c r="O273" s="722">
        <v>2025</v>
      </c>
      <c r="P273" s="723" t="s">
        <v>432</v>
      </c>
      <c r="Q273" s="724">
        <v>9</v>
      </c>
      <c r="R273" s="723" t="s">
        <v>433</v>
      </c>
      <c r="S273" s="724">
        <v>23</v>
      </c>
      <c r="T273" s="723" t="s">
        <v>434</v>
      </c>
      <c r="U273" s="723" t="s">
        <v>249</v>
      </c>
      <c r="V273" s="724">
        <v>10</v>
      </c>
      <c r="W273" s="723" t="s">
        <v>433</v>
      </c>
      <c r="X273" s="724">
        <v>14</v>
      </c>
      <c r="Y273" s="723" t="s">
        <v>434</v>
      </c>
      <c r="Z273" s="725">
        <f t="shared" si="5"/>
        <v>22</v>
      </c>
      <c r="AA273" s="717" t="s">
        <v>833</v>
      </c>
      <c r="AB273" s="716" t="s">
        <v>817</v>
      </c>
      <c r="AC273" s="730" t="s">
        <v>837</v>
      </c>
      <c r="AD273" s="727">
        <v>2</v>
      </c>
    </row>
    <row r="274" spans="2:30" ht="35" customHeight="1">
      <c r="B274" s="1435"/>
      <c r="C274" s="1442"/>
      <c r="D274" s="716" t="s">
        <v>838</v>
      </c>
      <c r="E274" s="717" t="s">
        <v>831</v>
      </c>
      <c r="F274" s="716" t="s">
        <v>832</v>
      </c>
      <c r="G274" s="717"/>
      <c r="H274" s="718">
        <v>1663425</v>
      </c>
      <c r="I274" s="719" t="s">
        <v>430</v>
      </c>
      <c r="J274" s="720">
        <v>11</v>
      </c>
      <c r="K274" s="719" t="s">
        <v>604</v>
      </c>
      <c r="L274" s="720">
        <f t="shared" si="4"/>
        <v>18297675</v>
      </c>
      <c r="M274" s="721" t="s">
        <v>225</v>
      </c>
      <c r="N274" s="717" t="s">
        <v>828</v>
      </c>
      <c r="O274" s="722">
        <v>2025</v>
      </c>
      <c r="P274" s="723" t="s">
        <v>432</v>
      </c>
      <c r="Q274" s="724">
        <v>9</v>
      </c>
      <c r="R274" s="723" t="s">
        <v>66</v>
      </c>
      <c r="S274" s="724">
        <v>23</v>
      </c>
      <c r="T274" s="723" t="s">
        <v>67</v>
      </c>
      <c r="U274" s="723" t="s">
        <v>249</v>
      </c>
      <c r="V274" s="724">
        <v>10</v>
      </c>
      <c r="W274" s="723" t="s">
        <v>66</v>
      </c>
      <c r="X274" s="724">
        <v>14</v>
      </c>
      <c r="Y274" s="723" t="s">
        <v>67</v>
      </c>
      <c r="Z274" s="725">
        <f t="shared" si="5"/>
        <v>22</v>
      </c>
      <c r="AA274" s="717" t="s">
        <v>833</v>
      </c>
      <c r="AB274" s="716" t="s">
        <v>817</v>
      </c>
      <c r="AC274" s="730" t="s">
        <v>837</v>
      </c>
      <c r="AD274" s="727">
        <v>3</v>
      </c>
    </row>
    <row r="275" spans="2:30" ht="35" customHeight="1">
      <c r="B275" s="1435"/>
      <c r="C275" s="1442"/>
      <c r="D275" s="716" t="s">
        <v>839</v>
      </c>
      <c r="E275" s="717" t="s">
        <v>831</v>
      </c>
      <c r="F275" s="716" t="s">
        <v>832</v>
      </c>
      <c r="G275" s="717"/>
      <c r="H275" s="718">
        <v>1739120</v>
      </c>
      <c r="I275" s="719" t="s">
        <v>430</v>
      </c>
      <c r="J275" s="720">
        <v>11</v>
      </c>
      <c r="K275" s="719" t="s">
        <v>604</v>
      </c>
      <c r="L275" s="720">
        <f t="shared" si="4"/>
        <v>19130320</v>
      </c>
      <c r="M275" s="721" t="s">
        <v>225</v>
      </c>
      <c r="N275" s="717" t="s">
        <v>828</v>
      </c>
      <c r="O275" s="722">
        <v>2025</v>
      </c>
      <c r="P275" s="723" t="s">
        <v>432</v>
      </c>
      <c r="Q275" s="724">
        <v>9</v>
      </c>
      <c r="R275" s="723" t="s">
        <v>66</v>
      </c>
      <c r="S275" s="724">
        <v>23</v>
      </c>
      <c r="T275" s="723" t="s">
        <v>67</v>
      </c>
      <c r="U275" s="723" t="s">
        <v>249</v>
      </c>
      <c r="V275" s="724">
        <v>10</v>
      </c>
      <c r="W275" s="723" t="s">
        <v>66</v>
      </c>
      <c r="X275" s="724">
        <v>14</v>
      </c>
      <c r="Y275" s="723" t="s">
        <v>67</v>
      </c>
      <c r="Z275" s="725">
        <f t="shared" si="5"/>
        <v>22</v>
      </c>
      <c r="AA275" s="717" t="s">
        <v>833</v>
      </c>
      <c r="AB275" s="716" t="s">
        <v>817</v>
      </c>
      <c r="AC275" s="730" t="s">
        <v>837</v>
      </c>
      <c r="AD275" s="727">
        <v>4</v>
      </c>
    </row>
    <row r="276" spans="2:30" ht="25.05" customHeight="1">
      <c r="B276" s="1435"/>
      <c r="C276" s="1442"/>
      <c r="D276" s="716" t="s">
        <v>840</v>
      </c>
      <c r="E276" s="717" t="s">
        <v>841</v>
      </c>
      <c r="F276" s="716" t="s">
        <v>842</v>
      </c>
      <c r="G276" s="717"/>
      <c r="H276" s="718">
        <v>1485000</v>
      </c>
      <c r="I276" s="719" t="s">
        <v>430</v>
      </c>
      <c r="J276" s="720">
        <v>1</v>
      </c>
      <c r="K276" s="719" t="s">
        <v>843</v>
      </c>
      <c r="L276" s="720">
        <f t="shared" si="4"/>
        <v>1485000</v>
      </c>
      <c r="M276" s="721" t="s">
        <v>225</v>
      </c>
      <c r="N276" s="717" t="s">
        <v>844</v>
      </c>
      <c r="O276" s="722">
        <v>2025</v>
      </c>
      <c r="P276" s="723" t="s">
        <v>432</v>
      </c>
      <c r="Q276" s="724">
        <v>10</v>
      </c>
      <c r="R276" s="723" t="s">
        <v>433</v>
      </c>
      <c r="S276" s="724">
        <v>4</v>
      </c>
      <c r="T276" s="723" t="s">
        <v>434</v>
      </c>
      <c r="U276" s="723" t="s">
        <v>249</v>
      </c>
      <c r="V276" s="724">
        <v>10</v>
      </c>
      <c r="W276" s="723" t="s">
        <v>433</v>
      </c>
      <c r="X276" s="724">
        <v>7</v>
      </c>
      <c r="Y276" s="723" t="s">
        <v>67</v>
      </c>
      <c r="Z276" s="725">
        <f t="shared" si="5"/>
        <v>4</v>
      </c>
      <c r="AA276" s="717" t="s">
        <v>844</v>
      </c>
      <c r="AB276" s="716" t="s">
        <v>817</v>
      </c>
      <c r="AC276" s="726"/>
      <c r="AD276" s="727">
        <v>5</v>
      </c>
    </row>
    <row r="277" spans="2:30" ht="25.05" customHeight="1" thickBot="1">
      <c r="B277" s="1440"/>
      <c r="C277" s="1443"/>
      <c r="D277" s="731" t="s">
        <v>845</v>
      </c>
      <c r="E277" s="732"/>
      <c r="F277" s="731"/>
      <c r="G277" s="732"/>
      <c r="H277" s="733">
        <v>600000</v>
      </c>
      <c r="I277" s="734" t="s">
        <v>430</v>
      </c>
      <c r="J277" s="735">
        <v>1</v>
      </c>
      <c r="K277" s="734" t="s">
        <v>846</v>
      </c>
      <c r="L277" s="735">
        <f t="shared" si="4"/>
        <v>600000</v>
      </c>
      <c r="M277" s="736" t="s">
        <v>225</v>
      </c>
      <c r="N277" s="732" t="s">
        <v>844</v>
      </c>
      <c r="O277" s="737">
        <v>2025</v>
      </c>
      <c r="P277" s="738" t="s">
        <v>432</v>
      </c>
      <c r="Q277" s="739">
        <v>10</v>
      </c>
      <c r="R277" s="738" t="s">
        <v>433</v>
      </c>
      <c r="S277" s="739">
        <v>4</v>
      </c>
      <c r="T277" s="738" t="s">
        <v>434</v>
      </c>
      <c r="U277" s="738" t="s">
        <v>249</v>
      </c>
      <c r="V277" s="739">
        <v>10</v>
      </c>
      <c r="W277" s="738" t="s">
        <v>433</v>
      </c>
      <c r="X277" s="739">
        <v>7</v>
      </c>
      <c r="Y277" s="738" t="s">
        <v>67</v>
      </c>
      <c r="Z277" s="740">
        <f t="shared" si="5"/>
        <v>4</v>
      </c>
      <c r="AA277" s="732" t="s">
        <v>844</v>
      </c>
      <c r="AB277" s="731" t="s">
        <v>817</v>
      </c>
      <c r="AC277" s="741"/>
      <c r="AD277" s="742">
        <v>6</v>
      </c>
    </row>
    <row r="278" spans="2:30" ht="25.05" customHeight="1">
      <c r="B278" s="1434">
        <v>13</v>
      </c>
      <c r="C278" s="1437" t="s">
        <v>847</v>
      </c>
      <c r="D278" s="743" t="s">
        <v>848</v>
      </c>
      <c r="E278" s="744"/>
      <c r="F278" s="743"/>
      <c r="G278" s="744"/>
      <c r="H278" s="745">
        <v>8690</v>
      </c>
      <c r="I278" s="746" t="s">
        <v>430</v>
      </c>
      <c r="J278" s="747">
        <v>1400</v>
      </c>
      <c r="K278" s="746" t="s">
        <v>459</v>
      </c>
      <c r="L278" s="747">
        <f t="shared" ref="L278:L300" si="6">H278*J278</f>
        <v>12166000</v>
      </c>
      <c r="M278" s="748" t="s">
        <v>225</v>
      </c>
      <c r="N278" s="744" t="s">
        <v>235</v>
      </c>
      <c r="O278" s="749">
        <v>2025</v>
      </c>
      <c r="P278" s="750" t="s">
        <v>432</v>
      </c>
      <c r="Q278" s="751">
        <v>9</v>
      </c>
      <c r="R278" s="750" t="s">
        <v>433</v>
      </c>
      <c r="S278" s="751">
        <v>18</v>
      </c>
      <c r="T278" s="750" t="s">
        <v>434</v>
      </c>
      <c r="U278" s="750" t="s">
        <v>249</v>
      </c>
      <c r="V278" s="751">
        <v>10</v>
      </c>
      <c r="W278" s="750" t="s">
        <v>433</v>
      </c>
      <c r="X278" s="751">
        <v>14</v>
      </c>
      <c r="Y278" s="750" t="s">
        <v>434</v>
      </c>
      <c r="Z278" s="752">
        <f t="shared" ref="Z278:Z300" si="7">_xlfn.DAYS(DATE(2024,V278,X278),DATE(2024,Q278,S278))+1</f>
        <v>27</v>
      </c>
      <c r="AA278" s="744" t="s">
        <v>849</v>
      </c>
      <c r="AB278" s="743"/>
      <c r="AC278" s="753"/>
      <c r="AD278" s="754">
        <v>1</v>
      </c>
    </row>
    <row r="279" spans="2:30" ht="25.05" customHeight="1">
      <c r="B279" s="1435"/>
      <c r="C279" s="1438"/>
      <c r="D279" s="716" t="s">
        <v>848</v>
      </c>
      <c r="E279" s="717"/>
      <c r="F279" s="716"/>
      <c r="G279" s="717"/>
      <c r="H279" s="718">
        <v>8690</v>
      </c>
      <c r="I279" s="719" t="s">
        <v>430</v>
      </c>
      <c r="J279" s="720">
        <v>576</v>
      </c>
      <c r="K279" s="719" t="s">
        <v>459</v>
      </c>
      <c r="L279" s="720">
        <f t="shared" si="6"/>
        <v>5005440</v>
      </c>
      <c r="M279" s="721" t="s">
        <v>225</v>
      </c>
      <c r="N279" s="717" t="s">
        <v>828</v>
      </c>
      <c r="O279" s="722">
        <v>2025</v>
      </c>
      <c r="P279" s="723" t="s">
        <v>432</v>
      </c>
      <c r="Q279" s="724">
        <v>9</v>
      </c>
      <c r="R279" s="723" t="s">
        <v>433</v>
      </c>
      <c r="S279" s="724">
        <v>18</v>
      </c>
      <c r="T279" s="723" t="s">
        <v>434</v>
      </c>
      <c r="U279" s="723" t="s">
        <v>249</v>
      </c>
      <c r="V279" s="724">
        <v>10</v>
      </c>
      <c r="W279" s="723" t="s">
        <v>433</v>
      </c>
      <c r="X279" s="724">
        <v>14</v>
      </c>
      <c r="Y279" s="723" t="s">
        <v>434</v>
      </c>
      <c r="Z279" s="725">
        <f t="shared" si="7"/>
        <v>27</v>
      </c>
      <c r="AA279" s="717" t="s">
        <v>194</v>
      </c>
      <c r="AB279" s="716"/>
      <c r="AC279" s="726"/>
      <c r="AD279" s="727">
        <v>2</v>
      </c>
    </row>
    <row r="280" spans="2:30" ht="25.05" customHeight="1">
      <c r="B280" s="1435"/>
      <c r="C280" s="1438"/>
      <c r="D280" s="716" t="s">
        <v>848</v>
      </c>
      <c r="E280" s="717"/>
      <c r="F280" s="716"/>
      <c r="G280" s="717"/>
      <c r="H280" s="718">
        <v>8690</v>
      </c>
      <c r="I280" s="719" t="s">
        <v>430</v>
      </c>
      <c r="J280" s="720">
        <v>100</v>
      </c>
      <c r="K280" s="719" t="s">
        <v>459</v>
      </c>
      <c r="L280" s="720">
        <f t="shared" si="6"/>
        <v>869000</v>
      </c>
      <c r="M280" s="721" t="s">
        <v>225</v>
      </c>
      <c r="N280" s="717" t="s">
        <v>628</v>
      </c>
      <c r="O280" s="722">
        <v>2025</v>
      </c>
      <c r="P280" s="723" t="s">
        <v>432</v>
      </c>
      <c r="Q280" s="724">
        <v>9</v>
      </c>
      <c r="R280" s="723" t="s">
        <v>433</v>
      </c>
      <c r="S280" s="724">
        <v>18</v>
      </c>
      <c r="T280" s="723" t="s">
        <v>434</v>
      </c>
      <c r="U280" s="723" t="s">
        <v>249</v>
      </c>
      <c r="V280" s="724">
        <v>10</v>
      </c>
      <c r="W280" s="723" t="s">
        <v>433</v>
      </c>
      <c r="X280" s="724">
        <v>14</v>
      </c>
      <c r="Y280" s="723" t="s">
        <v>434</v>
      </c>
      <c r="Z280" s="725">
        <f t="shared" si="7"/>
        <v>27</v>
      </c>
      <c r="AA280" s="717"/>
      <c r="AB280" s="716"/>
      <c r="AC280" s="726"/>
      <c r="AD280" s="727">
        <v>3</v>
      </c>
    </row>
    <row r="281" spans="2:30" ht="25.05" customHeight="1">
      <c r="B281" s="1435"/>
      <c r="C281" s="1438"/>
      <c r="D281" s="716" t="s">
        <v>850</v>
      </c>
      <c r="E281" s="717"/>
      <c r="F281" s="716"/>
      <c r="G281" s="717"/>
      <c r="H281" s="718">
        <v>8000</v>
      </c>
      <c r="I281" s="719" t="s">
        <v>430</v>
      </c>
      <c r="J281" s="720">
        <v>5</v>
      </c>
      <c r="K281" s="719" t="s">
        <v>851</v>
      </c>
      <c r="L281" s="720">
        <f t="shared" si="6"/>
        <v>40000</v>
      </c>
      <c r="M281" s="721" t="s">
        <v>225</v>
      </c>
      <c r="N281" s="717" t="s">
        <v>852</v>
      </c>
      <c r="O281" s="722">
        <v>2025</v>
      </c>
      <c r="P281" s="723" t="s">
        <v>432</v>
      </c>
      <c r="Q281" s="724">
        <v>10</v>
      </c>
      <c r="R281" s="723" t="s">
        <v>66</v>
      </c>
      <c r="S281" s="724">
        <v>3</v>
      </c>
      <c r="T281" s="723" t="s">
        <v>434</v>
      </c>
      <c r="U281" s="723" t="s">
        <v>249</v>
      </c>
      <c r="V281" s="724">
        <v>10</v>
      </c>
      <c r="W281" s="723" t="s">
        <v>433</v>
      </c>
      <c r="X281" s="724">
        <v>7</v>
      </c>
      <c r="Y281" s="723" t="s">
        <v>434</v>
      </c>
      <c r="Z281" s="725">
        <f t="shared" si="7"/>
        <v>5</v>
      </c>
      <c r="AA281" s="717" t="s">
        <v>235</v>
      </c>
      <c r="AB281" s="716"/>
      <c r="AC281" s="726"/>
      <c r="AD281" s="727">
        <v>4</v>
      </c>
    </row>
    <row r="282" spans="2:30" ht="25.05" customHeight="1" thickBot="1">
      <c r="B282" s="1440"/>
      <c r="C282" s="1444"/>
      <c r="D282" s="731" t="s">
        <v>853</v>
      </c>
      <c r="E282" s="732"/>
      <c r="F282" s="731"/>
      <c r="G282" s="732"/>
      <c r="H282" s="733">
        <v>4000</v>
      </c>
      <c r="I282" s="734" t="s">
        <v>430</v>
      </c>
      <c r="J282" s="735">
        <v>5</v>
      </c>
      <c r="K282" s="734" t="s">
        <v>506</v>
      </c>
      <c r="L282" s="735">
        <f t="shared" si="6"/>
        <v>20000</v>
      </c>
      <c r="M282" s="736" t="s">
        <v>225</v>
      </c>
      <c r="N282" s="732" t="s">
        <v>852</v>
      </c>
      <c r="O282" s="737">
        <v>2025</v>
      </c>
      <c r="P282" s="738" t="s">
        <v>432</v>
      </c>
      <c r="Q282" s="739">
        <v>10</v>
      </c>
      <c r="R282" s="738" t="s">
        <v>433</v>
      </c>
      <c r="S282" s="739">
        <v>3</v>
      </c>
      <c r="T282" s="738" t="s">
        <v>434</v>
      </c>
      <c r="U282" s="738" t="s">
        <v>249</v>
      </c>
      <c r="V282" s="739">
        <v>10</v>
      </c>
      <c r="W282" s="738" t="s">
        <v>433</v>
      </c>
      <c r="X282" s="739">
        <v>7</v>
      </c>
      <c r="Y282" s="738" t="s">
        <v>434</v>
      </c>
      <c r="Z282" s="740">
        <f t="shared" si="7"/>
        <v>5</v>
      </c>
      <c r="AA282" s="732" t="s">
        <v>235</v>
      </c>
      <c r="AB282" s="731"/>
      <c r="AC282" s="741"/>
      <c r="AD282" s="742">
        <v>5</v>
      </c>
    </row>
    <row r="283" spans="2:30" ht="35" customHeight="1">
      <c r="B283" s="1434">
        <v>14</v>
      </c>
      <c r="C283" s="1441" t="s">
        <v>322</v>
      </c>
      <c r="D283" s="743" t="s">
        <v>854</v>
      </c>
      <c r="E283" s="744"/>
      <c r="F283" s="743" t="s">
        <v>855</v>
      </c>
      <c r="G283" s="744"/>
      <c r="H283" s="745">
        <v>15000</v>
      </c>
      <c r="I283" s="746" t="s">
        <v>430</v>
      </c>
      <c r="J283" s="747">
        <v>20</v>
      </c>
      <c r="K283" s="746" t="s">
        <v>843</v>
      </c>
      <c r="L283" s="747">
        <f t="shared" si="6"/>
        <v>300000</v>
      </c>
      <c r="M283" s="748" t="s">
        <v>225</v>
      </c>
      <c r="N283" s="744" t="s">
        <v>856</v>
      </c>
      <c r="O283" s="749">
        <v>2025</v>
      </c>
      <c r="P283" s="750" t="s">
        <v>7</v>
      </c>
      <c r="Q283" s="751">
        <v>9</v>
      </c>
      <c r="R283" s="750" t="s">
        <v>433</v>
      </c>
      <c r="S283" s="751">
        <v>24</v>
      </c>
      <c r="T283" s="750" t="s">
        <v>434</v>
      </c>
      <c r="U283" s="750" t="s">
        <v>249</v>
      </c>
      <c r="V283" s="751">
        <v>10</v>
      </c>
      <c r="W283" s="750" t="s">
        <v>433</v>
      </c>
      <c r="X283" s="751">
        <v>3</v>
      </c>
      <c r="Y283" s="750" t="s">
        <v>9</v>
      </c>
      <c r="Z283" s="752">
        <f t="shared" si="7"/>
        <v>10</v>
      </c>
      <c r="AA283" s="755" t="s">
        <v>857</v>
      </c>
      <c r="AB283" s="743"/>
      <c r="AC283" s="753" t="s">
        <v>642</v>
      </c>
      <c r="AD283" s="754">
        <v>1</v>
      </c>
    </row>
    <row r="284" spans="2:30" ht="35" customHeight="1">
      <c r="B284" s="1435"/>
      <c r="C284" s="1438"/>
      <c r="D284" s="716" t="s">
        <v>858</v>
      </c>
      <c r="E284" s="717"/>
      <c r="F284" s="716"/>
      <c r="G284" s="717"/>
      <c r="H284" s="718">
        <v>22500</v>
      </c>
      <c r="I284" s="719" t="s">
        <v>430</v>
      </c>
      <c r="J284" s="720">
        <v>6</v>
      </c>
      <c r="K284" s="719" t="s">
        <v>843</v>
      </c>
      <c r="L284" s="720">
        <f t="shared" si="6"/>
        <v>135000</v>
      </c>
      <c r="M284" s="721" t="s">
        <v>225</v>
      </c>
      <c r="N284" s="761" t="s">
        <v>859</v>
      </c>
      <c r="O284" s="722">
        <v>2025</v>
      </c>
      <c r="P284" s="723" t="s">
        <v>7</v>
      </c>
      <c r="Q284" s="724">
        <v>9</v>
      </c>
      <c r="R284" s="723" t="s">
        <v>433</v>
      </c>
      <c r="S284" s="724">
        <v>24</v>
      </c>
      <c r="T284" s="723" t="s">
        <v>434</v>
      </c>
      <c r="U284" s="723" t="s">
        <v>249</v>
      </c>
      <c r="V284" s="724">
        <v>10</v>
      </c>
      <c r="W284" s="723" t="s">
        <v>433</v>
      </c>
      <c r="X284" s="724">
        <v>3</v>
      </c>
      <c r="Y284" s="723" t="s">
        <v>9</v>
      </c>
      <c r="Z284" s="725">
        <f t="shared" si="7"/>
        <v>10</v>
      </c>
      <c r="AA284" s="729" t="s">
        <v>857</v>
      </c>
      <c r="AB284" s="716"/>
      <c r="AC284" s="726" t="s">
        <v>642</v>
      </c>
      <c r="AD284" s="727">
        <v>2</v>
      </c>
    </row>
    <row r="285" spans="2:30" ht="35" customHeight="1">
      <c r="B285" s="1435"/>
      <c r="C285" s="1438"/>
      <c r="D285" s="716" t="s">
        <v>860</v>
      </c>
      <c r="E285" s="717"/>
      <c r="F285" s="716"/>
      <c r="G285" s="717"/>
      <c r="H285" s="718">
        <v>45000</v>
      </c>
      <c r="I285" s="719" t="s">
        <v>430</v>
      </c>
      <c r="J285" s="720">
        <v>2</v>
      </c>
      <c r="K285" s="719" t="s">
        <v>843</v>
      </c>
      <c r="L285" s="720">
        <f t="shared" si="6"/>
        <v>90000</v>
      </c>
      <c r="M285" s="721" t="s">
        <v>225</v>
      </c>
      <c r="N285" s="717" t="s">
        <v>859</v>
      </c>
      <c r="O285" s="722">
        <v>2025</v>
      </c>
      <c r="P285" s="723" t="s">
        <v>7</v>
      </c>
      <c r="Q285" s="724">
        <v>9</v>
      </c>
      <c r="R285" s="723" t="s">
        <v>433</v>
      </c>
      <c r="S285" s="724">
        <v>24</v>
      </c>
      <c r="T285" s="723" t="s">
        <v>434</v>
      </c>
      <c r="U285" s="723" t="s">
        <v>249</v>
      </c>
      <c r="V285" s="724">
        <v>10</v>
      </c>
      <c r="W285" s="723" t="s">
        <v>433</v>
      </c>
      <c r="X285" s="724">
        <v>3</v>
      </c>
      <c r="Y285" s="723" t="s">
        <v>9</v>
      </c>
      <c r="Z285" s="725">
        <f t="shared" si="7"/>
        <v>10</v>
      </c>
      <c r="AA285" s="729" t="s">
        <v>857</v>
      </c>
      <c r="AB285" s="716"/>
      <c r="AC285" s="726" t="s">
        <v>642</v>
      </c>
      <c r="AD285" s="727">
        <v>3</v>
      </c>
    </row>
    <row r="286" spans="2:30" ht="35" customHeight="1">
      <c r="B286" s="1435"/>
      <c r="C286" s="1438"/>
      <c r="D286" s="716" t="s">
        <v>861</v>
      </c>
      <c r="E286" s="717"/>
      <c r="F286" s="716"/>
      <c r="G286" s="717"/>
      <c r="H286" s="718">
        <v>9375</v>
      </c>
      <c r="I286" s="719" t="s">
        <v>430</v>
      </c>
      <c r="J286" s="720">
        <v>2</v>
      </c>
      <c r="K286" s="719" t="s">
        <v>843</v>
      </c>
      <c r="L286" s="720">
        <f t="shared" si="6"/>
        <v>18750</v>
      </c>
      <c r="M286" s="721" t="s">
        <v>225</v>
      </c>
      <c r="N286" s="717" t="s">
        <v>859</v>
      </c>
      <c r="O286" s="722">
        <v>2025</v>
      </c>
      <c r="P286" s="723" t="s">
        <v>7</v>
      </c>
      <c r="Q286" s="724">
        <v>9</v>
      </c>
      <c r="R286" s="723" t="s">
        <v>433</v>
      </c>
      <c r="S286" s="724">
        <v>24</v>
      </c>
      <c r="T286" s="723" t="s">
        <v>434</v>
      </c>
      <c r="U286" s="723" t="s">
        <v>249</v>
      </c>
      <c r="V286" s="724">
        <v>10</v>
      </c>
      <c r="W286" s="723" t="s">
        <v>433</v>
      </c>
      <c r="X286" s="724">
        <v>3</v>
      </c>
      <c r="Y286" s="723" t="s">
        <v>9</v>
      </c>
      <c r="Z286" s="725">
        <f t="shared" si="7"/>
        <v>10</v>
      </c>
      <c r="AA286" s="729" t="s">
        <v>857</v>
      </c>
      <c r="AB286" s="716"/>
      <c r="AC286" s="726" t="s">
        <v>642</v>
      </c>
      <c r="AD286" s="727">
        <v>4</v>
      </c>
    </row>
    <row r="287" spans="2:30" ht="35" customHeight="1">
      <c r="B287" s="1435"/>
      <c r="C287" s="1438"/>
      <c r="D287" s="716" t="s">
        <v>862</v>
      </c>
      <c r="E287" s="717"/>
      <c r="F287" s="716"/>
      <c r="G287" s="717"/>
      <c r="H287" s="718">
        <v>11250</v>
      </c>
      <c r="I287" s="719" t="s">
        <v>430</v>
      </c>
      <c r="J287" s="720">
        <v>2</v>
      </c>
      <c r="K287" s="719" t="s">
        <v>846</v>
      </c>
      <c r="L287" s="720">
        <f t="shared" si="6"/>
        <v>22500</v>
      </c>
      <c r="M287" s="721" t="s">
        <v>225</v>
      </c>
      <c r="N287" s="717" t="s">
        <v>859</v>
      </c>
      <c r="O287" s="722">
        <v>2025</v>
      </c>
      <c r="P287" s="723" t="s">
        <v>7</v>
      </c>
      <c r="Q287" s="724">
        <v>9</v>
      </c>
      <c r="R287" s="723" t="s">
        <v>433</v>
      </c>
      <c r="S287" s="724">
        <v>24</v>
      </c>
      <c r="T287" s="723" t="s">
        <v>434</v>
      </c>
      <c r="U287" s="723" t="s">
        <v>249</v>
      </c>
      <c r="V287" s="724">
        <v>10</v>
      </c>
      <c r="W287" s="723" t="s">
        <v>433</v>
      </c>
      <c r="X287" s="724">
        <v>3</v>
      </c>
      <c r="Y287" s="723" t="s">
        <v>9</v>
      </c>
      <c r="Z287" s="725">
        <f t="shared" si="7"/>
        <v>10</v>
      </c>
      <c r="AA287" s="729" t="s">
        <v>857</v>
      </c>
      <c r="AB287" s="716"/>
      <c r="AC287" s="726" t="s">
        <v>642</v>
      </c>
      <c r="AD287" s="727">
        <v>5</v>
      </c>
    </row>
    <row r="288" spans="2:30" ht="35" customHeight="1">
      <c r="B288" s="1435"/>
      <c r="C288" s="1438"/>
      <c r="D288" s="716" t="s">
        <v>863</v>
      </c>
      <c r="E288" s="717"/>
      <c r="F288" s="716"/>
      <c r="G288" s="717"/>
      <c r="H288" s="718">
        <v>37500</v>
      </c>
      <c r="I288" s="719" t="s">
        <v>430</v>
      </c>
      <c r="J288" s="720">
        <v>2</v>
      </c>
      <c r="K288" s="719" t="s">
        <v>846</v>
      </c>
      <c r="L288" s="720">
        <f t="shared" si="6"/>
        <v>75000</v>
      </c>
      <c r="M288" s="721" t="s">
        <v>225</v>
      </c>
      <c r="N288" s="717" t="s">
        <v>859</v>
      </c>
      <c r="O288" s="722">
        <v>2025</v>
      </c>
      <c r="P288" s="723" t="s">
        <v>7</v>
      </c>
      <c r="Q288" s="724">
        <v>9</v>
      </c>
      <c r="R288" s="723" t="s">
        <v>433</v>
      </c>
      <c r="S288" s="724">
        <v>24</v>
      </c>
      <c r="T288" s="723" t="s">
        <v>434</v>
      </c>
      <c r="U288" s="723" t="s">
        <v>249</v>
      </c>
      <c r="V288" s="724">
        <v>10</v>
      </c>
      <c r="W288" s="723" t="s">
        <v>433</v>
      </c>
      <c r="X288" s="724">
        <v>3</v>
      </c>
      <c r="Y288" s="723" t="s">
        <v>9</v>
      </c>
      <c r="Z288" s="725">
        <f t="shared" si="7"/>
        <v>10</v>
      </c>
      <c r="AA288" s="729" t="s">
        <v>857</v>
      </c>
      <c r="AB288" s="716"/>
      <c r="AC288" s="726" t="s">
        <v>642</v>
      </c>
      <c r="AD288" s="727">
        <v>6</v>
      </c>
    </row>
    <row r="289" spans="2:30" ht="35" customHeight="1">
      <c r="B289" s="1435"/>
      <c r="C289" s="1438"/>
      <c r="D289" s="716" t="s">
        <v>864</v>
      </c>
      <c r="E289" s="717"/>
      <c r="F289" s="716"/>
      <c r="G289" s="717"/>
      <c r="H289" s="718">
        <v>18750</v>
      </c>
      <c r="I289" s="719" t="s">
        <v>430</v>
      </c>
      <c r="J289" s="720">
        <v>2</v>
      </c>
      <c r="K289" s="719" t="s">
        <v>846</v>
      </c>
      <c r="L289" s="720">
        <f t="shared" si="6"/>
        <v>37500</v>
      </c>
      <c r="M289" s="721" t="s">
        <v>225</v>
      </c>
      <c r="N289" s="717" t="s">
        <v>859</v>
      </c>
      <c r="O289" s="722">
        <v>2025</v>
      </c>
      <c r="P289" s="723" t="s">
        <v>7</v>
      </c>
      <c r="Q289" s="724">
        <v>9</v>
      </c>
      <c r="R289" s="723" t="s">
        <v>433</v>
      </c>
      <c r="S289" s="724">
        <v>24</v>
      </c>
      <c r="T289" s="723" t="s">
        <v>434</v>
      </c>
      <c r="U289" s="723" t="s">
        <v>249</v>
      </c>
      <c r="V289" s="724">
        <v>10</v>
      </c>
      <c r="W289" s="723" t="s">
        <v>433</v>
      </c>
      <c r="X289" s="724">
        <v>3</v>
      </c>
      <c r="Y289" s="723" t="s">
        <v>9</v>
      </c>
      <c r="Z289" s="725">
        <f t="shared" si="7"/>
        <v>10</v>
      </c>
      <c r="AA289" s="729" t="s">
        <v>857</v>
      </c>
      <c r="AB289" s="716"/>
      <c r="AC289" s="726" t="s">
        <v>642</v>
      </c>
      <c r="AD289" s="727">
        <v>7</v>
      </c>
    </row>
    <row r="290" spans="2:30" ht="35" customHeight="1">
      <c r="B290" s="1435"/>
      <c r="C290" s="1438"/>
      <c r="D290" s="716" t="s">
        <v>865</v>
      </c>
      <c r="E290" s="717"/>
      <c r="F290" s="716" t="s">
        <v>866</v>
      </c>
      <c r="G290" s="717"/>
      <c r="H290" s="718">
        <v>14000</v>
      </c>
      <c r="I290" s="719" t="s">
        <v>430</v>
      </c>
      <c r="J290" s="720">
        <v>2</v>
      </c>
      <c r="K290" s="719" t="s">
        <v>867</v>
      </c>
      <c r="L290" s="720">
        <f t="shared" si="6"/>
        <v>28000</v>
      </c>
      <c r="M290" s="721" t="s">
        <v>225</v>
      </c>
      <c r="N290" s="717" t="s">
        <v>859</v>
      </c>
      <c r="O290" s="722">
        <v>2025</v>
      </c>
      <c r="P290" s="723" t="s">
        <v>7</v>
      </c>
      <c r="Q290" s="724">
        <v>9</v>
      </c>
      <c r="R290" s="723" t="s">
        <v>433</v>
      </c>
      <c r="S290" s="724">
        <v>24</v>
      </c>
      <c r="T290" s="723" t="s">
        <v>434</v>
      </c>
      <c r="U290" s="723" t="s">
        <v>249</v>
      </c>
      <c r="V290" s="724">
        <v>10</v>
      </c>
      <c r="W290" s="723" t="s">
        <v>433</v>
      </c>
      <c r="X290" s="724">
        <v>3</v>
      </c>
      <c r="Y290" s="723" t="s">
        <v>9</v>
      </c>
      <c r="Z290" s="725">
        <f t="shared" si="7"/>
        <v>10</v>
      </c>
      <c r="AA290" s="729" t="s">
        <v>857</v>
      </c>
      <c r="AB290" s="716"/>
      <c r="AC290" s="726" t="s">
        <v>642</v>
      </c>
      <c r="AD290" s="727">
        <v>8</v>
      </c>
    </row>
    <row r="291" spans="2:30" ht="35" customHeight="1">
      <c r="B291" s="1435"/>
      <c r="C291" s="1438"/>
      <c r="D291" s="716" t="s">
        <v>868</v>
      </c>
      <c r="E291" s="717"/>
      <c r="F291" s="716" t="s">
        <v>869</v>
      </c>
      <c r="G291" s="717"/>
      <c r="H291" s="718">
        <v>1400</v>
      </c>
      <c r="I291" s="719" t="s">
        <v>430</v>
      </c>
      <c r="J291" s="720">
        <v>8</v>
      </c>
      <c r="K291" s="719" t="s">
        <v>640</v>
      </c>
      <c r="L291" s="720">
        <f t="shared" si="6"/>
        <v>11200</v>
      </c>
      <c r="M291" s="721" t="s">
        <v>225</v>
      </c>
      <c r="N291" s="717" t="s">
        <v>859</v>
      </c>
      <c r="O291" s="722">
        <v>2025</v>
      </c>
      <c r="P291" s="723" t="s">
        <v>7</v>
      </c>
      <c r="Q291" s="724">
        <v>9</v>
      </c>
      <c r="R291" s="723" t="s">
        <v>433</v>
      </c>
      <c r="S291" s="724">
        <v>24</v>
      </c>
      <c r="T291" s="723" t="s">
        <v>434</v>
      </c>
      <c r="U291" s="723" t="s">
        <v>249</v>
      </c>
      <c r="V291" s="724">
        <v>10</v>
      </c>
      <c r="W291" s="723" t="s">
        <v>433</v>
      </c>
      <c r="X291" s="724">
        <v>3</v>
      </c>
      <c r="Y291" s="723" t="s">
        <v>9</v>
      </c>
      <c r="Z291" s="725">
        <f t="shared" si="7"/>
        <v>10</v>
      </c>
      <c r="AA291" s="729" t="s">
        <v>857</v>
      </c>
      <c r="AB291" s="716"/>
      <c r="AC291" s="726" t="s">
        <v>642</v>
      </c>
      <c r="AD291" s="727">
        <v>9</v>
      </c>
    </row>
    <row r="292" spans="2:30" ht="25.05" customHeight="1" thickBot="1">
      <c r="B292" s="1440"/>
      <c r="C292" s="1444"/>
      <c r="D292" s="731" t="s">
        <v>870</v>
      </c>
      <c r="E292" s="732"/>
      <c r="F292" s="731"/>
      <c r="G292" s="732"/>
      <c r="H292" s="733">
        <v>60000</v>
      </c>
      <c r="I292" s="734" t="s">
        <v>430</v>
      </c>
      <c r="J292" s="735">
        <v>1</v>
      </c>
      <c r="K292" s="734" t="s">
        <v>846</v>
      </c>
      <c r="L292" s="735">
        <f t="shared" si="6"/>
        <v>60000</v>
      </c>
      <c r="M292" s="736" t="s">
        <v>225</v>
      </c>
      <c r="N292" s="732" t="s">
        <v>871</v>
      </c>
      <c r="O292" s="737">
        <v>2025</v>
      </c>
      <c r="P292" s="738" t="s">
        <v>7</v>
      </c>
      <c r="Q292" s="739">
        <v>9</v>
      </c>
      <c r="R292" s="738" t="s">
        <v>433</v>
      </c>
      <c r="S292" s="739">
        <v>24</v>
      </c>
      <c r="T292" s="738" t="s">
        <v>434</v>
      </c>
      <c r="U292" s="738" t="s">
        <v>249</v>
      </c>
      <c r="V292" s="739">
        <v>10</v>
      </c>
      <c r="W292" s="738" t="s">
        <v>433</v>
      </c>
      <c r="X292" s="739">
        <v>3</v>
      </c>
      <c r="Y292" s="738" t="s">
        <v>9</v>
      </c>
      <c r="Z292" s="740">
        <f t="shared" si="7"/>
        <v>10</v>
      </c>
      <c r="AA292" s="732" t="s">
        <v>872</v>
      </c>
      <c r="AB292" s="731"/>
      <c r="AC292" s="741" t="s">
        <v>642</v>
      </c>
      <c r="AD292" s="742">
        <v>10</v>
      </c>
    </row>
    <row r="293" spans="2:30" ht="35" customHeight="1">
      <c r="B293" s="1434">
        <v>15</v>
      </c>
      <c r="C293" s="1437" t="s">
        <v>873</v>
      </c>
      <c r="D293" s="743" t="s">
        <v>874</v>
      </c>
      <c r="E293" s="762" t="s">
        <v>875</v>
      </c>
      <c r="F293" s="743" t="s">
        <v>876</v>
      </c>
      <c r="G293" s="744"/>
      <c r="H293" s="745">
        <v>20000</v>
      </c>
      <c r="I293" s="746" t="s">
        <v>430</v>
      </c>
      <c r="J293" s="747">
        <v>2</v>
      </c>
      <c r="K293" s="746" t="s">
        <v>448</v>
      </c>
      <c r="L293" s="747">
        <f t="shared" si="6"/>
        <v>40000</v>
      </c>
      <c r="M293" s="748" t="s">
        <v>225</v>
      </c>
      <c r="N293" s="744"/>
      <c r="O293" s="749">
        <v>2025</v>
      </c>
      <c r="P293" s="750" t="s">
        <v>432</v>
      </c>
      <c r="Q293" s="751">
        <v>9</v>
      </c>
      <c r="R293" s="750" t="s">
        <v>433</v>
      </c>
      <c r="S293" s="751">
        <v>28</v>
      </c>
      <c r="T293" s="750" t="s">
        <v>434</v>
      </c>
      <c r="U293" s="750" t="s">
        <v>249</v>
      </c>
      <c r="V293" s="751">
        <v>10</v>
      </c>
      <c r="W293" s="750" t="s">
        <v>433</v>
      </c>
      <c r="X293" s="751">
        <v>27</v>
      </c>
      <c r="Y293" s="750" t="s">
        <v>434</v>
      </c>
      <c r="Z293" s="752">
        <f t="shared" si="7"/>
        <v>30</v>
      </c>
      <c r="AA293" s="744" t="s">
        <v>877</v>
      </c>
      <c r="AB293" s="743" t="s">
        <v>878</v>
      </c>
      <c r="AC293" s="753"/>
      <c r="AD293" s="754">
        <v>1</v>
      </c>
    </row>
    <row r="294" spans="2:30" ht="25.05" customHeight="1">
      <c r="B294" s="1435"/>
      <c r="C294" s="1438"/>
      <c r="D294" s="716" t="s">
        <v>879</v>
      </c>
      <c r="E294" s="761" t="s">
        <v>880</v>
      </c>
      <c r="F294" s="716" t="s">
        <v>881</v>
      </c>
      <c r="G294" s="717"/>
      <c r="H294" s="718">
        <v>10000</v>
      </c>
      <c r="I294" s="719" t="s">
        <v>430</v>
      </c>
      <c r="J294" s="720">
        <v>1</v>
      </c>
      <c r="K294" s="719" t="s">
        <v>448</v>
      </c>
      <c r="L294" s="720">
        <f t="shared" si="6"/>
        <v>10000</v>
      </c>
      <c r="M294" s="721" t="s">
        <v>225</v>
      </c>
      <c r="N294" s="717"/>
      <c r="O294" s="722">
        <v>2025</v>
      </c>
      <c r="P294" s="723" t="s">
        <v>432</v>
      </c>
      <c r="Q294" s="724">
        <v>9</v>
      </c>
      <c r="R294" s="723" t="s">
        <v>433</v>
      </c>
      <c r="S294" s="724">
        <v>28</v>
      </c>
      <c r="T294" s="723" t="s">
        <v>434</v>
      </c>
      <c r="U294" s="723" t="s">
        <v>249</v>
      </c>
      <c r="V294" s="724">
        <v>10</v>
      </c>
      <c r="W294" s="723" t="s">
        <v>433</v>
      </c>
      <c r="X294" s="724">
        <v>27</v>
      </c>
      <c r="Y294" s="723" t="s">
        <v>434</v>
      </c>
      <c r="Z294" s="725">
        <f t="shared" si="7"/>
        <v>30</v>
      </c>
      <c r="AA294" s="717" t="s">
        <v>877</v>
      </c>
      <c r="AB294" s="716" t="s">
        <v>878</v>
      </c>
      <c r="AC294" s="726"/>
      <c r="AD294" s="727">
        <v>2</v>
      </c>
    </row>
    <row r="295" spans="2:30" ht="35" customHeight="1">
      <c r="B295" s="1435"/>
      <c r="C295" s="1438"/>
      <c r="D295" s="716" t="s">
        <v>874</v>
      </c>
      <c r="E295" s="760" t="s">
        <v>875</v>
      </c>
      <c r="F295" s="716" t="s">
        <v>876</v>
      </c>
      <c r="G295" s="717"/>
      <c r="H295" s="718">
        <v>20000</v>
      </c>
      <c r="I295" s="719" t="s">
        <v>430</v>
      </c>
      <c r="J295" s="720">
        <v>2</v>
      </c>
      <c r="K295" s="719" t="s">
        <v>448</v>
      </c>
      <c r="L295" s="720">
        <f t="shared" si="6"/>
        <v>40000</v>
      </c>
      <c r="M295" s="721" t="s">
        <v>225</v>
      </c>
      <c r="N295" s="717"/>
      <c r="O295" s="722">
        <v>2025</v>
      </c>
      <c r="P295" s="723" t="s">
        <v>432</v>
      </c>
      <c r="Q295" s="724">
        <v>9</v>
      </c>
      <c r="R295" s="723" t="s">
        <v>433</v>
      </c>
      <c r="S295" s="724">
        <v>28</v>
      </c>
      <c r="T295" s="723" t="s">
        <v>434</v>
      </c>
      <c r="U295" s="723" t="s">
        <v>249</v>
      </c>
      <c r="V295" s="724">
        <v>10</v>
      </c>
      <c r="W295" s="723" t="s">
        <v>433</v>
      </c>
      <c r="X295" s="724">
        <v>7</v>
      </c>
      <c r="Y295" s="723" t="s">
        <v>434</v>
      </c>
      <c r="Z295" s="725">
        <f t="shared" si="7"/>
        <v>10</v>
      </c>
      <c r="AA295" s="717" t="s">
        <v>882</v>
      </c>
      <c r="AB295" s="716" t="s">
        <v>878</v>
      </c>
      <c r="AC295" s="726"/>
      <c r="AD295" s="727">
        <v>3</v>
      </c>
    </row>
    <row r="296" spans="2:30" ht="25.05" customHeight="1">
      <c r="B296" s="1435"/>
      <c r="C296" s="1438"/>
      <c r="D296" s="716" t="s">
        <v>879</v>
      </c>
      <c r="E296" s="761" t="s">
        <v>880</v>
      </c>
      <c r="F296" s="716" t="s">
        <v>881</v>
      </c>
      <c r="G296" s="717"/>
      <c r="H296" s="718">
        <v>10000</v>
      </c>
      <c r="I296" s="719" t="s">
        <v>430</v>
      </c>
      <c r="J296" s="720">
        <v>1</v>
      </c>
      <c r="K296" s="719" t="s">
        <v>448</v>
      </c>
      <c r="L296" s="720">
        <f t="shared" si="6"/>
        <v>10000</v>
      </c>
      <c r="M296" s="721" t="s">
        <v>225</v>
      </c>
      <c r="N296" s="717"/>
      <c r="O296" s="722">
        <v>2025</v>
      </c>
      <c r="P296" s="723" t="s">
        <v>432</v>
      </c>
      <c r="Q296" s="724">
        <v>9</v>
      </c>
      <c r="R296" s="723" t="s">
        <v>433</v>
      </c>
      <c r="S296" s="724">
        <v>28</v>
      </c>
      <c r="T296" s="723" t="s">
        <v>434</v>
      </c>
      <c r="U296" s="723" t="s">
        <v>249</v>
      </c>
      <c r="V296" s="724">
        <v>10</v>
      </c>
      <c r="W296" s="723" t="s">
        <v>433</v>
      </c>
      <c r="X296" s="724">
        <v>7</v>
      </c>
      <c r="Y296" s="723" t="s">
        <v>434</v>
      </c>
      <c r="Z296" s="725">
        <f t="shared" si="7"/>
        <v>10</v>
      </c>
      <c r="AA296" s="717" t="s">
        <v>882</v>
      </c>
      <c r="AB296" s="716" t="s">
        <v>878</v>
      </c>
      <c r="AC296" s="726"/>
      <c r="AD296" s="727">
        <v>4</v>
      </c>
    </row>
    <row r="297" spans="2:30" ht="35" customHeight="1">
      <c r="B297" s="1435"/>
      <c r="C297" s="1438"/>
      <c r="D297" s="716" t="s">
        <v>874</v>
      </c>
      <c r="E297" s="760" t="s">
        <v>875</v>
      </c>
      <c r="F297" s="716" t="s">
        <v>876</v>
      </c>
      <c r="G297" s="717"/>
      <c r="H297" s="718">
        <v>20000</v>
      </c>
      <c r="I297" s="719" t="s">
        <v>430</v>
      </c>
      <c r="J297" s="720">
        <v>2</v>
      </c>
      <c r="K297" s="719" t="s">
        <v>448</v>
      </c>
      <c r="L297" s="720">
        <f t="shared" si="6"/>
        <v>40000</v>
      </c>
      <c r="M297" s="721" t="s">
        <v>225</v>
      </c>
      <c r="N297" s="717"/>
      <c r="O297" s="722">
        <v>2025</v>
      </c>
      <c r="P297" s="723" t="s">
        <v>432</v>
      </c>
      <c r="Q297" s="724">
        <v>9</v>
      </c>
      <c r="R297" s="723" t="s">
        <v>433</v>
      </c>
      <c r="S297" s="724">
        <v>28</v>
      </c>
      <c r="T297" s="723" t="s">
        <v>434</v>
      </c>
      <c r="U297" s="723" t="s">
        <v>249</v>
      </c>
      <c r="V297" s="724">
        <v>10</v>
      </c>
      <c r="W297" s="723" t="s">
        <v>433</v>
      </c>
      <c r="X297" s="724">
        <v>7</v>
      </c>
      <c r="Y297" s="723" t="s">
        <v>434</v>
      </c>
      <c r="Z297" s="725">
        <f t="shared" si="7"/>
        <v>10</v>
      </c>
      <c r="AA297" s="717" t="s">
        <v>883</v>
      </c>
      <c r="AB297" s="716" t="s">
        <v>878</v>
      </c>
      <c r="AC297" s="726"/>
      <c r="AD297" s="727">
        <v>5</v>
      </c>
    </row>
    <row r="298" spans="2:30" ht="25.05" customHeight="1">
      <c r="B298" s="1435"/>
      <c r="C298" s="1438"/>
      <c r="D298" s="716" t="s">
        <v>879</v>
      </c>
      <c r="E298" s="761" t="s">
        <v>880</v>
      </c>
      <c r="F298" s="716" t="s">
        <v>881</v>
      </c>
      <c r="G298" s="717"/>
      <c r="H298" s="718">
        <v>10000</v>
      </c>
      <c r="I298" s="719" t="s">
        <v>430</v>
      </c>
      <c r="J298" s="720">
        <v>1</v>
      </c>
      <c r="K298" s="719" t="s">
        <v>448</v>
      </c>
      <c r="L298" s="720">
        <f t="shared" si="6"/>
        <v>10000</v>
      </c>
      <c r="M298" s="721" t="s">
        <v>225</v>
      </c>
      <c r="N298" s="717"/>
      <c r="O298" s="722">
        <v>2025</v>
      </c>
      <c r="P298" s="723" t="s">
        <v>432</v>
      </c>
      <c r="Q298" s="724">
        <v>9</v>
      </c>
      <c r="R298" s="723" t="s">
        <v>433</v>
      </c>
      <c r="S298" s="724">
        <v>28</v>
      </c>
      <c r="T298" s="723" t="s">
        <v>434</v>
      </c>
      <c r="U298" s="723" t="s">
        <v>249</v>
      </c>
      <c r="V298" s="724">
        <v>10</v>
      </c>
      <c r="W298" s="723" t="s">
        <v>433</v>
      </c>
      <c r="X298" s="724">
        <v>7</v>
      </c>
      <c r="Y298" s="723" t="s">
        <v>434</v>
      </c>
      <c r="Z298" s="725">
        <f t="shared" si="7"/>
        <v>10</v>
      </c>
      <c r="AA298" s="717" t="s">
        <v>883</v>
      </c>
      <c r="AB298" s="716" t="s">
        <v>878</v>
      </c>
      <c r="AC298" s="726"/>
      <c r="AD298" s="727">
        <v>6</v>
      </c>
    </row>
    <row r="299" spans="2:30" ht="35" customHeight="1">
      <c r="B299" s="1435"/>
      <c r="C299" s="1438"/>
      <c r="D299" s="716" t="s">
        <v>874</v>
      </c>
      <c r="E299" s="760" t="s">
        <v>875</v>
      </c>
      <c r="F299" s="716" t="s">
        <v>876</v>
      </c>
      <c r="G299" s="717"/>
      <c r="H299" s="718">
        <v>20000</v>
      </c>
      <c r="I299" s="719" t="s">
        <v>430</v>
      </c>
      <c r="J299" s="720">
        <v>2</v>
      </c>
      <c r="K299" s="719" t="s">
        <v>448</v>
      </c>
      <c r="L299" s="720">
        <f t="shared" si="6"/>
        <v>40000</v>
      </c>
      <c r="M299" s="721" t="s">
        <v>225</v>
      </c>
      <c r="N299" s="717"/>
      <c r="O299" s="722">
        <v>2025</v>
      </c>
      <c r="P299" s="723" t="s">
        <v>432</v>
      </c>
      <c r="Q299" s="724">
        <v>9</v>
      </c>
      <c r="R299" s="723" t="s">
        <v>433</v>
      </c>
      <c r="S299" s="724">
        <v>28</v>
      </c>
      <c r="T299" s="723" t="s">
        <v>434</v>
      </c>
      <c r="U299" s="723" t="s">
        <v>249</v>
      </c>
      <c r="V299" s="724">
        <v>10</v>
      </c>
      <c r="W299" s="723" t="s">
        <v>433</v>
      </c>
      <c r="X299" s="724">
        <v>7</v>
      </c>
      <c r="Y299" s="723" t="s">
        <v>434</v>
      </c>
      <c r="Z299" s="725">
        <f t="shared" si="7"/>
        <v>10</v>
      </c>
      <c r="AA299" s="717" t="s">
        <v>884</v>
      </c>
      <c r="AB299" s="716" t="s">
        <v>878</v>
      </c>
      <c r="AC299" s="726"/>
      <c r="AD299" s="727">
        <v>7</v>
      </c>
    </row>
    <row r="300" spans="2:30" ht="25.05" customHeight="1" thickBot="1">
      <c r="B300" s="1436"/>
      <c r="C300" s="1439"/>
      <c r="D300" s="763" t="s">
        <v>879</v>
      </c>
      <c r="E300" s="764" t="s">
        <v>880</v>
      </c>
      <c r="F300" s="763" t="s">
        <v>881</v>
      </c>
      <c r="G300" s="765"/>
      <c r="H300" s="766">
        <v>10000</v>
      </c>
      <c r="I300" s="767" t="s">
        <v>430</v>
      </c>
      <c r="J300" s="768">
        <v>1</v>
      </c>
      <c r="K300" s="767" t="s">
        <v>448</v>
      </c>
      <c r="L300" s="768">
        <f t="shared" si="6"/>
        <v>10000</v>
      </c>
      <c r="M300" s="769" t="s">
        <v>225</v>
      </c>
      <c r="N300" s="765"/>
      <c r="O300" s="770">
        <v>2025</v>
      </c>
      <c r="P300" s="771" t="s">
        <v>432</v>
      </c>
      <c r="Q300" s="772">
        <v>9</v>
      </c>
      <c r="R300" s="771" t="s">
        <v>433</v>
      </c>
      <c r="S300" s="772">
        <v>28</v>
      </c>
      <c r="T300" s="771" t="s">
        <v>434</v>
      </c>
      <c r="U300" s="771" t="s">
        <v>249</v>
      </c>
      <c r="V300" s="772">
        <v>10</v>
      </c>
      <c r="W300" s="771" t="s">
        <v>433</v>
      </c>
      <c r="X300" s="772">
        <v>7</v>
      </c>
      <c r="Y300" s="771" t="s">
        <v>434</v>
      </c>
      <c r="Z300" s="773">
        <f t="shared" si="7"/>
        <v>10</v>
      </c>
      <c r="AA300" s="765" t="s">
        <v>884</v>
      </c>
      <c r="AB300" s="763" t="s">
        <v>878</v>
      </c>
      <c r="AC300" s="774"/>
      <c r="AD300" s="775">
        <v>8</v>
      </c>
    </row>
    <row r="301" spans="2:30" ht="20" customHeight="1" thickTop="1"/>
  </sheetData>
  <autoFilter ref="B3:AD300" xr:uid="{061BB8FE-D1F8-46E4-BD07-4AAA0C1EE01F}">
    <filterColumn colId="6" showButton="0"/>
    <filterColumn colId="8" showButton="0"/>
    <filterColumn colId="10"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autoFilter>
  <mergeCells count="50">
    <mergeCell ref="AB3:AB4"/>
    <mergeCell ref="AC3:AC4"/>
    <mergeCell ref="AD3:AD4"/>
    <mergeCell ref="O4:Y4"/>
    <mergeCell ref="N3:N4"/>
    <mergeCell ref="O3:Z3"/>
    <mergeCell ref="AA3:AA4"/>
    <mergeCell ref="B5:B16"/>
    <mergeCell ref="C5:C16"/>
    <mergeCell ref="H3:I4"/>
    <mergeCell ref="J3:K3"/>
    <mergeCell ref="L3:M4"/>
    <mergeCell ref="B3:B4"/>
    <mergeCell ref="C3:C4"/>
    <mergeCell ref="D3:D4"/>
    <mergeCell ref="E3:E4"/>
    <mergeCell ref="F3:F4"/>
    <mergeCell ref="G3:G4"/>
    <mergeCell ref="B17:B33"/>
    <mergeCell ref="C17:C33"/>
    <mergeCell ref="B34:B127"/>
    <mergeCell ref="C34:C127"/>
    <mergeCell ref="B128:B132"/>
    <mergeCell ref="C128:C132"/>
    <mergeCell ref="B133:B137"/>
    <mergeCell ref="C133:C137"/>
    <mergeCell ref="B138:B139"/>
    <mergeCell ref="C138:C139"/>
    <mergeCell ref="B140:B168"/>
    <mergeCell ref="C140:C168"/>
    <mergeCell ref="B169:B197"/>
    <mergeCell ref="C169:C197"/>
    <mergeCell ref="B198:B212"/>
    <mergeCell ref="C198:C212"/>
    <mergeCell ref="B213:B223"/>
    <mergeCell ref="C213:C223"/>
    <mergeCell ref="B224:B257"/>
    <mergeCell ref="C224:C257"/>
    <mergeCell ref="B258:B262"/>
    <mergeCell ref="C258:C262"/>
    <mergeCell ref="B263:B271"/>
    <mergeCell ref="C263:C271"/>
    <mergeCell ref="B293:B300"/>
    <mergeCell ref="C293:C300"/>
    <mergeCell ref="B272:B277"/>
    <mergeCell ref="C272:C277"/>
    <mergeCell ref="B278:B282"/>
    <mergeCell ref="C278:C282"/>
    <mergeCell ref="B283:B292"/>
    <mergeCell ref="C283:C292"/>
  </mergeCells>
  <phoneticPr fontId="6"/>
  <printOptions horizontalCentered="1"/>
  <pageMargins left="0.51181102362204722" right="0.51181102362204722" top="0.55118110236220474" bottom="0.55118110236220474" header="0.11811023622047245" footer="0.11811023622047245"/>
  <pageSetup paperSize="9" scale="30" orientation="landscape" r:id="rId1"/>
  <rowBreaks count="4" manualBreakCount="4">
    <brk id="100" max="30" man="1"/>
    <brk id="161" max="30" man="1"/>
    <brk id="223" max="30" man="1"/>
    <brk id="271" max="3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28AC2A-455B-44D7-9705-808AEEDA3705}">
  <sheetPr>
    <tabColor rgb="FFFFFF00"/>
    <pageSetUpPr fitToPage="1"/>
  </sheetPr>
  <dimension ref="A1:F34"/>
  <sheetViews>
    <sheetView view="pageBreakPreview" zoomScaleNormal="100" zoomScaleSheetLayoutView="100" workbookViewId="0">
      <selection activeCell="B2" sqref="B2"/>
    </sheetView>
  </sheetViews>
  <sheetFormatPr defaultRowHeight="14.25"/>
  <cols>
    <col min="1" max="1" width="3.5625" style="543" customWidth="1"/>
    <col min="2" max="2" width="3.5625" style="695" customWidth="1"/>
    <col min="3" max="3" width="35.5625" style="695" customWidth="1"/>
    <col min="4" max="4" width="30.5625" style="695" customWidth="1"/>
    <col min="5" max="5" width="40.5625" style="695" customWidth="1"/>
    <col min="6" max="6" width="3.5625" style="543" customWidth="1"/>
    <col min="7" max="8" width="3.5625" style="695" customWidth="1"/>
    <col min="9" max="16384" width="9" style="695"/>
  </cols>
  <sheetData>
    <row r="1" spans="2:5" s="543" customFormat="1" ht="30" customHeight="1">
      <c r="B1" s="542" t="s">
        <v>366</v>
      </c>
      <c r="C1" s="542"/>
    </row>
    <row r="2" spans="2:5" s="543" customFormat="1" ht="25.05" customHeight="1" thickBot="1"/>
    <row r="3" spans="2:5" ht="20" customHeight="1" thickTop="1" thickBot="1">
      <c r="B3" s="678" t="s">
        <v>1</v>
      </c>
      <c r="C3" s="679" t="s">
        <v>2</v>
      </c>
      <c r="D3" s="680"/>
      <c r="E3" s="681" t="s">
        <v>367</v>
      </c>
    </row>
    <row r="4" spans="2:5" s="543" customFormat="1" ht="20" customHeight="1" thickTop="1">
      <c r="B4" s="682">
        <v>1</v>
      </c>
      <c r="C4" s="683" t="s">
        <v>368</v>
      </c>
      <c r="D4" s="684" t="s">
        <v>369</v>
      </c>
      <c r="E4" s="685" t="s">
        <v>370</v>
      </c>
    </row>
    <row r="5" spans="2:5" s="543" customFormat="1" ht="20" customHeight="1">
      <c r="B5" s="686">
        <v>2</v>
      </c>
      <c r="C5" s="687" t="s">
        <v>12</v>
      </c>
      <c r="D5" s="688" t="s">
        <v>371</v>
      </c>
      <c r="E5" s="689" t="s">
        <v>372</v>
      </c>
    </row>
    <row r="6" spans="2:5" s="543" customFormat="1" ht="20" customHeight="1">
      <c r="B6" s="686">
        <v>3</v>
      </c>
      <c r="C6" s="687" t="s">
        <v>12</v>
      </c>
      <c r="D6" s="688" t="s">
        <v>373</v>
      </c>
      <c r="E6" s="689" t="s">
        <v>374</v>
      </c>
    </row>
    <row r="7" spans="2:5" s="543" customFormat="1" ht="20" customHeight="1">
      <c r="B7" s="686">
        <v>4</v>
      </c>
      <c r="C7" s="687" t="s">
        <v>12</v>
      </c>
      <c r="D7" s="688" t="s">
        <v>375</v>
      </c>
      <c r="E7" s="689" t="s">
        <v>376</v>
      </c>
    </row>
    <row r="8" spans="2:5" s="543" customFormat="1" ht="20" customHeight="1">
      <c r="B8" s="686">
        <v>5</v>
      </c>
      <c r="C8" s="687" t="s">
        <v>16</v>
      </c>
      <c r="D8" s="688" t="s">
        <v>369</v>
      </c>
      <c r="E8" s="689" t="s">
        <v>377</v>
      </c>
    </row>
    <row r="9" spans="2:5" s="543" customFormat="1" ht="20" customHeight="1">
      <c r="B9" s="686">
        <v>6</v>
      </c>
      <c r="C9" s="687" t="s">
        <v>17</v>
      </c>
      <c r="D9" s="688" t="s">
        <v>378</v>
      </c>
      <c r="E9" s="689" t="s">
        <v>379</v>
      </c>
    </row>
    <row r="10" spans="2:5" s="543" customFormat="1" ht="20" customHeight="1">
      <c r="B10" s="686">
        <v>7</v>
      </c>
      <c r="C10" s="687" t="s">
        <v>17</v>
      </c>
      <c r="D10" s="688" t="s">
        <v>369</v>
      </c>
      <c r="E10" s="689" t="s">
        <v>380</v>
      </c>
    </row>
    <row r="11" spans="2:5" s="543" customFormat="1" ht="20" customHeight="1">
      <c r="B11" s="686">
        <v>8</v>
      </c>
      <c r="C11" s="687" t="s">
        <v>17</v>
      </c>
      <c r="D11" s="688" t="s">
        <v>375</v>
      </c>
      <c r="E11" s="689" t="s">
        <v>381</v>
      </c>
    </row>
    <row r="12" spans="2:5" s="543" customFormat="1" ht="20" customHeight="1">
      <c r="B12" s="686">
        <v>9</v>
      </c>
      <c r="C12" s="687" t="s">
        <v>19</v>
      </c>
      <c r="D12" s="688" t="s">
        <v>382</v>
      </c>
      <c r="E12" s="689" t="s">
        <v>383</v>
      </c>
    </row>
    <row r="13" spans="2:5" s="543" customFormat="1" ht="20" customHeight="1">
      <c r="B13" s="686">
        <v>10</v>
      </c>
      <c r="C13" s="687" t="s">
        <v>19</v>
      </c>
      <c r="D13" s="688" t="s">
        <v>369</v>
      </c>
      <c r="E13" s="689" t="s">
        <v>384</v>
      </c>
    </row>
    <row r="14" spans="2:5" s="543" customFormat="1" ht="20" customHeight="1">
      <c r="B14" s="686">
        <v>11</v>
      </c>
      <c r="C14" s="687" t="s">
        <v>19</v>
      </c>
      <c r="D14" s="688" t="s">
        <v>375</v>
      </c>
      <c r="E14" s="689" t="s">
        <v>385</v>
      </c>
    </row>
    <row r="15" spans="2:5" s="543" customFormat="1" ht="20" customHeight="1">
      <c r="B15" s="686">
        <v>12</v>
      </c>
      <c r="C15" s="687" t="s">
        <v>386</v>
      </c>
      <c r="D15" s="688" t="s">
        <v>369</v>
      </c>
      <c r="E15" s="689" t="s">
        <v>387</v>
      </c>
    </row>
    <row r="16" spans="2:5" s="543" customFormat="1" ht="20" customHeight="1">
      <c r="B16" s="686">
        <v>13</v>
      </c>
      <c r="C16" s="687" t="s">
        <v>386</v>
      </c>
      <c r="D16" s="688" t="s">
        <v>375</v>
      </c>
      <c r="E16" s="689" t="s">
        <v>388</v>
      </c>
    </row>
    <row r="17" spans="2:5" s="543" customFormat="1" ht="20" customHeight="1">
      <c r="B17" s="686">
        <v>14</v>
      </c>
      <c r="C17" s="687" t="s">
        <v>389</v>
      </c>
      <c r="D17" s="688" t="s">
        <v>390</v>
      </c>
      <c r="E17" s="689" t="s">
        <v>391</v>
      </c>
    </row>
    <row r="18" spans="2:5" s="543" customFormat="1" ht="20" customHeight="1">
      <c r="B18" s="686">
        <v>15</v>
      </c>
      <c r="C18" s="687" t="s">
        <v>353</v>
      </c>
      <c r="D18" s="688" t="s">
        <v>392</v>
      </c>
      <c r="E18" s="689" t="s">
        <v>393</v>
      </c>
    </row>
    <row r="19" spans="2:5" s="543" customFormat="1" ht="20" customHeight="1">
      <c r="B19" s="686">
        <v>16</v>
      </c>
      <c r="C19" s="687" t="s">
        <v>394</v>
      </c>
      <c r="D19" s="688" t="s">
        <v>395</v>
      </c>
      <c r="E19" s="689" t="s">
        <v>396</v>
      </c>
    </row>
    <row r="20" spans="2:5" s="543" customFormat="1" ht="20" customHeight="1">
      <c r="B20" s="686">
        <v>17</v>
      </c>
      <c r="C20" s="687" t="s">
        <v>356</v>
      </c>
      <c r="D20" s="688" t="s">
        <v>397</v>
      </c>
      <c r="E20" s="689" t="s">
        <v>398</v>
      </c>
    </row>
    <row r="21" spans="2:5" s="543" customFormat="1" ht="20" customHeight="1">
      <c r="B21" s="686">
        <v>18</v>
      </c>
      <c r="C21" s="687" t="s">
        <v>358</v>
      </c>
      <c r="D21" s="688" t="s">
        <v>399</v>
      </c>
      <c r="E21" s="689" t="s">
        <v>400</v>
      </c>
    </row>
    <row r="22" spans="2:5" s="543" customFormat="1" ht="20" customHeight="1">
      <c r="B22" s="686">
        <v>19</v>
      </c>
      <c r="C22" s="687" t="s">
        <v>358</v>
      </c>
      <c r="D22" s="688" t="s">
        <v>401</v>
      </c>
      <c r="E22" s="689" t="s">
        <v>402</v>
      </c>
    </row>
    <row r="23" spans="2:5" s="543" customFormat="1" ht="20" customHeight="1">
      <c r="B23" s="686">
        <v>20</v>
      </c>
      <c r="C23" s="687" t="s">
        <v>27</v>
      </c>
      <c r="D23" s="688" t="s">
        <v>369</v>
      </c>
      <c r="E23" s="689" t="s">
        <v>403</v>
      </c>
    </row>
    <row r="24" spans="2:5" s="543" customFormat="1" ht="20" customHeight="1">
      <c r="B24" s="686">
        <v>21</v>
      </c>
      <c r="C24" s="687" t="s">
        <v>27</v>
      </c>
      <c r="D24" s="688" t="s">
        <v>375</v>
      </c>
      <c r="E24" s="689" t="s">
        <v>404</v>
      </c>
    </row>
    <row r="25" spans="2:5" s="543" customFormat="1" ht="20" customHeight="1">
      <c r="B25" s="686">
        <v>22</v>
      </c>
      <c r="C25" s="687" t="s">
        <v>29</v>
      </c>
      <c r="D25" s="688" t="s">
        <v>405</v>
      </c>
      <c r="E25" s="689" t="s">
        <v>405</v>
      </c>
    </row>
    <row r="26" spans="2:5" s="543" customFormat="1" ht="20" customHeight="1">
      <c r="B26" s="686">
        <v>23</v>
      </c>
      <c r="C26" s="687" t="s">
        <v>29</v>
      </c>
      <c r="D26" s="688" t="s">
        <v>406</v>
      </c>
      <c r="E26" s="689" t="s">
        <v>406</v>
      </c>
    </row>
    <row r="27" spans="2:5" s="543" customFormat="1" ht="20" customHeight="1">
      <c r="B27" s="686">
        <v>24</v>
      </c>
      <c r="C27" s="687" t="s">
        <v>29</v>
      </c>
      <c r="D27" s="688" t="s">
        <v>407</v>
      </c>
      <c r="E27" s="689" t="s">
        <v>407</v>
      </c>
    </row>
    <row r="28" spans="2:5" s="543" customFormat="1" ht="20" customHeight="1">
      <c r="B28" s="686">
        <v>25</v>
      </c>
      <c r="C28" s="687" t="s">
        <v>34</v>
      </c>
      <c r="D28" s="688" t="s">
        <v>379</v>
      </c>
      <c r="E28" s="689" t="s">
        <v>378</v>
      </c>
    </row>
    <row r="29" spans="2:5" s="543" customFormat="1" ht="20" customHeight="1">
      <c r="B29" s="686">
        <v>26</v>
      </c>
      <c r="C29" s="687" t="s">
        <v>34</v>
      </c>
      <c r="D29" s="688" t="s">
        <v>369</v>
      </c>
      <c r="E29" s="689" t="s">
        <v>408</v>
      </c>
    </row>
    <row r="30" spans="2:5" s="543" customFormat="1" ht="20" customHeight="1" thickBot="1">
      <c r="B30" s="690">
        <v>27</v>
      </c>
      <c r="C30" s="691" t="s">
        <v>34</v>
      </c>
      <c r="D30" s="692" t="s">
        <v>375</v>
      </c>
      <c r="E30" s="693" t="s">
        <v>409</v>
      </c>
    </row>
    <row r="31" spans="2:5" s="543" customFormat="1" ht="20" customHeight="1" thickTop="1">
      <c r="D31" s="694"/>
      <c r="E31" s="694"/>
    </row>
    <row r="32" spans="2:5" ht="20" customHeight="1">
      <c r="D32" s="696"/>
      <c r="E32" s="696"/>
    </row>
    <row r="33" ht="20" customHeight="1"/>
    <row r="34" ht="20" customHeight="1"/>
  </sheetData>
  <phoneticPr fontId="6"/>
  <pageMargins left="0.51181102362204722" right="0.51181102362204722" top="0.55118110236220474" bottom="0.55118110236220474" header="0.11811023622047245" footer="0.11811023622047245"/>
  <pageSetup paperSize="9" scale="77"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8FAD89-897F-4332-8CCF-CE4070A1E19F}">
  <sheetPr>
    <tabColor rgb="FFCCECFF"/>
  </sheetPr>
  <dimension ref="B1:AA419"/>
  <sheetViews>
    <sheetView view="pageBreakPreview" zoomScale="60" zoomScaleNormal="90" workbookViewId="0">
      <selection activeCell="C2" sqref="C2"/>
    </sheetView>
  </sheetViews>
  <sheetFormatPr defaultRowHeight="14.25"/>
  <cols>
    <col min="1" max="2" width="3.5625" style="543" customWidth="1"/>
    <col min="3" max="3" width="18.5625" style="543" customWidth="1"/>
    <col min="4" max="4" width="25.5625" style="543" customWidth="1"/>
    <col min="5" max="14" width="10.5625" style="543" customWidth="1"/>
    <col min="15" max="15" width="36.5625" style="543" customWidth="1"/>
    <col min="16" max="17" width="5.0625" style="543" customWidth="1"/>
    <col min="18" max="19" width="3.5625" style="543" customWidth="1"/>
    <col min="20" max="27" width="5.0625" style="543" customWidth="1"/>
    <col min="28" max="28" width="6.5625" style="543" customWidth="1"/>
    <col min="29" max="16384" width="9" style="543"/>
  </cols>
  <sheetData>
    <row r="1" spans="2:27" ht="30" customHeight="1">
      <c r="B1" s="542" t="s">
        <v>326</v>
      </c>
    </row>
    <row r="2" spans="2:27" ht="25.05" customHeight="1">
      <c r="B2" s="542"/>
    </row>
    <row r="3" spans="2:27" ht="20" customHeight="1" thickBot="1"/>
    <row r="4" spans="2:27" ht="20" customHeight="1" thickBot="1">
      <c r="B4" s="1484" t="s">
        <v>2</v>
      </c>
      <c r="C4" s="1485"/>
      <c r="D4" s="544" t="s">
        <v>6</v>
      </c>
      <c r="E4" s="545"/>
      <c r="F4" s="545"/>
    </row>
    <row r="5" spans="2:27" ht="15" customHeight="1" thickBot="1"/>
    <row r="6" spans="2:27" ht="20" customHeight="1" thickTop="1">
      <c r="B6" s="1486"/>
      <c r="C6" s="1487"/>
      <c r="D6" s="1488"/>
      <c r="E6" s="1495" t="s">
        <v>327</v>
      </c>
      <c r="F6" s="1496"/>
      <c r="G6" s="1496"/>
      <c r="H6" s="1496"/>
      <c r="I6" s="1496"/>
      <c r="J6" s="1496"/>
      <c r="K6" s="1496"/>
      <c r="L6" s="1496"/>
      <c r="M6" s="1497"/>
      <c r="N6" s="1498" t="s">
        <v>328</v>
      </c>
      <c r="O6" s="1501" t="s">
        <v>42</v>
      </c>
    </row>
    <row r="7" spans="2:27" ht="20" customHeight="1">
      <c r="B7" s="1489"/>
      <c r="C7" s="1490"/>
      <c r="D7" s="1491"/>
      <c r="E7" s="546">
        <v>45903</v>
      </c>
      <c r="F7" s="546">
        <v>45904</v>
      </c>
      <c r="G7" s="547">
        <v>45905</v>
      </c>
      <c r="H7" s="546">
        <v>45906</v>
      </c>
      <c r="I7" s="548">
        <v>45907</v>
      </c>
      <c r="J7" s="546"/>
      <c r="K7" s="548"/>
      <c r="L7" s="549"/>
      <c r="M7" s="550"/>
      <c r="N7" s="1499"/>
      <c r="O7" s="1502"/>
    </row>
    <row r="8" spans="2:27" ht="20" customHeight="1">
      <c r="B8" s="1489"/>
      <c r="C8" s="1490"/>
      <c r="D8" s="1491"/>
      <c r="E8" s="551" t="str">
        <f t="shared" ref="E8:I8" si="0">TEXT(E7,"aaa")</f>
        <v>水</v>
      </c>
      <c r="F8" s="551" t="str">
        <f t="shared" si="0"/>
        <v>木</v>
      </c>
      <c r="G8" s="552" t="str">
        <f t="shared" si="0"/>
        <v>金</v>
      </c>
      <c r="H8" s="551" t="str">
        <f t="shared" si="0"/>
        <v>土</v>
      </c>
      <c r="I8" s="553" t="str">
        <f t="shared" si="0"/>
        <v>日</v>
      </c>
      <c r="J8" s="551"/>
      <c r="K8" s="553"/>
      <c r="L8" s="552"/>
      <c r="M8" s="554"/>
      <c r="N8" s="1499"/>
      <c r="O8" s="1502"/>
      <c r="AA8" s="543" t="s">
        <v>329</v>
      </c>
    </row>
    <row r="9" spans="2:27" ht="20" customHeight="1" thickBot="1">
      <c r="B9" s="1492"/>
      <c r="C9" s="1493"/>
      <c r="D9" s="1494"/>
      <c r="E9" s="555" t="s">
        <v>330</v>
      </c>
      <c r="F9" s="555" t="s">
        <v>330</v>
      </c>
      <c r="G9" s="556" t="s">
        <v>331</v>
      </c>
      <c r="H9" s="557" t="s">
        <v>332</v>
      </c>
      <c r="I9" s="558" t="s">
        <v>332</v>
      </c>
      <c r="J9" s="559"/>
      <c r="K9" s="560"/>
      <c r="L9" s="561"/>
      <c r="M9" s="562"/>
      <c r="N9" s="1500"/>
      <c r="O9" s="1503"/>
      <c r="AA9" s="543" t="s">
        <v>333</v>
      </c>
    </row>
    <row r="10" spans="2:27" ht="25.05" customHeight="1">
      <c r="B10" s="1504" t="s">
        <v>334</v>
      </c>
      <c r="C10" s="1506" t="s">
        <v>335</v>
      </c>
      <c r="D10" s="563" t="s">
        <v>43</v>
      </c>
      <c r="E10" s="564"/>
      <c r="F10" s="564"/>
      <c r="G10" s="565"/>
      <c r="H10" s="564">
        <v>10</v>
      </c>
      <c r="I10" s="565">
        <v>10</v>
      </c>
      <c r="J10" s="564"/>
      <c r="K10" s="565"/>
      <c r="L10" s="566"/>
      <c r="M10" s="566"/>
      <c r="N10" s="567">
        <f>SUM(E10:M10)</f>
        <v>20</v>
      </c>
      <c r="O10" s="568"/>
      <c r="AA10" s="543" t="s">
        <v>336</v>
      </c>
    </row>
    <row r="11" spans="2:27" ht="25.05" customHeight="1">
      <c r="B11" s="1504"/>
      <c r="C11" s="1507"/>
      <c r="D11" s="569" t="s">
        <v>44</v>
      </c>
      <c r="E11" s="570">
        <v>0</v>
      </c>
      <c r="F11" s="570">
        <v>0</v>
      </c>
      <c r="G11" s="571">
        <v>0</v>
      </c>
      <c r="H11" s="570">
        <v>20</v>
      </c>
      <c r="I11" s="572">
        <v>20</v>
      </c>
      <c r="J11" s="570"/>
      <c r="K11" s="572"/>
      <c r="L11" s="573"/>
      <c r="M11" s="573"/>
      <c r="N11" s="574">
        <f t="shared" ref="N11:N15" si="1">SUM(E11:M11)</f>
        <v>40</v>
      </c>
      <c r="O11" s="575"/>
      <c r="AA11" s="543" t="s">
        <v>337</v>
      </c>
    </row>
    <row r="12" spans="2:27" ht="25.05" customHeight="1">
      <c r="B12" s="1504"/>
      <c r="C12" s="1507"/>
      <c r="D12" s="569" t="s">
        <v>45</v>
      </c>
      <c r="E12" s="576">
        <v>44</v>
      </c>
      <c r="F12" s="576">
        <v>49</v>
      </c>
      <c r="G12" s="572">
        <v>97</v>
      </c>
      <c r="H12" s="576">
        <v>112</v>
      </c>
      <c r="I12" s="572">
        <v>112</v>
      </c>
      <c r="J12" s="576"/>
      <c r="K12" s="572"/>
      <c r="L12" s="573"/>
      <c r="M12" s="573"/>
      <c r="N12" s="577">
        <f t="shared" si="1"/>
        <v>414</v>
      </c>
      <c r="O12" s="575"/>
      <c r="AA12" s="543" t="s">
        <v>338</v>
      </c>
    </row>
    <row r="13" spans="2:27" ht="25.05" customHeight="1">
      <c r="B13" s="1504"/>
      <c r="C13" s="1507"/>
      <c r="D13" s="569" t="s">
        <v>339</v>
      </c>
      <c r="E13" s="576">
        <v>10</v>
      </c>
      <c r="F13" s="576">
        <v>10</v>
      </c>
      <c r="G13" s="572">
        <v>10</v>
      </c>
      <c r="H13" s="576">
        <v>20</v>
      </c>
      <c r="I13" s="572">
        <v>20</v>
      </c>
      <c r="J13" s="576"/>
      <c r="K13" s="572"/>
      <c r="L13" s="573"/>
      <c r="M13" s="573"/>
      <c r="N13" s="577">
        <f t="shared" si="1"/>
        <v>70</v>
      </c>
      <c r="O13" s="575"/>
    </row>
    <row r="14" spans="2:27" ht="25.05" customHeight="1">
      <c r="B14" s="1504"/>
      <c r="C14" s="1507"/>
      <c r="D14" s="578" t="s">
        <v>54</v>
      </c>
      <c r="E14" s="579"/>
      <c r="F14" s="579"/>
      <c r="G14" s="580"/>
      <c r="H14" s="579"/>
      <c r="I14" s="580"/>
      <c r="J14" s="579"/>
      <c r="K14" s="580"/>
      <c r="L14" s="581"/>
      <c r="M14" s="581"/>
      <c r="N14" s="582">
        <f t="shared" si="1"/>
        <v>0</v>
      </c>
      <c r="O14" s="583"/>
    </row>
    <row r="15" spans="2:27" ht="25.05" customHeight="1" thickBot="1">
      <c r="B15" s="1504"/>
      <c r="C15" s="1507"/>
      <c r="D15" s="578" t="s">
        <v>340</v>
      </c>
      <c r="E15" s="579"/>
      <c r="F15" s="579"/>
      <c r="G15" s="580"/>
      <c r="H15" s="579">
        <v>3</v>
      </c>
      <c r="I15" s="580">
        <v>13</v>
      </c>
      <c r="J15" s="579"/>
      <c r="K15" s="580"/>
      <c r="L15" s="581"/>
      <c r="M15" s="581"/>
      <c r="N15" s="582">
        <f t="shared" si="1"/>
        <v>16</v>
      </c>
      <c r="O15" s="583"/>
    </row>
    <row r="16" spans="2:27" ht="25.05" customHeight="1" thickTop="1" thickBot="1">
      <c r="B16" s="1504"/>
      <c r="C16" s="1507"/>
      <c r="D16" s="584" t="s">
        <v>183</v>
      </c>
      <c r="E16" s="585">
        <f t="shared" ref="E16:N16" si="2">SUM(E10:E15)</f>
        <v>54</v>
      </c>
      <c r="F16" s="585">
        <f t="shared" si="2"/>
        <v>59</v>
      </c>
      <c r="G16" s="586">
        <f t="shared" si="2"/>
        <v>107</v>
      </c>
      <c r="H16" s="587">
        <f t="shared" si="2"/>
        <v>165</v>
      </c>
      <c r="I16" s="587">
        <f t="shared" si="2"/>
        <v>175</v>
      </c>
      <c r="J16" s="588"/>
      <c r="K16" s="587"/>
      <c r="L16" s="588"/>
      <c r="M16" s="589"/>
      <c r="N16" s="590">
        <f t="shared" si="2"/>
        <v>560</v>
      </c>
      <c r="O16" s="591"/>
    </row>
    <row r="17" spans="2:15" ht="5" customHeight="1" thickBot="1">
      <c r="B17" s="1504"/>
      <c r="C17" s="592"/>
      <c r="D17" s="593"/>
      <c r="E17" s="594"/>
      <c r="F17" s="594"/>
      <c r="G17" s="595"/>
      <c r="H17" s="596"/>
      <c r="I17" s="596"/>
      <c r="J17" s="597"/>
      <c r="K17" s="596"/>
      <c r="L17" s="597"/>
      <c r="M17" s="598"/>
      <c r="N17" s="599"/>
      <c r="O17" s="600"/>
    </row>
    <row r="18" spans="2:15" ht="25.05" customHeight="1" thickBot="1">
      <c r="B18" s="1504"/>
      <c r="C18" s="1506" t="s">
        <v>341</v>
      </c>
      <c r="D18" s="601" t="s">
        <v>342</v>
      </c>
      <c r="E18" s="602"/>
      <c r="F18" s="602"/>
      <c r="G18" s="603"/>
      <c r="H18" s="604">
        <v>1400</v>
      </c>
      <c r="I18" s="605">
        <v>1400</v>
      </c>
      <c r="J18" s="604"/>
      <c r="K18" s="605"/>
      <c r="L18" s="605"/>
      <c r="M18" s="606"/>
      <c r="N18" s="607">
        <f>SUM(E18:M18)</f>
        <v>2800</v>
      </c>
      <c r="O18" s="608" t="s">
        <v>343</v>
      </c>
    </row>
    <row r="19" spans="2:15" ht="25.05" customHeight="1" thickTop="1" thickBot="1">
      <c r="B19" s="1504"/>
      <c r="C19" s="1508"/>
      <c r="D19" s="609" t="s">
        <v>183</v>
      </c>
      <c r="E19" s="585">
        <f>SUM(E18)</f>
        <v>0</v>
      </c>
      <c r="F19" s="585">
        <f>SUM(F18)</f>
        <v>0</v>
      </c>
      <c r="G19" s="610">
        <f t="shared" ref="G19:I19" si="3">SUM(G18)</f>
        <v>0</v>
      </c>
      <c r="H19" s="611">
        <f t="shared" si="3"/>
        <v>1400</v>
      </c>
      <c r="I19" s="611">
        <f t="shared" si="3"/>
        <v>1400</v>
      </c>
      <c r="J19" s="612"/>
      <c r="K19" s="611"/>
      <c r="L19" s="612"/>
      <c r="M19" s="613"/>
      <c r="N19" s="590">
        <f>SUM(N18)</f>
        <v>2800</v>
      </c>
      <c r="O19" s="591"/>
    </row>
    <row r="20" spans="2:15" ht="5" customHeight="1" thickBot="1">
      <c r="B20" s="1504"/>
      <c r="C20" s="614"/>
      <c r="D20" s="615"/>
      <c r="E20" s="616"/>
      <c r="F20" s="616"/>
      <c r="G20" s="599"/>
      <c r="H20" s="599"/>
      <c r="I20" s="599"/>
      <c r="J20" s="599"/>
      <c r="K20" s="599"/>
      <c r="L20" s="599"/>
      <c r="M20" s="598"/>
      <c r="N20" s="599"/>
      <c r="O20" s="600"/>
    </row>
    <row r="21" spans="2:15" ht="25.05" customHeight="1">
      <c r="B21" s="1504"/>
      <c r="C21" s="1509" t="s">
        <v>344</v>
      </c>
      <c r="D21" s="601" t="s">
        <v>49</v>
      </c>
      <c r="E21" s="604">
        <v>1</v>
      </c>
      <c r="F21" s="604">
        <v>1</v>
      </c>
      <c r="G21" s="605">
        <v>1</v>
      </c>
      <c r="H21" s="604">
        <v>1</v>
      </c>
      <c r="I21" s="605">
        <v>1</v>
      </c>
      <c r="J21" s="604"/>
      <c r="K21" s="605"/>
      <c r="L21" s="605"/>
      <c r="M21" s="606"/>
      <c r="N21" s="607">
        <f>SUM(E21:M21)</f>
        <v>5</v>
      </c>
      <c r="O21" s="608"/>
    </row>
    <row r="22" spans="2:15" ht="25.05" customHeight="1" thickBot="1">
      <c r="B22" s="1504"/>
      <c r="C22" s="1507"/>
      <c r="D22" s="617" t="s">
        <v>50</v>
      </c>
      <c r="E22" s="618"/>
      <c r="F22" s="618"/>
      <c r="G22" s="619"/>
      <c r="H22" s="620"/>
      <c r="I22" s="620"/>
      <c r="J22" s="621"/>
      <c r="K22" s="620"/>
      <c r="L22" s="621"/>
      <c r="M22" s="622"/>
      <c r="N22" s="623">
        <f>SUM(E22:M22)</f>
        <v>0</v>
      </c>
      <c r="O22" s="624"/>
    </row>
    <row r="23" spans="2:15" ht="25.05" customHeight="1" thickTop="1" thickBot="1">
      <c r="B23" s="1504"/>
      <c r="C23" s="1508"/>
      <c r="D23" s="609" t="s">
        <v>183</v>
      </c>
      <c r="E23" s="585">
        <f>SUM(E21:E22)</f>
        <v>1</v>
      </c>
      <c r="F23" s="585">
        <f>SUM(F21:F22)</f>
        <v>1</v>
      </c>
      <c r="G23" s="610">
        <f t="shared" ref="G23:I23" si="4">SUM(G21:G22)</f>
        <v>1</v>
      </c>
      <c r="H23" s="611">
        <f t="shared" si="4"/>
        <v>1</v>
      </c>
      <c r="I23" s="611">
        <f t="shared" si="4"/>
        <v>1</v>
      </c>
      <c r="J23" s="612"/>
      <c r="K23" s="611"/>
      <c r="L23" s="612"/>
      <c r="M23" s="613"/>
      <c r="N23" s="590">
        <f>SUM(N21:N22)</f>
        <v>5</v>
      </c>
      <c r="O23" s="591"/>
    </row>
    <row r="24" spans="2:15" ht="5" customHeight="1" thickBot="1">
      <c r="B24" s="1504"/>
      <c r="C24" s="614"/>
      <c r="D24" s="615"/>
      <c r="E24" s="616"/>
      <c r="F24" s="616"/>
      <c r="G24" s="599"/>
      <c r="H24" s="599"/>
      <c r="I24" s="599"/>
      <c r="J24" s="599"/>
      <c r="K24" s="599"/>
      <c r="L24" s="599"/>
      <c r="M24" s="598"/>
      <c r="N24" s="599"/>
      <c r="O24" s="600"/>
    </row>
    <row r="25" spans="2:15" ht="25.05" customHeight="1">
      <c r="B25" s="1504"/>
      <c r="C25" s="1509" t="s">
        <v>345</v>
      </c>
      <c r="D25" s="625" t="s">
        <v>51</v>
      </c>
      <c r="E25" s="626">
        <v>1</v>
      </c>
      <c r="F25" s="626">
        <v>2</v>
      </c>
      <c r="G25" s="627">
        <v>2</v>
      </c>
      <c r="H25" s="626">
        <v>2</v>
      </c>
      <c r="I25" s="627">
        <v>2</v>
      </c>
      <c r="J25" s="626"/>
      <c r="K25" s="627"/>
      <c r="L25" s="627"/>
      <c r="M25" s="628"/>
      <c r="N25" s="629">
        <f>SUM(E25:M25)</f>
        <v>9</v>
      </c>
      <c r="O25" s="630"/>
    </row>
    <row r="26" spans="2:15" ht="25.05" customHeight="1" thickBot="1">
      <c r="B26" s="1504"/>
      <c r="C26" s="1507"/>
      <c r="D26" s="578" t="s">
        <v>52</v>
      </c>
      <c r="E26" s="631"/>
      <c r="F26" s="631"/>
      <c r="G26" s="632"/>
      <c r="H26" s="579"/>
      <c r="I26" s="579"/>
      <c r="J26" s="580"/>
      <c r="K26" s="579"/>
      <c r="L26" s="580"/>
      <c r="M26" s="581"/>
      <c r="N26" s="582">
        <f>SUM(E26:M26)</f>
        <v>0</v>
      </c>
      <c r="O26" s="583"/>
    </row>
    <row r="27" spans="2:15" ht="25.05" customHeight="1" thickTop="1" thickBot="1">
      <c r="B27" s="1505"/>
      <c r="C27" s="1510"/>
      <c r="D27" s="633" t="s">
        <v>183</v>
      </c>
      <c r="E27" s="634">
        <f>SUM(E25:E26)</f>
        <v>1</v>
      </c>
      <c r="F27" s="634">
        <f>SUM(F25:F26)</f>
        <v>2</v>
      </c>
      <c r="G27" s="635">
        <f t="shared" ref="G27:I27" si="5">SUM(G25:G26)</f>
        <v>2</v>
      </c>
      <c r="H27" s="636">
        <f t="shared" si="5"/>
        <v>2</v>
      </c>
      <c r="I27" s="636">
        <f t="shared" si="5"/>
        <v>2</v>
      </c>
      <c r="J27" s="637"/>
      <c r="K27" s="636"/>
      <c r="L27" s="637"/>
      <c r="M27" s="638"/>
      <c r="N27" s="639">
        <f>SUM(N25:N26)</f>
        <v>9</v>
      </c>
      <c r="O27" s="640"/>
    </row>
    <row r="28" spans="2:15" ht="20" customHeight="1" thickTop="1">
      <c r="B28" s="542"/>
    </row>
    <row r="29" spans="2:15" ht="20" customHeight="1" thickBot="1"/>
    <row r="30" spans="2:15" ht="20" customHeight="1" thickBot="1">
      <c r="B30" s="1484" t="s">
        <v>2</v>
      </c>
      <c r="C30" s="1485"/>
      <c r="D30" s="544" t="s">
        <v>12</v>
      </c>
      <c r="E30" s="545"/>
      <c r="F30" s="545"/>
    </row>
    <row r="31" spans="2:15" ht="15" customHeight="1" thickBot="1"/>
    <row r="32" spans="2:15" ht="20" customHeight="1" thickTop="1">
      <c r="B32" s="1486"/>
      <c r="C32" s="1487"/>
      <c r="D32" s="1488"/>
      <c r="E32" s="1495" t="s">
        <v>327</v>
      </c>
      <c r="F32" s="1496"/>
      <c r="G32" s="1496"/>
      <c r="H32" s="1496"/>
      <c r="I32" s="1496"/>
      <c r="J32" s="1496"/>
      <c r="K32" s="1496"/>
      <c r="L32" s="1496"/>
      <c r="M32" s="1497"/>
      <c r="N32" s="1498" t="s">
        <v>328</v>
      </c>
      <c r="O32" s="1501" t="s">
        <v>42</v>
      </c>
    </row>
    <row r="33" spans="2:27" ht="20" customHeight="1">
      <c r="B33" s="1489"/>
      <c r="C33" s="1490"/>
      <c r="D33" s="1491"/>
      <c r="E33" s="641">
        <v>45908</v>
      </c>
      <c r="F33" s="642">
        <v>45909</v>
      </c>
      <c r="G33" s="642"/>
      <c r="H33" s="546"/>
      <c r="I33" s="546"/>
      <c r="J33" s="547"/>
      <c r="K33" s="546"/>
      <c r="L33" s="548"/>
      <c r="M33" s="550"/>
      <c r="N33" s="1499"/>
      <c r="O33" s="1502"/>
    </row>
    <row r="34" spans="2:27" ht="20" customHeight="1">
      <c r="B34" s="1489"/>
      <c r="C34" s="1490"/>
      <c r="D34" s="1491"/>
      <c r="E34" s="551" t="str">
        <f>TEXT(E33,"aaa")</f>
        <v>月</v>
      </c>
      <c r="F34" s="643" t="str">
        <f t="shared" ref="F34" si="6">TEXT(F33,"aaa")</f>
        <v>火</v>
      </c>
      <c r="G34" s="643"/>
      <c r="H34" s="551"/>
      <c r="I34" s="551"/>
      <c r="J34" s="552"/>
      <c r="K34" s="551"/>
      <c r="L34" s="553"/>
      <c r="M34" s="554"/>
      <c r="N34" s="1499"/>
      <c r="O34" s="1502"/>
      <c r="AA34" s="543" t="s">
        <v>329</v>
      </c>
    </row>
    <row r="35" spans="2:27" ht="20" customHeight="1" thickBot="1">
      <c r="B35" s="1492"/>
      <c r="C35" s="1493"/>
      <c r="D35" s="1494"/>
      <c r="E35" s="644" t="s">
        <v>331</v>
      </c>
      <c r="F35" s="557" t="s">
        <v>332</v>
      </c>
      <c r="G35" s="559"/>
      <c r="H35" s="559"/>
      <c r="I35" s="559"/>
      <c r="J35" s="561"/>
      <c r="K35" s="559"/>
      <c r="L35" s="560"/>
      <c r="M35" s="562"/>
      <c r="N35" s="1500"/>
      <c r="O35" s="1503"/>
      <c r="AA35" s="543" t="s">
        <v>333</v>
      </c>
    </row>
    <row r="36" spans="2:27" ht="25.05" customHeight="1">
      <c r="B36" s="1504" t="s">
        <v>334</v>
      </c>
      <c r="C36" s="1506" t="s">
        <v>335</v>
      </c>
      <c r="D36" s="563" t="s">
        <v>43</v>
      </c>
      <c r="E36" s="645"/>
      <c r="F36" s="646">
        <v>10</v>
      </c>
      <c r="G36" s="646"/>
      <c r="H36" s="564"/>
      <c r="I36" s="564"/>
      <c r="J36" s="565"/>
      <c r="K36" s="564"/>
      <c r="L36" s="565"/>
      <c r="M36" s="566"/>
      <c r="N36" s="567">
        <f>SUM(E36:M36)</f>
        <v>10</v>
      </c>
      <c r="O36" s="568"/>
      <c r="AA36" s="543" t="s">
        <v>336</v>
      </c>
    </row>
    <row r="37" spans="2:27" ht="25.05" customHeight="1">
      <c r="B37" s="1504"/>
      <c r="C37" s="1507"/>
      <c r="D37" s="569" t="s">
        <v>44</v>
      </c>
      <c r="E37" s="647"/>
      <c r="F37" s="648">
        <v>20</v>
      </c>
      <c r="G37" s="648"/>
      <c r="H37" s="570"/>
      <c r="I37" s="570"/>
      <c r="J37" s="571"/>
      <c r="K37" s="570"/>
      <c r="L37" s="572"/>
      <c r="M37" s="573"/>
      <c r="N37" s="574">
        <f t="shared" ref="N37:N41" si="7">SUM(E37:M37)</f>
        <v>20</v>
      </c>
      <c r="O37" s="575"/>
      <c r="AA37" s="543" t="s">
        <v>337</v>
      </c>
    </row>
    <row r="38" spans="2:27" ht="25.05" customHeight="1">
      <c r="B38" s="1504"/>
      <c r="C38" s="1507"/>
      <c r="D38" s="569" t="s">
        <v>45</v>
      </c>
      <c r="E38" s="647">
        <v>57</v>
      </c>
      <c r="F38" s="649">
        <v>57</v>
      </c>
      <c r="G38" s="649"/>
      <c r="H38" s="576"/>
      <c r="I38" s="576"/>
      <c r="J38" s="572"/>
      <c r="K38" s="576"/>
      <c r="L38" s="572"/>
      <c r="M38" s="573"/>
      <c r="N38" s="577">
        <f t="shared" si="7"/>
        <v>114</v>
      </c>
      <c r="O38" s="575"/>
      <c r="AA38" s="543" t="s">
        <v>338</v>
      </c>
    </row>
    <row r="39" spans="2:27" ht="25.05" customHeight="1">
      <c r="B39" s="1504"/>
      <c r="C39" s="1507"/>
      <c r="D39" s="569" t="s">
        <v>339</v>
      </c>
      <c r="E39" s="647">
        <v>2</v>
      </c>
      <c r="F39" s="649">
        <v>16</v>
      </c>
      <c r="G39" s="649"/>
      <c r="H39" s="576"/>
      <c r="I39" s="576"/>
      <c r="J39" s="572"/>
      <c r="K39" s="576"/>
      <c r="L39" s="572"/>
      <c r="M39" s="573"/>
      <c r="N39" s="577">
        <f t="shared" si="7"/>
        <v>18</v>
      </c>
      <c r="O39" s="575"/>
    </row>
    <row r="40" spans="2:27" ht="25.05" customHeight="1">
      <c r="B40" s="1504"/>
      <c r="C40" s="1507"/>
      <c r="D40" s="578" t="s">
        <v>54</v>
      </c>
      <c r="E40" s="631"/>
      <c r="F40" s="632"/>
      <c r="G40" s="632"/>
      <c r="H40" s="579"/>
      <c r="I40" s="579"/>
      <c r="J40" s="580"/>
      <c r="K40" s="579"/>
      <c r="L40" s="580"/>
      <c r="M40" s="581"/>
      <c r="N40" s="582">
        <f t="shared" si="7"/>
        <v>0</v>
      </c>
      <c r="O40" s="583"/>
    </row>
    <row r="41" spans="2:27" ht="25.05" customHeight="1" thickBot="1">
      <c r="B41" s="1504"/>
      <c r="C41" s="1507"/>
      <c r="D41" s="578" t="s">
        <v>340</v>
      </c>
      <c r="E41" s="631"/>
      <c r="F41" s="632">
        <v>8</v>
      </c>
      <c r="G41" s="632"/>
      <c r="H41" s="579"/>
      <c r="I41" s="579"/>
      <c r="J41" s="580"/>
      <c r="K41" s="579"/>
      <c r="L41" s="580"/>
      <c r="M41" s="581"/>
      <c r="N41" s="582">
        <f t="shared" si="7"/>
        <v>8</v>
      </c>
      <c r="O41" s="583"/>
    </row>
    <row r="42" spans="2:27" ht="25.05" customHeight="1" thickTop="1" thickBot="1">
      <c r="B42" s="1504"/>
      <c r="C42" s="1507"/>
      <c r="D42" s="584" t="s">
        <v>183</v>
      </c>
      <c r="E42" s="585">
        <f t="shared" ref="E42:N42" si="8">SUM(E36:E41)</f>
        <v>59</v>
      </c>
      <c r="F42" s="585">
        <f t="shared" si="8"/>
        <v>111</v>
      </c>
      <c r="G42" s="586"/>
      <c r="H42" s="587"/>
      <c r="I42" s="587"/>
      <c r="J42" s="588"/>
      <c r="K42" s="587"/>
      <c r="L42" s="588"/>
      <c r="M42" s="589"/>
      <c r="N42" s="590">
        <f t="shared" si="8"/>
        <v>170</v>
      </c>
      <c r="O42" s="591"/>
    </row>
    <row r="43" spans="2:27" ht="5" customHeight="1" thickBot="1">
      <c r="B43" s="1504"/>
      <c r="C43" s="592"/>
      <c r="D43" s="593"/>
      <c r="E43" s="594"/>
      <c r="F43" s="594"/>
      <c r="G43" s="595"/>
      <c r="H43" s="596"/>
      <c r="I43" s="596"/>
      <c r="J43" s="597"/>
      <c r="K43" s="596"/>
      <c r="L43" s="597"/>
      <c r="M43" s="598"/>
      <c r="N43" s="599"/>
      <c r="O43" s="600"/>
    </row>
    <row r="44" spans="2:27" ht="25.05" customHeight="1" thickBot="1">
      <c r="B44" s="1504"/>
      <c r="C44" s="1506" t="s">
        <v>341</v>
      </c>
      <c r="D44" s="601" t="s">
        <v>342</v>
      </c>
      <c r="E44" s="602">
        <v>0</v>
      </c>
      <c r="F44" s="603">
        <v>1400</v>
      </c>
      <c r="G44" s="603"/>
      <c r="H44" s="604"/>
      <c r="I44" s="604"/>
      <c r="J44" s="605"/>
      <c r="K44" s="604"/>
      <c r="L44" s="605"/>
      <c r="M44" s="606"/>
      <c r="N44" s="607">
        <f>SUM(E44:M44)</f>
        <v>1400</v>
      </c>
      <c r="O44" s="608" t="s">
        <v>346</v>
      </c>
    </row>
    <row r="45" spans="2:27" ht="25.05" customHeight="1" thickTop="1" thickBot="1">
      <c r="B45" s="1504"/>
      <c r="C45" s="1508"/>
      <c r="D45" s="609" t="s">
        <v>183</v>
      </c>
      <c r="E45" s="585">
        <f>SUM(E44)</f>
        <v>0</v>
      </c>
      <c r="F45" s="586">
        <f>SUM(F44)</f>
        <v>1400</v>
      </c>
      <c r="G45" s="610"/>
      <c r="H45" s="611"/>
      <c r="I45" s="611"/>
      <c r="J45" s="612"/>
      <c r="K45" s="611"/>
      <c r="L45" s="612"/>
      <c r="M45" s="613"/>
      <c r="N45" s="590">
        <f>SUM(N44)</f>
        <v>1400</v>
      </c>
      <c r="O45" s="591"/>
    </row>
    <row r="46" spans="2:27" ht="5" customHeight="1" thickBot="1">
      <c r="B46" s="1504"/>
      <c r="C46" s="614"/>
      <c r="D46" s="615"/>
      <c r="E46" s="616"/>
      <c r="F46" s="616"/>
      <c r="G46" s="599"/>
      <c r="H46" s="599"/>
      <c r="I46" s="599"/>
      <c r="J46" s="599"/>
      <c r="K46" s="599"/>
      <c r="L46" s="599"/>
      <c r="M46" s="598"/>
      <c r="N46" s="599"/>
      <c r="O46" s="600"/>
    </row>
    <row r="47" spans="2:27" ht="25.05" customHeight="1">
      <c r="B47" s="1504"/>
      <c r="C47" s="1509" t="s">
        <v>344</v>
      </c>
      <c r="D47" s="601" t="s">
        <v>49</v>
      </c>
      <c r="E47" s="602">
        <v>1</v>
      </c>
      <c r="F47" s="602">
        <v>1</v>
      </c>
      <c r="G47" s="603"/>
      <c r="H47" s="604"/>
      <c r="I47" s="604"/>
      <c r="J47" s="605"/>
      <c r="K47" s="604"/>
      <c r="L47" s="605"/>
      <c r="M47" s="606"/>
      <c r="N47" s="607">
        <f>SUM(E47:M47)</f>
        <v>2</v>
      </c>
      <c r="O47" s="608"/>
    </row>
    <row r="48" spans="2:27" ht="25.05" customHeight="1" thickBot="1">
      <c r="B48" s="1504"/>
      <c r="C48" s="1507"/>
      <c r="D48" s="617" t="s">
        <v>50</v>
      </c>
      <c r="E48" s="618"/>
      <c r="F48" s="618"/>
      <c r="G48" s="619"/>
      <c r="H48" s="620"/>
      <c r="I48" s="620"/>
      <c r="J48" s="621"/>
      <c r="K48" s="620"/>
      <c r="L48" s="621"/>
      <c r="M48" s="622"/>
      <c r="N48" s="623">
        <f>SUM(E48:M48)</f>
        <v>0</v>
      </c>
      <c r="O48" s="624"/>
    </row>
    <row r="49" spans="2:27" ht="25.05" customHeight="1" thickTop="1" thickBot="1">
      <c r="B49" s="1504"/>
      <c r="C49" s="1508"/>
      <c r="D49" s="609" t="s">
        <v>183</v>
      </c>
      <c r="E49" s="585">
        <f>SUM(E47:E48)</f>
        <v>1</v>
      </c>
      <c r="F49" s="585">
        <f>SUM(F47:F48)</f>
        <v>1</v>
      </c>
      <c r="G49" s="610"/>
      <c r="H49" s="611"/>
      <c r="I49" s="611"/>
      <c r="J49" s="612"/>
      <c r="K49" s="611"/>
      <c r="L49" s="612"/>
      <c r="M49" s="613"/>
      <c r="N49" s="590">
        <f>SUM(N47:N48)</f>
        <v>2</v>
      </c>
      <c r="O49" s="591"/>
    </row>
    <row r="50" spans="2:27" ht="5" customHeight="1" thickBot="1">
      <c r="B50" s="1504"/>
      <c r="C50" s="614"/>
      <c r="D50" s="615"/>
      <c r="E50" s="616"/>
      <c r="F50" s="616"/>
      <c r="G50" s="599"/>
      <c r="H50" s="599"/>
      <c r="I50" s="599"/>
      <c r="J50" s="599"/>
      <c r="K50" s="599"/>
      <c r="L50" s="599"/>
      <c r="M50" s="598"/>
      <c r="N50" s="599"/>
      <c r="O50" s="600"/>
    </row>
    <row r="51" spans="2:27" ht="25.05" customHeight="1">
      <c r="B51" s="1504"/>
      <c r="C51" s="1509" t="s">
        <v>345</v>
      </c>
      <c r="D51" s="625" t="s">
        <v>51</v>
      </c>
      <c r="E51" s="650">
        <v>1</v>
      </c>
      <c r="F51" s="650">
        <v>1</v>
      </c>
      <c r="G51" s="651"/>
      <c r="H51" s="626"/>
      <c r="I51" s="626"/>
      <c r="J51" s="627"/>
      <c r="K51" s="626"/>
      <c r="L51" s="627"/>
      <c r="M51" s="628"/>
      <c r="N51" s="629">
        <f>SUM(E51:M51)</f>
        <v>2</v>
      </c>
      <c r="O51" s="630"/>
    </row>
    <row r="52" spans="2:27" ht="25.05" customHeight="1" thickBot="1">
      <c r="B52" s="1504"/>
      <c r="C52" s="1507"/>
      <c r="D52" s="578" t="s">
        <v>52</v>
      </c>
      <c r="E52" s="631"/>
      <c r="F52" s="631"/>
      <c r="G52" s="632"/>
      <c r="H52" s="579"/>
      <c r="I52" s="579"/>
      <c r="J52" s="580"/>
      <c r="K52" s="579"/>
      <c r="L52" s="580"/>
      <c r="M52" s="581"/>
      <c r="N52" s="582">
        <f>SUM(E52:M52)</f>
        <v>0</v>
      </c>
      <c r="O52" s="583"/>
    </row>
    <row r="53" spans="2:27" ht="25.05" customHeight="1" thickTop="1" thickBot="1">
      <c r="B53" s="1505"/>
      <c r="C53" s="1510"/>
      <c r="D53" s="633" t="s">
        <v>183</v>
      </c>
      <c r="E53" s="634">
        <f>SUM(E51:E52)</f>
        <v>1</v>
      </c>
      <c r="F53" s="634">
        <f>SUM(F51:F52)</f>
        <v>1</v>
      </c>
      <c r="G53" s="635"/>
      <c r="H53" s="636"/>
      <c r="I53" s="636"/>
      <c r="J53" s="637"/>
      <c r="K53" s="636"/>
      <c r="L53" s="637"/>
      <c r="M53" s="638"/>
      <c r="N53" s="639">
        <f>SUM(N51:N52)</f>
        <v>2</v>
      </c>
      <c r="O53" s="640"/>
    </row>
    <row r="54" spans="2:27" ht="20" customHeight="1" thickTop="1">
      <c r="B54" s="542"/>
    </row>
    <row r="55" spans="2:27" ht="20" customHeight="1" thickBot="1"/>
    <row r="56" spans="2:27" ht="20" customHeight="1" thickBot="1">
      <c r="B56" s="1484" t="s">
        <v>2</v>
      </c>
      <c r="C56" s="1485"/>
      <c r="D56" s="544" t="s">
        <v>13</v>
      </c>
      <c r="E56" s="545"/>
      <c r="F56" s="545"/>
    </row>
    <row r="57" spans="2:27" ht="15" customHeight="1" thickBot="1"/>
    <row r="58" spans="2:27" ht="20" customHeight="1" thickTop="1">
      <c r="B58" s="1486"/>
      <c r="C58" s="1487"/>
      <c r="D58" s="1488"/>
      <c r="E58" s="1495" t="s">
        <v>327</v>
      </c>
      <c r="F58" s="1496"/>
      <c r="G58" s="1496"/>
      <c r="H58" s="1496"/>
      <c r="I58" s="1496"/>
      <c r="J58" s="1496"/>
      <c r="K58" s="1496"/>
      <c r="L58" s="1496"/>
      <c r="M58" s="1497"/>
      <c r="N58" s="1498" t="s">
        <v>328</v>
      </c>
      <c r="O58" s="1501" t="s">
        <v>42</v>
      </c>
    </row>
    <row r="59" spans="2:27" ht="20" customHeight="1">
      <c r="B59" s="1489"/>
      <c r="C59" s="1490"/>
      <c r="D59" s="1491"/>
      <c r="E59" s="641">
        <v>45908</v>
      </c>
      <c r="F59" s="642">
        <v>45909</v>
      </c>
      <c r="G59" s="546">
        <v>45910</v>
      </c>
      <c r="H59" s="546">
        <v>45911</v>
      </c>
      <c r="I59" s="547">
        <v>45912</v>
      </c>
      <c r="J59" s="546">
        <v>45913</v>
      </c>
      <c r="K59" s="548">
        <v>45914</v>
      </c>
      <c r="L59" s="549">
        <v>45915</v>
      </c>
      <c r="M59" s="550"/>
      <c r="N59" s="1499"/>
      <c r="O59" s="1502"/>
    </row>
    <row r="60" spans="2:27" ht="20" customHeight="1">
      <c r="B60" s="1489"/>
      <c r="C60" s="1490"/>
      <c r="D60" s="1491"/>
      <c r="E60" s="551" t="str">
        <f>TEXT(E59,"aaa")</f>
        <v>月</v>
      </c>
      <c r="F60" s="643" t="str">
        <f t="shared" ref="F60:L60" si="9">TEXT(F59,"aaa")</f>
        <v>火</v>
      </c>
      <c r="G60" s="551" t="str">
        <f t="shared" si="9"/>
        <v>水</v>
      </c>
      <c r="H60" s="551" t="str">
        <f t="shared" si="9"/>
        <v>木</v>
      </c>
      <c r="I60" s="552" t="str">
        <f t="shared" si="9"/>
        <v>金</v>
      </c>
      <c r="J60" s="551" t="str">
        <f t="shared" si="9"/>
        <v>土</v>
      </c>
      <c r="K60" s="553" t="str">
        <f t="shared" si="9"/>
        <v>日</v>
      </c>
      <c r="L60" s="552" t="str">
        <f t="shared" si="9"/>
        <v>月</v>
      </c>
      <c r="M60" s="554"/>
      <c r="N60" s="1499"/>
      <c r="O60" s="1502"/>
      <c r="AA60" s="543" t="s">
        <v>329</v>
      </c>
    </row>
    <row r="61" spans="2:27" ht="20" customHeight="1" thickBot="1">
      <c r="B61" s="1492"/>
      <c r="C61" s="1493"/>
      <c r="D61" s="1494"/>
      <c r="E61" s="652" t="s">
        <v>347</v>
      </c>
      <c r="F61" s="653" t="s">
        <v>330</v>
      </c>
      <c r="G61" s="555" t="s">
        <v>330</v>
      </c>
      <c r="H61" s="555" t="s">
        <v>330</v>
      </c>
      <c r="I61" s="654" t="s">
        <v>332</v>
      </c>
      <c r="J61" s="557" t="s">
        <v>332</v>
      </c>
      <c r="K61" s="558" t="s">
        <v>332</v>
      </c>
      <c r="L61" s="654" t="s">
        <v>332</v>
      </c>
      <c r="M61" s="562"/>
      <c r="N61" s="1500"/>
      <c r="O61" s="1503"/>
      <c r="AA61" s="543" t="s">
        <v>333</v>
      </c>
    </row>
    <row r="62" spans="2:27" ht="25.05" customHeight="1">
      <c r="B62" s="1504" t="s">
        <v>334</v>
      </c>
      <c r="C62" s="1506" t="s">
        <v>335</v>
      </c>
      <c r="D62" s="563" t="s">
        <v>43</v>
      </c>
      <c r="E62" s="645"/>
      <c r="F62" s="646"/>
      <c r="G62" s="564"/>
      <c r="H62" s="564"/>
      <c r="I62" s="565">
        <v>10</v>
      </c>
      <c r="J62" s="564">
        <v>10</v>
      </c>
      <c r="K62" s="565">
        <v>10</v>
      </c>
      <c r="L62" s="566">
        <v>10</v>
      </c>
      <c r="M62" s="566"/>
      <c r="N62" s="567">
        <f>SUM(E62:M62)</f>
        <v>40</v>
      </c>
      <c r="O62" s="568"/>
      <c r="AA62" s="543" t="s">
        <v>336</v>
      </c>
    </row>
    <row r="63" spans="2:27" ht="25.05" customHeight="1">
      <c r="B63" s="1504"/>
      <c r="C63" s="1507"/>
      <c r="D63" s="569" t="s">
        <v>44</v>
      </c>
      <c r="E63" s="647"/>
      <c r="F63" s="648"/>
      <c r="G63" s="570"/>
      <c r="H63" s="570"/>
      <c r="I63" s="571">
        <v>20</v>
      </c>
      <c r="J63" s="570">
        <v>20</v>
      </c>
      <c r="K63" s="572">
        <v>20</v>
      </c>
      <c r="L63" s="573">
        <v>20</v>
      </c>
      <c r="M63" s="573"/>
      <c r="N63" s="574">
        <f t="shared" ref="N63:N67" si="10">SUM(E63:M63)</f>
        <v>80</v>
      </c>
      <c r="O63" s="575"/>
      <c r="AA63" s="543" t="s">
        <v>337</v>
      </c>
    </row>
    <row r="64" spans="2:27" ht="25.05" customHeight="1">
      <c r="B64" s="1504"/>
      <c r="C64" s="1507"/>
      <c r="D64" s="569" t="s">
        <v>45</v>
      </c>
      <c r="E64" s="647">
        <v>55</v>
      </c>
      <c r="F64" s="649">
        <v>57</v>
      </c>
      <c r="G64" s="576">
        <v>64</v>
      </c>
      <c r="H64" s="576">
        <v>162</v>
      </c>
      <c r="I64" s="572">
        <v>169</v>
      </c>
      <c r="J64" s="576">
        <v>167</v>
      </c>
      <c r="K64" s="572">
        <v>171</v>
      </c>
      <c r="L64" s="573">
        <v>166</v>
      </c>
      <c r="M64" s="573"/>
      <c r="N64" s="577">
        <f t="shared" si="10"/>
        <v>1011</v>
      </c>
      <c r="O64" s="575"/>
      <c r="AA64" s="543" t="s">
        <v>338</v>
      </c>
    </row>
    <row r="65" spans="2:15" ht="25.05" customHeight="1">
      <c r="B65" s="1504"/>
      <c r="C65" s="1507"/>
      <c r="D65" s="569" t="s">
        <v>339</v>
      </c>
      <c r="E65" s="647"/>
      <c r="F65" s="649">
        <v>22</v>
      </c>
      <c r="G65" s="576">
        <v>47</v>
      </c>
      <c r="H65" s="576">
        <v>63</v>
      </c>
      <c r="I65" s="572">
        <v>63</v>
      </c>
      <c r="J65" s="576">
        <v>63</v>
      </c>
      <c r="K65" s="572">
        <v>58</v>
      </c>
      <c r="L65" s="573">
        <v>58</v>
      </c>
      <c r="M65" s="573"/>
      <c r="N65" s="577">
        <f t="shared" si="10"/>
        <v>374</v>
      </c>
      <c r="O65" s="575"/>
    </row>
    <row r="66" spans="2:15" ht="25.05" customHeight="1">
      <c r="B66" s="1504"/>
      <c r="C66" s="1507"/>
      <c r="D66" s="578" t="s">
        <v>54</v>
      </c>
      <c r="E66" s="631"/>
      <c r="F66" s="632"/>
      <c r="G66" s="579"/>
      <c r="H66" s="579"/>
      <c r="I66" s="580"/>
      <c r="J66" s="579"/>
      <c r="K66" s="580"/>
      <c r="L66" s="581"/>
      <c r="M66" s="581"/>
      <c r="N66" s="582">
        <f t="shared" si="10"/>
        <v>0</v>
      </c>
      <c r="O66" s="583"/>
    </row>
    <row r="67" spans="2:15" ht="25.05" customHeight="1" thickBot="1">
      <c r="B67" s="1504"/>
      <c r="C67" s="1507"/>
      <c r="D67" s="578" t="s">
        <v>340</v>
      </c>
      <c r="E67" s="631"/>
      <c r="F67" s="632"/>
      <c r="G67" s="579"/>
      <c r="H67" s="579"/>
      <c r="I67" s="580">
        <v>4</v>
      </c>
      <c r="J67" s="579">
        <v>13</v>
      </c>
      <c r="K67" s="580">
        <v>14</v>
      </c>
      <c r="L67" s="581">
        <v>3</v>
      </c>
      <c r="M67" s="581"/>
      <c r="N67" s="582">
        <f t="shared" si="10"/>
        <v>34</v>
      </c>
      <c r="O67" s="583"/>
    </row>
    <row r="68" spans="2:15" ht="25.05" customHeight="1" thickTop="1" thickBot="1">
      <c r="B68" s="1504"/>
      <c r="C68" s="1507"/>
      <c r="D68" s="584" t="s">
        <v>183</v>
      </c>
      <c r="E68" s="585">
        <f t="shared" ref="E68:N68" si="11">SUM(E62:E67)</f>
        <v>55</v>
      </c>
      <c r="F68" s="585">
        <f t="shared" si="11"/>
        <v>79</v>
      </c>
      <c r="G68" s="586">
        <f t="shared" si="11"/>
        <v>111</v>
      </c>
      <c r="H68" s="587">
        <f t="shared" si="11"/>
        <v>225</v>
      </c>
      <c r="I68" s="587">
        <f t="shared" si="11"/>
        <v>266</v>
      </c>
      <c r="J68" s="588">
        <f t="shared" si="11"/>
        <v>273</v>
      </c>
      <c r="K68" s="587">
        <f t="shared" si="11"/>
        <v>273</v>
      </c>
      <c r="L68" s="588">
        <f t="shared" si="11"/>
        <v>257</v>
      </c>
      <c r="M68" s="589"/>
      <c r="N68" s="590">
        <f t="shared" si="11"/>
        <v>1539</v>
      </c>
      <c r="O68" s="591"/>
    </row>
    <row r="69" spans="2:15" ht="5" customHeight="1" thickBot="1">
      <c r="B69" s="1504"/>
      <c r="C69" s="592"/>
      <c r="D69" s="593"/>
      <c r="E69" s="594"/>
      <c r="F69" s="594"/>
      <c r="G69" s="595"/>
      <c r="H69" s="596"/>
      <c r="I69" s="596"/>
      <c r="J69" s="597"/>
      <c r="K69" s="596"/>
      <c r="L69" s="597"/>
      <c r="M69" s="598"/>
      <c r="N69" s="599"/>
      <c r="O69" s="600"/>
    </row>
    <row r="70" spans="2:15" ht="25.05" customHeight="1" thickBot="1">
      <c r="B70" s="1504"/>
      <c r="C70" s="1506" t="s">
        <v>341</v>
      </c>
      <c r="D70" s="601" t="s">
        <v>342</v>
      </c>
      <c r="E70" s="602"/>
      <c r="F70" s="602"/>
      <c r="G70" s="603"/>
      <c r="H70" s="604"/>
      <c r="I70" s="605">
        <v>1400</v>
      </c>
      <c r="J70" s="604">
        <v>1400</v>
      </c>
      <c r="K70" s="605">
        <v>1400</v>
      </c>
      <c r="L70" s="606">
        <v>1400</v>
      </c>
      <c r="M70" s="606"/>
      <c r="N70" s="607">
        <f>SUM(E70:M70)</f>
        <v>5600</v>
      </c>
      <c r="O70" s="655" t="s">
        <v>348</v>
      </c>
    </row>
    <row r="71" spans="2:15" ht="25.05" customHeight="1" thickTop="1" thickBot="1">
      <c r="B71" s="1504"/>
      <c r="C71" s="1508"/>
      <c r="D71" s="609" t="s">
        <v>183</v>
      </c>
      <c r="E71" s="585">
        <f>SUM(E70)</f>
        <v>0</v>
      </c>
      <c r="F71" s="585">
        <f>SUM(F70)</f>
        <v>0</v>
      </c>
      <c r="G71" s="610">
        <f t="shared" ref="G71:L71" si="12">SUM(G70)</f>
        <v>0</v>
      </c>
      <c r="H71" s="611">
        <f t="shared" si="12"/>
        <v>0</v>
      </c>
      <c r="I71" s="611">
        <f t="shared" si="12"/>
        <v>1400</v>
      </c>
      <c r="J71" s="612">
        <f t="shared" si="12"/>
        <v>1400</v>
      </c>
      <c r="K71" s="611">
        <f t="shared" si="12"/>
        <v>1400</v>
      </c>
      <c r="L71" s="612">
        <f t="shared" si="12"/>
        <v>1400</v>
      </c>
      <c r="M71" s="613"/>
      <c r="N71" s="590">
        <f>SUM(N70)</f>
        <v>5600</v>
      </c>
      <c r="O71" s="591"/>
    </row>
    <row r="72" spans="2:15" ht="5" customHeight="1" thickBot="1">
      <c r="B72" s="1504"/>
      <c r="C72" s="614"/>
      <c r="D72" s="615"/>
      <c r="E72" s="616"/>
      <c r="F72" s="616"/>
      <c r="G72" s="599"/>
      <c r="H72" s="599"/>
      <c r="I72" s="599"/>
      <c r="J72" s="599"/>
      <c r="K72" s="599"/>
      <c r="L72" s="599"/>
      <c r="M72" s="598"/>
      <c r="N72" s="599"/>
      <c r="O72" s="600"/>
    </row>
    <row r="73" spans="2:15" ht="25.05" customHeight="1">
      <c r="B73" s="1504"/>
      <c r="C73" s="1509" t="s">
        <v>344</v>
      </c>
      <c r="D73" s="601" t="s">
        <v>49</v>
      </c>
      <c r="E73" s="602"/>
      <c r="F73" s="602"/>
      <c r="G73" s="603"/>
      <c r="H73" s="604"/>
      <c r="I73" s="605">
        <v>1</v>
      </c>
      <c r="J73" s="604">
        <v>1</v>
      </c>
      <c r="K73" s="605">
        <v>1</v>
      </c>
      <c r="L73" s="606">
        <v>1</v>
      </c>
      <c r="M73" s="606"/>
      <c r="N73" s="607">
        <f>SUM(E73:M73)</f>
        <v>4</v>
      </c>
      <c r="O73" s="608"/>
    </row>
    <row r="74" spans="2:15" ht="25.05" customHeight="1" thickBot="1">
      <c r="B74" s="1504"/>
      <c r="C74" s="1507"/>
      <c r="D74" s="617" t="s">
        <v>50</v>
      </c>
      <c r="E74" s="618"/>
      <c r="F74" s="618"/>
      <c r="G74" s="619"/>
      <c r="H74" s="620"/>
      <c r="I74" s="620"/>
      <c r="J74" s="621"/>
      <c r="K74" s="620"/>
      <c r="L74" s="621"/>
      <c r="M74" s="622"/>
      <c r="N74" s="623">
        <f>SUM(E74:M74)</f>
        <v>0</v>
      </c>
      <c r="O74" s="624"/>
    </row>
    <row r="75" spans="2:15" ht="25.05" customHeight="1" thickTop="1" thickBot="1">
      <c r="B75" s="1504"/>
      <c r="C75" s="1508"/>
      <c r="D75" s="609" t="s">
        <v>183</v>
      </c>
      <c r="E75" s="585">
        <f>SUM(E73:E74)</f>
        <v>0</v>
      </c>
      <c r="F75" s="585">
        <f>SUM(F73:F74)</f>
        <v>0</v>
      </c>
      <c r="G75" s="610">
        <f t="shared" ref="G75:L75" si="13">SUM(G73:G74)</f>
        <v>0</v>
      </c>
      <c r="H75" s="611">
        <f t="shared" si="13"/>
        <v>0</v>
      </c>
      <c r="I75" s="611">
        <f t="shared" si="13"/>
        <v>1</v>
      </c>
      <c r="J75" s="612">
        <f t="shared" si="13"/>
        <v>1</v>
      </c>
      <c r="K75" s="611">
        <f t="shared" si="13"/>
        <v>1</v>
      </c>
      <c r="L75" s="612">
        <f t="shared" si="13"/>
        <v>1</v>
      </c>
      <c r="M75" s="613"/>
      <c r="N75" s="590">
        <f>SUM(N73:N74)</f>
        <v>4</v>
      </c>
      <c r="O75" s="591"/>
    </row>
    <row r="76" spans="2:15" ht="5" customHeight="1" thickBot="1">
      <c r="B76" s="1504"/>
      <c r="C76" s="614"/>
      <c r="D76" s="615"/>
      <c r="E76" s="616"/>
      <c r="F76" s="616"/>
      <c r="G76" s="599"/>
      <c r="H76" s="599"/>
      <c r="I76" s="599"/>
      <c r="J76" s="599"/>
      <c r="K76" s="599"/>
      <c r="L76" s="599"/>
      <c r="M76" s="598"/>
      <c r="N76" s="599"/>
      <c r="O76" s="600"/>
    </row>
    <row r="77" spans="2:15" ht="25.05" customHeight="1">
      <c r="B77" s="1504"/>
      <c r="C77" s="1509" t="s">
        <v>345</v>
      </c>
      <c r="D77" s="625" t="s">
        <v>51</v>
      </c>
      <c r="E77" s="650"/>
      <c r="F77" s="651">
        <v>2</v>
      </c>
      <c r="G77" s="626">
        <v>4</v>
      </c>
      <c r="H77" s="626">
        <v>4</v>
      </c>
      <c r="I77" s="627">
        <v>4</v>
      </c>
      <c r="J77" s="626">
        <v>4</v>
      </c>
      <c r="K77" s="627">
        <v>3</v>
      </c>
      <c r="L77" s="628">
        <v>3</v>
      </c>
      <c r="M77" s="628"/>
      <c r="N77" s="629">
        <f>SUM(E77:M77)</f>
        <v>24</v>
      </c>
      <c r="O77" s="630"/>
    </row>
    <row r="78" spans="2:15" ht="25.05" customHeight="1" thickBot="1">
      <c r="B78" s="1504"/>
      <c r="C78" s="1507"/>
      <c r="D78" s="578" t="s">
        <v>52</v>
      </c>
      <c r="E78" s="631"/>
      <c r="F78" s="631"/>
      <c r="G78" s="632"/>
      <c r="H78" s="579"/>
      <c r="I78" s="579"/>
      <c r="J78" s="580"/>
      <c r="K78" s="579"/>
      <c r="L78" s="580"/>
      <c r="M78" s="581"/>
      <c r="N78" s="582">
        <f>SUM(E78:M78)</f>
        <v>0</v>
      </c>
      <c r="O78" s="583"/>
    </row>
    <row r="79" spans="2:15" ht="25.05" customHeight="1" thickTop="1" thickBot="1">
      <c r="B79" s="1505"/>
      <c r="C79" s="1510"/>
      <c r="D79" s="633" t="s">
        <v>183</v>
      </c>
      <c r="E79" s="634">
        <f>SUM(E77:E78)</f>
        <v>0</v>
      </c>
      <c r="F79" s="634">
        <f>SUM(F77:F78)</f>
        <v>2</v>
      </c>
      <c r="G79" s="635">
        <f t="shared" ref="G79:L79" si="14">SUM(G77:G78)</f>
        <v>4</v>
      </c>
      <c r="H79" s="636">
        <f t="shared" si="14"/>
        <v>4</v>
      </c>
      <c r="I79" s="636">
        <f t="shared" si="14"/>
        <v>4</v>
      </c>
      <c r="J79" s="637">
        <f t="shared" si="14"/>
        <v>4</v>
      </c>
      <c r="K79" s="636">
        <f t="shared" si="14"/>
        <v>3</v>
      </c>
      <c r="L79" s="637">
        <f t="shared" si="14"/>
        <v>3</v>
      </c>
      <c r="M79" s="638"/>
      <c r="N79" s="639">
        <f>SUM(N77:N78)</f>
        <v>24</v>
      </c>
      <c r="O79" s="640"/>
    </row>
    <row r="80" spans="2:15" ht="20" customHeight="1" thickTop="1"/>
    <row r="81" spans="2:27" ht="20" customHeight="1" thickBot="1"/>
    <row r="82" spans="2:27" ht="20" customHeight="1" thickBot="1">
      <c r="B82" s="1484" t="s">
        <v>2</v>
      </c>
      <c r="C82" s="1485"/>
      <c r="D82" s="544" t="s">
        <v>14</v>
      </c>
      <c r="E82" s="545"/>
      <c r="F82" s="545"/>
    </row>
    <row r="83" spans="2:27" ht="15" customHeight="1" thickBot="1"/>
    <row r="84" spans="2:27" ht="20" customHeight="1" thickTop="1">
      <c r="B84" s="1486"/>
      <c r="C84" s="1487"/>
      <c r="D84" s="1488"/>
      <c r="E84" s="1495" t="s">
        <v>327</v>
      </c>
      <c r="F84" s="1496"/>
      <c r="G84" s="1496"/>
      <c r="H84" s="1496"/>
      <c r="I84" s="1496"/>
      <c r="J84" s="1496"/>
      <c r="K84" s="1496"/>
      <c r="L84" s="1496"/>
      <c r="M84" s="1497"/>
      <c r="N84" s="1498" t="s">
        <v>328</v>
      </c>
      <c r="O84" s="1501" t="s">
        <v>42</v>
      </c>
    </row>
    <row r="85" spans="2:27" ht="20" customHeight="1">
      <c r="B85" s="1489"/>
      <c r="C85" s="1490"/>
      <c r="D85" s="1491"/>
      <c r="E85" s="641">
        <v>45923</v>
      </c>
      <c r="F85" s="641">
        <v>45924</v>
      </c>
      <c r="G85" s="642">
        <v>45925</v>
      </c>
      <c r="H85" s="546">
        <v>45926</v>
      </c>
      <c r="I85" s="546">
        <v>45927</v>
      </c>
      <c r="J85" s="547">
        <v>45928</v>
      </c>
      <c r="K85" s="546">
        <v>45929</v>
      </c>
      <c r="L85" s="548">
        <v>45930</v>
      </c>
      <c r="M85" s="550">
        <v>45931</v>
      </c>
      <c r="N85" s="1499"/>
      <c r="O85" s="1502"/>
    </row>
    <row r="86" spans="2:27" ht="20" customHeight="1">
      <c r="B86" s="1489"/>
      <c r="C86" s="1490"/>
      <c r="D86" s="1491"/>
      <c r="E86" s="551" t="str">
        <f t="shared" ref="E86:M86" si="15">TEXT(E85,"aaa")</f>
        <v>火</v>
      </c>
      <c r="F86" s="551" t="str">
        <f t="shared" si="15"/>
        <v>水</v>
      </c>
      <c r="G86" s="643" t="str">
        <f t="shared" si="15"/>
        <v>木</v>
      </c>
      <c r="H86" s="551" t="str">
        <f t="shared" si="15"/>
        <v>金</v>
      </c>
      <c r="I86" s="551" t="str">
        <f t="shared" si="15"/>
        <v>土</v>
      </c>
      <c r="J86" s="552" t="str">
        <f t="shared" si="15"/>
        <v>日</v>
      </c>
      <c r="K86" s="551" t="str">
        <f t="shared" si="15"/>
        <v>月</v>
      </c>
      <c r="L86" s="553" t="str">
        <f t="shared" si="15"/>
        <v>火</v>
      </c>
      <c r="M86" s="554" t="str">
        <f t="shared" si="15"/>
        <v>水</v>
      </c>
      <c r="N86" s="1499"/>
      <c r="O86" s="1502"/>
      <c r="AA86" s="543" t="s">
        <v>329</v>
      </c>
    </row>
    <row r="87" spans="2:27" ht="20" customHeight="1" thickBot="1">
      <c r="B87" s="1492"/>
      <c r="C87" s="1493"/>
      <c r="D87" s="1494"/>
      <c r="E87" s="656"/>
      <c r="F87" s="656"/>
      <c r="G87" s="657" t="s">
        <v>349</v>
      </c>
      <c r="H87" s="555" t="s">
        <v>349</v>
      </c>
      <c r="I87" s="557" t="s">
        <v>330</v>
      </c>
      <c r="J87" s="654" t="s">
        <v>332</v>
      </c>
      <c r="K87" s="557" t="s">
        <v>332</v>
      </c>
      <c r="L87" s="558" t="s">
        <v>332</v>
      </c>
      <c r="M87" s="658" t="s">
        <v>332</v>
      </c>
      <c r="N87" s="1500"/>
      <c r="O87" s="1503"/>
      <c r="AA87" s="543" t="s">
        <v>333</v>
      </c>
    </row>
    <row r="88" spans="2:27" ht="25.05" customHeight="1">
      <c r="B88" s="1504" t="s">
        <v>334</v>
      </c>
      <c r="C88" s="1506" t="s">
        <v>335</v>
      </c>
      <c r="D88" s="563" t="s">
        <v>43</v>
      </c>
      <c r="E88" s="645"/>
      <c r="F88" s="645"/>
      <c r="G88" s="646"/>
      <c r="H88" s="564"/>
      <c r="I88" s="564"/>
      <c r="J88" s="565"/>
      <c r="K88" s="564"/>
      <c r="L88" s="565"/>
      <c r="M88" s="566"/>
      <c r="N88" s="567">
        <f>SUM(E88:M88)</f>
        <v>0</v>
      </c>
      <c r="O88" s="568"/>
      <c r="AA88" s="543" t="s">
        <v>336</v>
      </c>
    </row>
    <row r="89" spans="2:27" ht="25.05" customHeight="1">
      <c r="B89" s="1504"/>
      <c r="C89" s="1507"/>
      <c r="D89" s="569" t="s">
        <v>44</v>
      </c>
      <c r="E89" s="647"/>
      <c r="F89" s="647"/>
      <c r="G89" s="648"/>
      <c r="H89" s="570"/>
      <c r="I89" s="570">
        <v>7</v>
      </c>
      <c r="J89" s="571">
        <v>7</v>
      </c>
      <c r="K89" s="570">
        <v>7</v>
      </c>
      <c r="L89" s="572">
        <v>7</v>
      </c>
      <c r="M89" s="573">
        <v>7</v>
      </c>
      <c r="N89" s="574">
        <f t="shared" ref="N89:N93" si="16">SUM(E89:M89)</f>
        <v>35</v>
      </c>
      <c r="O89" s="575"/>
      <c r="AA89" s="543" t="s">
        <v>337</v>
      </c>
    </row>
    <row r="90" spans="2:27" ht="25.05" customHeight="1">
      <c r="B90" s="1504"/>
      <c r="C90" s="1507"/>
      <c r="D90" s="569" t="s">
        <v>45</v>
      </c>
      <c r="E90" s="647">
        <v>30</v>
      </c>
      <c r="F90" s="647">
        <v>40</v>
      </c>
      <c r="G90" s="649">
        <v>80</v>
      </c>
      <c r="H90" s="576">
        <v>160</v>
      </c>
      <c r="I90" s="576">
        <v>220</v>
      </c>
      <c r="J90" s="572">
        <v>250</v>
      </c>
      <c r="K90" s="576">
        <v>250</v>
      </c>
      <c r="L90" s="572">
        <v>220</v>
      </c>
      <c r="M90" s="573">
        <v>220</v>
      </c>
      <c r="N90" s="577">
        <f t="shared" si="16"/>
        <v>1470</v>
      </c>
      <c r="O90" s="575"/>
      <c r="AA90" s="543" t="s">
        <v>338</v>
      </c>
    </row>
    <row r="91" spans="2:27" ht="25.05" customHeight="1">
      <c r="B91" s="1504"/>
      <c r="C91" s="1507"/>
      <c r="D91" s="569" t="s">
        <v>339</v>
      </c>
      <c r="E91" s="647"/>
      <c r="F91" s="647"/>
      <c r="G91" s="649"/>
      <c r="H91" s="576">
        <v>20</v>
      </c>
      <c r="I91" s="576">
        <v>22</v>
      </c>
      <c r="J91" s="572">
        <v>12</v>
      </c>
      <c r="K91" s="576">
        <v>12</v>
      </c>
      <c r="L91" s="572">
        <v>12</v>
      </c>
      <c r="M91" s="573">
        <v>12</v>
      </c>
      <c r="N91" s="577">
        <f t="shared" si="16"/>
        <v>90</v>
      </c>
      <c r="O91" s="575"/>
    </row>
    <row r="92" spans="2:27" ht="25.05" customHeight="1">
      <c r="B92" s="1504"/>
      <c r="C92" s="1507"/>
      <c r="D92" s="578" t="s">
        <v>54</v>
      </c>
      <c r="E92" s="631"/>
      <c r="F92" s="631"/>
      <c r="G92" s="632"/>
      <c r="H92" s="579"/>
      <c r="I92" s="579"/>
      <c r="J92" s="580"/>
      <c r="K92" s="579"/>
      <c r="L92" s="580"/>
      <c r="M92" s="581"/>
      <c r="N92" s="582">
        <f t="shared" si="16"/>
        <v>0</v>
      </c>
      <c r="O92" s="583"/>
    </row>
    <row r="93" spans="2:27" ht="25.05" customHeight="1" thickBot="1">
      <c r="B93" s="1504"/>
      <c r="C93" s="1507"/>
      <c r="D93" s="578" t="s">
        <v>340</v>
      </c>
      <c r="E93" s="631"/>
      <c r="F93" s="631"/>
      <c r="G93" s="632"/>
      <c r="H93" s="579"/>
      <c r="I93" s="579"/>
      <c r="J93" s="580">
        <v>7</v>
      </c>
      <c r="K93" s="579">
        <v>7</v>
      </c>
      <c r="L93" s="580">
        <v>7</v>
      </c>
      <c r="M93" s="581">
        <v>7</v>
      </c>
      <c r="N93" s="582">
        <f t="shared" si="16"/>
        <v>28</v>
      </c>
      <c r="O93" s="583"/>
    </row>
    <row r="94" spans="2:27" ht="25.05" customHeight="1" thickTop="1" thickBot="1">
      <c r="B94" s="1504"/>
      <c r="C94" s="1507"/>
      <c r="D94" s="584" t="s">
        <v>183</v>
      </c>
      <c r="E94" s="585">
        <f t="shared" ref="E94:N94" si="17">SUM(E88:E93)</f>
        <v>30</v>
      </c>
      <c r="F94" s="585">
        <f t="shared" si="17"/>
        <v>40</v>
      </c>
      <c r="G94" s="586">
        <f t="shared" si="17"/>
        <v>80</v>
      </c>
      <c r="H94" s="587">
        <f t="shared" si="17"/>
        <v>180</v>
      </c>
      <c r="I94" s="587">
        <f t="shared" si="17"/>
        <v>249</v>
      </c>
      <c r="J94" s="588">
        <f t="shared" si="17"/>
        <v>276</v>
      </c>
      <c r="K94" s="587">
        <f t="shared" si="17"/>
        <v>276</v>
      </c>
      <c r="L94" s="588">
        <f t="shared" si="17"/>
        <v>246</v>
      </c>
      <c r="M94" s="589">
        <f t="shared" si="17"/>
        <v>246</v>
      </c>
      <c r="N94" s="590">
        <f t="shared" si="17"/>
        <v>1623</v>
      </c>
      <c r="O94" s="591"/>
    </row>
    <row r="95" spans="2:27" ht="5" customHeight="1" thickBot="1">
      <c r="B95" s="1504"/>
      <c r="C95" s="592"/>
      <c r="D95" s="593"/>
      <c r="E95" s="594"/>
      <c r="F95" s="594"/>
      <c r="G95" s="595"/>
      <c r="H95" s="596"/>
      <c r="I95" s="596"/>
      <c r="J95" s="597"/>
      <c r="K95" s="596"/>
      <c r="L95" s="597"/>
      <c r="M95" s="598"/>
      <c r="N95" s="599"/>
      <c r="O95" s="600"/>
    </row>
    <row r="96" spans="2:27" ht="25.05" customHeight="1" thickBot="1">
      <c r="B96" s="1504"/>
      <c r="C96" s="1506" t="s">
        <v>341</v>
      </c>
      <c r="D96" s="601" t="s">
        <v>342</v>
      </c>
      <c r="E96" s="602"/>
      <c r="F96" s="602"/>
      <c r="G96" s="603">
        <v>50</v>
      </c>
      <c r="H96" s="604">
        <v>50</v>
      </c>
      <c r="I96" s="604">
        <v>300</v>
      </c>
      <c r="J96" s="605">
        <v>600</v>
      </c>
      <c r="K96" s="604">
        <v>600</v>
      </c>
      <c r="L96" s="605">
        <v>600</v>
      </c>
      <c r="M96" s="606">
        <v>600</v>
      </c>
      <c r="N96" s="607">
        <f>SUM(E96:M96)</f>
        <v>2800</v>
      </c>
      <c r="O96" s="608"/>
    </row>
    <row r="97" spans="2:27" ht="25.05" customHeight="1" thickTop="1" thickBot="1">
      <c r="B97" s="1504"/>
      <c r="C97" s="1508"/>
      <c r="D97" s="609" t="s">
        <v>183</v>
      </c>
      <c r="E97" s="585">
        <f t="shared" ref="E97" si="18">SUM(E96)</f>
        <v>0</v>
      </c>
      <c r="F97" s="585">
        <f t="shared" ref="F97:N97" si="19">SUM(F96)</f>
        <v>0</v>
      </c>
      <c r="G97" s="610">
        <f t="shared" si="19"/>
        <v>50</v>
      </c>
      <c r="H97" s="611">
        <f t="shared" si="19"/>
        <v>50</v>
      </c>
      <c r="I97" s="611">
        <f t="shared" si="19"/>
        <v>300</v>
      </c>
      <c r="J97" s="612">
        <f t="shared" si="19"/>
        <v>600</v>
      </c>
      <c r="K97" s="611">
        <f t="shared" si="19"/>
        <v>600</v>
      </c>
      <c r="L97" s="612">
        <f t="shared" si="19"/>
        <v>600</v>
      </c>
      <c r="M97" s="613">
        <f t="shared" si="19"/>
        <v>600</v>
      </c>
      <c r="N97" s="590">
        <f t="shared" si="19"/>
        <v>2800</v>
      </c>
      <c r="O97" s="591"/>
    </row>
    <row r="98" spans="2:27" ht="5" customHeight="1" thickBot="1">
      <c r="B98" s="1504"/>
      <c r="C98" s="614"/>
      <c r="D98" s="615"/>
      <c r="E98" s="616"/>
      <c r="F98" s="616"/>
      <c r="G98" s="599"/>
      <c r="H98" s="599"/>
      <c r="I98" s="599"/>
      <c r="J98" s="599"/>
      <c r="K98" s="599"/>
      <c r="L98" s="599"/>
      <c r="M98" s="598"/>
      <c r="N98" s="599"/>
      <c r="O98" s="600"/>
    </row>
    <row r="99" spans="2:27" ht="25.05" customHeight="1">
      <c r="B99" s="1504"/>
      <c r="C99" s="1509" t="s">
        <v>344</v>
      </c>
      <c r="D99" s="601" t="s">
        <v>49</v>
      </c>
      <c r="E99" s="602"/>
      <c r="F99" s="602"/>
      <c r="G99" s="603"/>
      <c r="H99" s="604"/>
      <c r="I99" s="604"/>
      <c r="J99" s="605"/>
      <c r="K99" s="604"/>
      <c r="L99" s="605"/>
      <c r="M99" s="606"/>
      <c r="N99" s="607">
        <f>SUM(F99:M99)</f>
        <v>0</v>
      </c>
      <c r="O99" s="608"/>
    </row>
    <row r="100" spans="2:27" ht="25.05" customHeight="1" thickBot="1">
      <c r="B100" s="1504"/>
      <c r="C100" s="1507"/>
      <c r="D100" s="617" t="s">
        <v>50</v>
      </c>
      <c r="E100" s="618"/>
      <c r="F100" s="618"/>
      <c r="G100" s="619"/>
      <c r="H100" s="620"/>
      <c r="I100" s="620"/>
      <c r="J100" s="621"/>
      <c r="K100" s="620"/>
      <c r="L100" s="621"/>
      <c r="M100" s="622"/>
      <c r="N100" s="623">
        <f>SUM(E100:M100)</f>
        <v>0</v>
      </c>
      <c r="O100" s="624"/>
    </row>
    <row r="101" spans="2:27" ht="25.05" customHeight="1" thickTop="1" thickBot="1">
      <c r="B101" s="1504"/>
      <c r="C101" s="1508"/>
      <c r="D101" s="609" t="s">
        <v>183</v>
      </c>
      <c r="E101" s="585">
        <f t="shared" ref="E101:N101" si="20">SUM(E99:E100)</f>
        <v>0</v>
      </c>
      <c r="F101" s="585">
        <f t="shared" si="20"/>
        <v>0</v>
      </c>
      <c r="G101" s="610">
        <f t="shared" si="20"/>
        <v>0</v>
      </c>
      <c r="H101" s="611">
        <f t="shared" si="20"/>
        <v>0</v>
      </c>
      <c r="I101" s="611">
        <f t="shared" si="20"/>
        <v>0</v>
      </c>
      <c r="J101" s="612">
        <f t="shared" si="20"/>
        <v>0</v>
      </c>
      <c r="K101" s="611">
        <f t="shared" si="20"/>
        <v>0</v>
      </c>
      <c r="L101" s="612">
        <f t="shared" si="20"/>
        <v>0</v>
      </c>
      <c r="M101" s="613">
        <f t="shared" si="20"/>
        <v>0</v>
      </c>
      <c r="N101" s="590">
        <f t="shared" si="20"/>
        <v>0</v>
      </c>
      <c r="O101" s="591"/>
    </row>
    <row r="102" spans="2:27" ht="5" customHeight="1" thickBot="1">
      <c r="B102" s="1504"/>
      <c r="C102" s="614"/>
      <c r="D102" s="615"/>
      <c r="E102" s="616"/>
      <c r="F102" s="616"/>
      <c r="G102" s="599"/>
      <c r="H102" s="599"/>
      <c r="I102" s="599"/>
      <c r="J102" s="599"/>
      <c r="K102" s="599"/>
      <c r="L102" s="599"/>
      <c r="M102" s="598"/>
      <c r="N102" s="599"/>
      <c r="O102" s="600"/>
    </row>
    <row r="103" spans="2:27" ht="25.05" customHeight="1">
      <c r="B103" s="1504"/>
      <c r="C103" s="1509" t="s">
        <v>345</v>
      </c>
      <c r="D103" s="625" t="s">
        <v>51</v>
      </c>
      <c r="E103" s="650"/>
      <c r="F103" s="650"/>
      <c r="G103" s="651"/>
      <c r="H103" s="626"/>
      <c r="I103" s="626">
        <v>2</v>
      </c>
      <c r="J103" s="627">
        <v>2</v>
      </c>
      <c r="K103" s="626">
        <v>2</v>
      </c>
      <c r="L103" s="627">
        <v>2</v>
      </c>
      <c r="M103" s="628">
        <v>2</v>
      </c>
      <c r="N103" s="629">
        <f>SUM(E103:M103)</f>
        <v>10</v>
      </c>
      <c r="O103" s="630"/>
    </row>
    <row r="104" spans="2:27" ht="25.05" customHeight="1" thickBot="1">
      <c r="B104" s="1504"/>
      <c r="C104" s="1507"/>
      <c r="D104" s="578" t="s">
        <v>52</v>
      </c>
      <c r="E104" s="631"/>
      <c r="F104" s="631"/>
      <c r="G104" s="632"/>
      <c r="H104" s="579"/>
      <c r="I104" s="579"/>
      <c r="J104" s="580"/>
      <c r="K104" s="579"/>
      <c r="L104" s="580"/>
      <c r="M104" s="581"/>
      <c r="N104" s="582">
        <f>SUM(E104:M104)</f>
        <v>0</v>
      </c>
      <c r="O104" s="583"/>
    </row>
    <row r="105" spans="2:27" ht="25.05" customHeight="1" thickTop="1" thickBot="1">
      <c r="B105" s="1505"/>
      <c r="C105" s="1510"/>
      <c r="D105" s="633" t="s">
        <v>183</v>
      </c>
      <c r="E105" s="634">
        <f t="shared" ref="E105:N105" si="21">SUM(E103:E104)</f>
        <v>0</v>
      </c>
      <c r="F105" s="634">
        <f t="shared" si="21"/>
        <v>0</v>
      </c>
      <c r="G105" s="635">
        <f t="shared" si="21"/>
        <v>0</v>
      </c>
      <c r="H105" s="636">
        <f t="shared" si="21"/>
        <v>0</v>
      </c>
      <c r="I105" s="636">
        <f t="shared" si="21"/>
        <v>2</v>
      </c>
      <c r="J105" s="637">
        <f t="shared" si="21"/>
        <v>2</v>
      </c>
      <c r="K105" s="636">
        <f t="shared" si="21"/>
        <v>2</v>
      </c>
      <c r="L105" s="637">
        <f t="shared" si="21"/>
        <v>2</v>
      </c>
      <c r="M105" s="638">
        <f t="shared" si="21"/>
        <v>2</v>
      </c>
      <c r="N105" s="639">
        <f t="shared" si="21"/>
        <v>10</v>
      </c>
      <c r="O105" s="640"/>
    </row>
    <row r="106" spans="2:27" ht="20" customHeight="1" thickTop="1"/>
    <row r="107" spans="2:27" ht="20" customHeight="1" thickBot="1"/>
    <row r="108" spans="2:27" ht="20" customHeight="1" thickBot="1">
      <c r="B108" s="1484" t="s">
        <v>2</v>
      </c>
      <c r="C108" s="1485"/>
      <c r="D108" s="544" t="s">
        <v>16</v>
      </c>
      <c r="E108" s="545"/>
      <c r="F108" s="545"/>
    </row>
    <row r="109" spans="2:27" ht="15" customHeight="1" thickBot="1"/>
    <row r="110" spans="2:27" ht="20" customHeight="1" thickTop="1">
      <c r="B110" s="1486"/>
      <c r="C110" s="1487"/>
      <c r="D110" s="1488"/>
      <c r="E110" s="1495" t="s">
        <v>327</v>
      </c>
      <c r="F110" s="1496"/>
      <c r="G110" s="1496"/>
      <c r="H110" s="1496"/>
      <c r="I110" s="1496"/>
      <c r="J110" s="1496"/>
      <c r="K110" s="1496"/>
      <c r="L110" s="1496"/>
      <c r="M110" s="1497"/>
      <c r="N110" s="1498" t="s">
        <v>328</v>
      </c>
      <c r="O110" s="1501" t="s">
        <v>42</v>
      </c>
    </row>
    <row r="111" spans="2:27" ht="20" customHeight="1">
      <c r="B111" s="1489"/>
      <c r="C111" s="1490"/>
      <c r="D111" s="1491"/>
      <c r="E111" s="641">
        <v>45926</v>
      </c>
      <c r="F111" s="641">
        <v>45562</v>
      </c>
      <c r="G111" s="642">
        <v>45928</v>
      </c>
      <c r="H111" s="546">
        <v>45929</v>
      </c>
      <c r="I111" s="546">
        <v>45930</v>
      </c>
      <c r="J111" s="547">
        <v>45931</v>
      </c>
      <c r="K111" s="546"/>
      <c r="L111" s="548"/>
      <c r="M111" s="550"/>
      <c r="N111" s="1499"/>
      <c r="O111" s="1502"/>
    </row>
    <row r="112" spans="2:27" ht="20" customHeight="1">
      <c r="B112" s="1489"/>
      <c r="C112" s="1490"/>
      <c r="D112" s="1491"/>
      <c r="E112" s="551" t="str">
        <f>TEXT(E111,"aaa")</f>
        <v>金</v>
      </c>
      <c r="F112" s="551" t="str">
        <f>TEXT(F111,"aaa")</f>
        <v>金</v>
      </c>
      <c r="G112" s="643" t="str">
        <f t="shared" ref="G112:J112" si="22">TEXT(G111,"aaa")</f>
        <v>日</v>
      </c>
      <c r="H112" s="551" t="str">
        <f t="shared" si="22"/>
        <v>月</v>
      </c>
      <c r="I112" s="551" t="str">
        <f t="shared" si="22"/>
        <v>火</v>
      </c>
      <c r="J112" s="552" t="str">
        <f t="shared" si="22"/>
        <v>水</v>
      </c>
      <c r="K112" s="551"/>
      <c r="L112" s="553"/>
      <c r="M112" s="554"/>
      <c r="N112" s="1499"/>
      <c r="O112" s="1502"/>
      <c r="AA112" s="543" t="s">
        <v>329</v>
      </c>
    </row>
    <row r="113" spans="2:27" ht="20" customHeight="1" thickBot="1">
      <c r="B113" s="1492"/>
      <c r="C113" s="1493"/>
      <c r="D113" s="1494"/>
      <c r="E113" s="659" t="s">
        <v>330</v>
      </c>
      <c r="F113" s="656"/>
      <c r="G113" s="660" t="s">
        <v>332</v>
      </c>
      <c r="H113" s="557" t="s">
        <v>332</v>
      </c>
      <c r="I113" s="557" t="s">
        <v>332</v>
      </c>
      <c r="J113" s="654" t="s">
        <v>332</v>
      </c>
      <c r="K113" s="559"/>
      <c r="L113" s="560"/>
      <c r="M113" s="562"/>
      <c r="N113" s="1500"/>
      <c r="O113" s="1503"/>
      <c r="AA113" s="543" t="s">
        <v>333</v>
      </c>
    </row>
    <row r="114" spans="2:27" ht="25.05" customHeight="1">
      <c r="B114" s="1504" t="s">
        <v>334</v>
      </c>
      <c r="C114" s="1506" t="s">
        <v>335</v>
      </c>
      <c r="D114" s="563" t="s">
        <v>43</v>
      </c>
      <c r="E114" s="645"/>
      <c r="F114" s="645">
        <v>20</v>
      </c>
      <c r="G114" s="646">
        <v>20</v>
      </c>
      <c r="H114" s="564">
        <v>20</v>
      </c>
      <c r="I114" s="564">
        <v>20</v>
      </c>
      <c r="J114" s="565">
        <v>20</v>
      </c>
      <c r="K114" s="564"/>
      <c r="L114" s="565"/>
      <c r="M114" s="566"/>
      <c r="N114" s="567">
        <f>SUM(E114:M114)</f>
        <v>100</v>
      </c>
      <c r="O114" s="568"/>
      <c r="AA114" s="543" t="s">
        <v>336</v>
      </c>
    </row>
    <row r="115" spans="2:27" ht="25.05" customHeight="1">
      <c r="B115" s="1504"/>
      <c r="C115" s="1507"/>
      <c r="D115" s="569" t="s">
        <v>44</v>
      </c>
      <c r="E115" s="647"/>
      <c r="F115" s="647">
        <v>20</v>
      </c>
      <c r="G115" s="648">
        <v>20</v>
      </c>
      <c r="H115" s="570">
        <v>20</v>
      </c>
      <c r="I115" s="570">
        <v>20</v>
      </c>
      <c r="J115" s="571">
        <v>20</v>
      </c>
      <c r="K115" s="570"/>
      <c r="L115" s="572"/>
      <c r="M115" s="573"/>
      <c r="N115" s="574">
        <f t="shared" ref="N115:N119" si="23">SUM(E115:M115)</f>
        <v>100</v>
      </c>
      <c r="O115" s="575"/>
      <c r="AA115" s="543" t="s">
        <v>337</v>
      </c>
    </row>
    <row r="116" spans="2:27" ht="25.05" customHeight="1">
      <c r="B116" s="1504"/>
      <c r="C116" s="1507"/>
      <c r="D116" s="569" t="s">
        <v>45</v>
      </c>
      <c r="E116" s="647">
        <v>30</v>
      </c>
      <c r="F116" s="647">
        <v>296</v>
      </c>
      <c r="G116" s="649">
        <v>299</v>
      </c>
      <c r="H116" s="576">
        <v>277</v>
      </c>
      <c r="I116" s="576">
        <v>233</v>
      </c>
      <c r="J116" s="572">
        <v>192</v>
      </c>
      <c r="K116" s="576"/>
      <c r="L116" s="572"/>
      <c r="M116" s="573"/>
      <c r="N116" s="577">
        <f t="shared" si="23"/>
        <v>1327</v>
      </c>
      <c r="O116" s="575"/>
      <c r="AA116" s="543" t="s">
        <v>338</v>
      </c>
    </row>
    <row r="117" spans="2:27" ht="25.05" customHeight="1">
      <c r="B117" s="1504"/>
      <c r="C117" s="1507"/>
      <c r="D117" s="569" t="s">
        <v>339</v>
      </c>
      <c r="E117" s="647"/>
      <c r="F117" s="647"/>
      <c r="G117" s="649">
        <v>30</v>
      </c>
      <c r="H117" s="576">
        <v>30</v>
      </c>
      <c r="I117" s="576">
        <v>30</v>
      </c>
      <c r="J117" s="572">
        <v>20</v>
      </c>
      <c r="K117" s="576"/>
      <c r="L117" s="572"/>
      <c r="M117" s="573"/>
      <c r="N117" s="577">
        <f t="shared" si="23"/>
        <v>110</v>
      </c>
      <c r="O117" s="575"/>
    </row>
    <row r="118" spans="2:27" ht="25.05" customHeight="1">
      <c r="B118" s="1504"/>
      <c r="C118" s="1507"/>
      <c r="D118" s="578" t="s">
        <v>54</v>
      </c>
      <c r="E118" s="631"/>
      <c r="F118" s="631"/>
      <c r="G118" s="632"/>
      <c r="H118" s="579"/>
      <c r="I118" s="579"/>
      <c r="J118" s="580"/>
      <c r="K118" s="579"/>
      <c r="L118" s="580"/>
      <c r="M118" s="581"/>
      <c r="N118" s="582">
        <f t="shared" si="23"/>
        <v>0</v>
      </c>
      <c r="O118" s="583"/>
    </row>
    <row r="119" spans="2:27" ht="25.05" customHeight="1" thickBot="1">
      <c r="B119" s="1504"/>
      <c r="C119" s="1507"/>
      <c r="D119" s="578" t="s">
        <v>340</v>
      </c>
      <c r="E119" s="631"/>
      <c r="F119" s="631"/>
      <c r="G119" s="632">
        <v>10</v>
      </c>
      <c r="H119" s="579">
        <v>3</v>
      </c>
      <c r="I119" s="579">
        <v>3</v>
      </c>
      <c r="J119" s="580">
        <v>4</v>
      </c>
      <c r="K119" s="579"/>
      <c r="L119" s="580"/>
      <c r="M119" s="581"/>
      <c r="N119" s="582">
        <f t="shared" si="23"/>
        <v>20</v>
      </c>
      <c r="O119" s="583"/>
    </row>
    <row r="120" spans="2:27" ht="25.05" customHeight="1" thickTop="1" thickBot="1">
      <c r="B120" s="1504"/>
      <c r="C120" s="1507"/>
      <c r="D120" s="584" t="s">
        <v>183</v>
      </c>
      <c r="E120" s="585">
        <f t="shared" ref="E120:N120" si="24">SUM(E114:E119)</f>
        <v>30</v>
      </c>
      <c r="F120" s="585">
        <f t="shared" si="24"/>
        <v>336</v>
      </c>
      <c r="G120" s="586">
        <f t="shared" si="24"/>
        <v>379</v>
      </c>
      <c r="H120" s="587">
        <f t="shared" si="24"/>
        <v>350</v>
      </c>
      <c r="I120" s="587">
        <f t="shared" si="24"/>
        <v>306</v>
      </c>
      <c r="J120" s="588">
        <f t="shared" si="24"/>
        <v>256</v>
      </c>
      <c r="K120" s="587"/>
      <c r="L120" s="588"/>
      <c r="M120" s="589"/>
      <c r="N120" s="590">
        <f t="shared" si="24"/>
        <v>1657</v>
      </c>
      <c r="O120" s="591"/>
    </row>
    <row r="121" spans="2:27" ht="5" customHeight="1" thickBot="1">
      <c r="B121" s="1504"/>
      <c r="C121" s="592"/>
      <c r="D121" s="593"/>
      <c r="E121" s="594"/>
      <c r="F121" s="594"/>
      <c r="G121" s="595"/>
      <c r="H121" s="596"/>
      <c r="I121" s="596"/>
      <c r="J121" s="597"/>
      <c r="K121" s="596"/>
      <c r="L121" s="597"/>
      <c r="M121" s="598"/>
      <c r="N121" s="599"/>
      <c r="O121" s="600"/>
    </row>
    <row r="122" spans="2:27" ht="52.05" customHeight="1" thickBot="1">
      <c r="B122" s="1504"/>
      <c r="C122" s="1506" t="s">
        <v>341</v>
      </c>
      <c r="D122" s="601" t="s">
        <v>342</v>
      </c>
      <c r="E122" s="602"/>
      <c r="F122" s="602"/>
      <c r="G122" s="604">
        <v>1400</v>
      </c>
      <c r="H122" s="604">
        <v>1400</v>
      </c>
      <c r="I122" s="604">
        <v>1400</v>
      </c>
      <c r="J122" s="605">
        <v>1400</v>
      </c>
      <c r="K122" s="604"/>
      <c r="L122" s="605"/>
      <c r="M122" s="606"/>
      <c r="N122" s="607">
        <f>SUM(E122:M122)</f>
        <v>5600</v>
      </c>
      <c r="O122" s="661" t="s">
        <v>350</v>
      </c>
    </row>
    <row r="123" spans="2:27" ht="25.05" customHeight="1" thickTop="1" thickBot="1">
      <c r="B123" s="1504"/>
      <c r="C123" s="1508"/>
      <c r="D123" s="609" t="s">
        <v>183</v>
      </c>
      <c r="E123" s="585">
        <f>SUM(E122)</f>
        <v>0</v>
      </c>
      <c r="F123" s="585">
        <f>SUM(F122)</f>
        <v>0</v>
      </c>
      <c r="G123" s="610">
        <f t="shared" ref="G123:J123" si="25">SUM(G122)</f>
        <v>1400</v>
      </c>
      <c r="H123" s="611">
        <f t="shared" si="25"/>
        <v>1400</v>
      </c>
      <c r="I123" s="611">
        <f t="shared" si="25"/>
        <v>1400</v>
      </c>
      <c r="J123" s="612">
        <f t="shared" si="25"/>
        <v>1400</v>
      </c>
      <c r="K123" s="611"/>
      <c r="L123" s="612"/>
      <c r="M123" s="613"/>
      <c r="N123" s="590">
        <f>SUM(N122)</f>
        <v>5600</v>
      </c>
      <c r="O123" s="591"/>
    </row>
    <row r="124" spans="2:27" ht="5" customHeight="1" thickBot="1">
      <c r="B124" s="1504"/>
      <c r="C124" s="614"/>
      <c r="D124" s="615"/>
      <c r="E124" s="616"/>
      <c r="F124" s="616"/>
      <c r="G124" s="599"/>
      <c r="H124" s="599"/>
      <c r="I124" s="599"/>
      <c r="J124" s="599"/>
      <c r="K124" s="599"/>
      <c r="L124" s="599"/>
      <c r="M124" s="598"/>
      <c r="N124" s="599"/>
      <c r="O124" s="600"/>
    </row>
    <row r="125" spans="2:27" ht="25.05" customHeight="1">
      <c r="B125" s="1504"/>
      <c r="C125" s="1509" t="s">
        <v>344</v>
      </c>
      <c r="D125" s="601" t="s">
        <v>49</v>
      </c>
      <c r="E125" s="602"/>
      <c r="F125" s="602"/>
      <c r="G125" s="603"/>
      <c r="H125" s="604"/>
      <c r="I125" s="604"/>
      <c r="J125" s="605"/>
      <c r="K125" s="604"/>
      <c r="L125" s="605"/>
      <c r="M125" s="606"/>
      <c r="N125" s="607">
        <f>SUM(E125:M125)</f>
        <v>0</v>
      </c>
      <c r="O125" s="608"/>
    </row>
    <row r="126" spans="2:27" ht="25.05" customHeight="1" thickBot="1">
      <c r="B126" s="1504"/>
      <c r="C126" s="1507"/>
      <c r="D126" s="617" t="s">
        <v>50</v>
      </c>
      <c r="E126" s="618"/>
      <c r="F126" s="618"/>
      <c r="G126" s="619"/>
      <c r="H126" s="620"/>
      <c r="I126" s="620"/>
      <c r="J126" s="621"/>
      <c r="K126" s="620"/>
      <c r="L126" s="621"/>
      <c r="M126" s="622"/>
      <c r="N126" s="623">
        <f>SUM(E126:M126)</f>
        <v>0</v>
      </c>
      <c r="O126" s="624"/>
    </row>
    <row r="127" spans="2:27" ht="25.05" customHeight="1" thickTop="1" thickBot="1">
      <c r="B127" s="1504"/>
      <c r="C127" s="1508"/>
      <c r="D127" s="609" t="s">
        <v>183</v>
      </c>
      <c r="E127" s="585">
        <f>SUM(E125:E126)</f>
        <v>0</v>
      </c>
      <c r="F127" s="585">
        <f>SUM(F125:F126)</f>
        <v>0</v>
      </c>
      <c r="G127" s="610">
        <f t="shared" ref="G127:J127" si="26">SUM(G125:G126)</f>
        <v>0</v>
      </c>
      <c r="H127" s="611">
        <f t="shared" si="26"/>
        <v>0</v>
      </c>
      <c r="I127" s="611">
        <f t="shared" si="26"/>
        <v>0</v>
      </c>
      <c r="J127" s="612">
        <f t="shared" si="26"/>
        <v>0</v>
      </c>
      <c r="K127" s="611"/>
      <c r="L127" s="612"/>
      <c r="M127" s="613"/>
      <c r="N127" s="590">
        <f>SUM(N125:N126)</f>
        <v>0</v>
      </c>
      <c r="O127" s="591"/>
    </row>
    <row r="128" spans="2:27" ht="5" customHeight="1" thickBot="1">
      <c r="B128" s="1504"/>
      <c r="C128" s="614"/>
      <c r="D128" s="615"/>
      <c r="E128" s="616"/>
      <c r="F128" s="616"/>
      <c r="G128" s="599"/>
      <c r="H128" s="599"/>
      <c r="I128" s="599"/>
      <c r="J128" s="599"/>
      <c r="K128" s="599"/>
      <c r="L128" s="599"/>
      <c r="M128" s="598"/>
      <c r="N128" s="599"/>
      <c r="O128" s="600"/>
    </row>
    <row r="129" spans="2:27" ht="25.05" customHeight="1">
      <c r="B129" s="1504"/>
      <c r="C129" s="1509" t="s">
        <v>345</v>
      </c>
      <c r="D129" s="625" t="s">
        <v>51</v>
      </c>
      <c r="E129" s="650"/>
      <c r="F129" s="650"/>
      <c r="G129" s="626">
        <v>2</v>
      </c>
      <c r="H129" s="626">
        <v>2</v>
      </c>
      <c r="I129" s="626">
        <v>2</v>
      </c>
      <c r="J129" s="627">
        <v>2</v>
      </c>
      <c r="K129" s="626"/>
      <c r="L129" s="627"/>
      <c r="M129" s="628"/>
      <c r="N129" s="629">
        <f>SUM(E129:M129)</f>
        <v>8</v>
      </c>
      <c r="O129" s="630"/>
    </row>
    <row r="130" spans="2:27" ht="25.05" customHeight="1" thickBot="1">
      <c r="B130" s="1504"/>
      <c r="C130" s="1507"/>
      <c r="D130" s="578" t="s">
        <v>52</v>
      </c>
      <c r="E130" s="631"/>
      <c r="F130" s="631"/>
      <c r="G130" s="632"/>
      <c r="H130" s="579"/>
      <c r="I130" s="579"/>
      <c r="J130" s="580"/>
      <c r="K130" s="579"/>
      <c r="L130" s="580"/>
      <c r="M130" s="581"/>
      <c r="N130" s="582">
        <f>SUM(E130:M130)</f>
        <v>0</v>
      </c>
      <c r="O130" s="583"/>
    </row>
    <row r="131" spans="2:27" ht="25.05" customHeight="1" thickTop="1" thickBot="1">
      <c r="B131" s="1505"/>
      <c r="C131" s="1510"/>
      <c r="D131" s="633" t="s">
        <v>183</v>
      </c>
      <c r="E131" s="634">
        <f>SUM(E129:E130)</f>
        <v>0</v>
      </c>
      <c r="F131" s="634">
        <f>SUM(F129:F130)</f>
        <v>0</v>
      </c>
      <c r="G131" s="635">
        <f t="shared" ref="G131:J131" si="27">SUM(G129:G130)</f>
        <v>2</v>
      </c>
      <c r="H131" s="636">
        <f t="shared" si="27"/>
        <v>2</v>
      </c>
      <c r="I131" s="636">
        <f t="shared" si="27"/>
        <v>2</v>
      </c>
      <c r="J131" s="637">
        <f t="shared" si="27"/>
        <v>2</v>
      </c>
      <c r="K131" s="636"/>
      <c r="L131" s="637"/>
      <c r="M131" s="638"/>
      <c r="N131" s="639">
        <f>SUM(N129:N130)</f>
        <v>8</v>
      </c>
      <c r="O131" s="640"/>
    </row>
    <row r="132" spans="2:27" ht="20" customHeight="1" thickTop="1">
      <c r="B132" s="542"/>
    </row>
    <row r="133" spans="2:27" ht="20" customHeight="1" thickBot="1">
      <c r="B133" s="542"/>
    </row>
    <row r="134" spans="2:27" ht="20" customHeight="1" thickBot="1">
      <c r="B134" s="1484" t="s">
        <v>2</v>
      </c>
      <c r="C134" s="1485"/>
      <c r="D134" s="544" t="s">
        <v>17</v>
      </c>
      <c r="E134" s="545"/>
      <c r="F134" s="545"/>
    </row>
    <row r="135" spans="2:27" ht="15" customHeight="1" thickBot="1"/>
    <row r="136" spans="2:27" ht="20" customHeight="1" thickTop="1">
      <c r="B136" s="1486"/>
      <c r="C136" s="1487"/>
      <c r="D136" s="1488"/>
      <c r="E136" s="1495" t="s">
        <v>327</v>
      </c>
      <c r="F136" s="1496"/>
      <c r="G136" s="1496"/>
      <c r="H136" s="1496"/>
      <c r="I136" s="1496"/>
      <c r="J136" s="1496"/>
      <c r="K136" s="1496"/>
      <c r="L136" s="1496"/>
      <c r="M136" s="1497"/>
      <c r="N136" s="1498" t="s">
        <v>328</v>
      </c>
      <c r="O136" s="1501" t="s">
        <v>42</v>
      </c>
    </row>
    <row r="137" spans="2:27" ht="20" customHeight="1">
      <c r="B137" s="1489"/>
      <c r="C137" s="1490"/>
      <c r="D137" s="1491"/>
      <c r="E137" s="641">
        <v>45927</v>
      </c>
      <c r="F137" s="642">
        <v>45928</v>
      </c>
      <c r="G137" s="546">
        <v>45929</v>
      </c>
      <c r="H137" s="546">
        <v>45930</v>
      </c>
      <c r="I137" s="547">
        <v>45931</v>
      </c>
      <c r="J137" s="546">
        <v>45932</v>
      </c>
      <c r="K137" s="546"/>
      <c r="L137" s="548"/>
      <c r="M137" s="550"/>
      <c r="N137" s="1499"/>
      <c r="O137" s="1502"/>
    </row>
    <row r="138" spans="2:27" ht="20" customHeight="1">
      <c r="B138" s="1489"/>
      <c r="C138" s="1490"/>
      <c r="D138" s="1491"/>
      <c r="E138" s="551" t="str">
        <f>TEXT(E137,"aaa")</f>
        <v>土</v>
      </c>
      <c r="F138" s="643" t="str">
        <f t="shared" ref="F138:J138" si="28">TEXT(F137,"aaa")</f>
        <v>日</v>
      </c>
      <c r="G138" s="551" t="str">
        <f t="shared" si="28"/>
        <v>月</v>
      </c>
      <c r="H138" s="551" t="str">
        <f t="shared" si="28"/>
        <v>火</v>
      </c>
      <c r="I138" s="552" t="str">
        <f t="shared" si="28"/>
        <v>水</v>
      </c>
      <c r="J138" s="551" t="str">
        <f t="shared" si="28"/>
        <v>木</v>
      </c>
      <c r="K138" s="551"/>
      <c r="L138" s="553"/>
      <c r="M138" s="554"/>
      <c r="N138" s="1499"/>
      <c r="O138" s="1502"/>
      <c r="AA138" s="543" t="s">
        <v>329</v>
      </c>
    </row>
    <row r="139" spans="2:27" ht="20" customHeight="1" thickBot="1">
      <c r="B139" s="1492"/>
      <c r="C139" s="1493"/>
      <c r="D139" s="1494"/>
      <c r="E139" s="656"/>
      <c r="F139" s="662"/>
      <c r="G139" s="557" t="s">
        <v>332</v>
      </c>
      <c r="H139" s="557" t="s">
        <v>332</v>
      </c>
      <c r="I139" s="654" t="s">
        <v>332</v>
      </c>
      <c r="J139" s="557" t="s">
        <v>332</v>
      </c>
      <c r="K139" s="559"/>
      <c r="L139" s="560"/>
      <c r="M139" s="562"/>
      <c r="N139" s="1500"/>
      <c r="O139" s="1503"/>
      <c r="AA139" s="543" t="s">
        <v>333</v>
      </c>
    </row>
    <row r="140" spans="2:27" ht="25.05" customHeight="1">
      <c r="B140" s="1504" t="s">
        <v>334</v>
      </c>
      <c r="C140" s="1506" t="s">
        <v>335</v>
      </c>
      <c r="D140" s="563" t="s">
        <v>43</v>
      </c>
      <c r="E140" s="645">
        <v>1</v>
      </c>
      <c r="F140" s="646"/>
      <c r="G140" s="564">
        <v>3</v>
      </c>
      <c r="H140" s="564">
        <v>3</v>
      </c>
      <c r="I140" s="565">
        <v>3</v>
      </c>
      <c r="J140" s="564">
        <v>3</v>
      </c>
      <c r="K140" s="564"/>
      <c r="L140" s="565"/>
      <c r="M140" s="566"/>
      <c r="N140" s="567">
        <f>SUM(E140:M140)</f>
        <v>13</v>
      </c>
      <c r="O140" s="568"/>
      <c r="AA140" s="543" t="s">
        <v>336</v>
      </c>
    </row>
    <row r="141" spans="2:27" ht="25.05" customHeight="1">
      <c r="B141" s="1504"/>
      <c r="C141" s="1507"/>
      <c r="D141" s="569" t="s">
        <v>44</v>
      </c>
      <c r="E141" s="647">
        <v>10</v>
      </c>
      <c r="F141" s="648"/>
      <c r="G141" s="570">
        <v>10</v>
      </c>
      <c r="H141" s="570">
        <v>10</v>
      </c>
      <c r="I141" s="571">
        <v>10</v>
      </c>
      <c r="J141" s="570">
        <v>10</v>
      </c>
      <c r="K141" s="570"/>
      <c r="L141" s="572"/>
      <c r="M141" s="573"/>
      <c r="N141" s="574">
        <f t="shared" ref="N141:N145" si="29">SUM(E141:M141)</f>
        <v>50</v>
      </c>
      <c r="O141" s="575"/>
      <c r="AA141" s="543" t="s">
        <v>337</v>
      </c>
    </row>
    <row r="142" spans="2:27" ht="25.05" customHeight="1">
      <c r="B142" s="1504"/>
      <c r="C142" s="1507"/>
      <c r="D142" s="569" t="s">
        <v>45</v>
      </c>
      <c r="E142" s="647">
        <v>77</v>
      </c>
      <c r="F142" s="649"/>
      <c r="G142" s="576">
        <v>188</v>
      </c>
      <c r="H142" s="576">
        <v>188</v>
      </c>
      <c r="I142" s="572">
        <v>188</v>
      </c>
      <c r="J142" s="576">
        <v>188</v>
      </c>
      <c r="K142" s="576"/>
      <c r="L142" s="572"/>
      <c r="M142" s="573"/>
      <c r="N142" s="577">
        <f t="shared" si="29"/>
        <v>829</v>
      </c>
      <c r="O142" s="575"/>
      <c r="AA142" s="543" t="s">
        <v>338</v>
      </c>
    </row>
    <row r="143" spans="2:27" ht="25.05" customHeight="1">
      <c r="B143" s="1504"/>
      <c r="C143" s="1507"/>
      <c r="D143" s="569" t="s">
        <v>339</v>
      </c>
      <c r="E143" s="647"/>
      <c r="F143" s="649"/>
      <c r="G143" s="576">
        <v>150</v>
      </c>
      <c r="H143" s="576">
        <v>150</v>
      </c>
      <c r="I143" s="572">
        <v>114</v>
      </c>
      <c r="J143" s="576">
        <v>114</v>
      </c>
      <c r="K143" s="576"/>
      <c r="L143" s="572"/>
      <c r="M143" s="573"/>
      <c r="N143" s="577">
        <f t="shared" si="29"/>
        <v>528</v>
      </c>
      <c r="O143" s="575"/>
    </row>
    <row r="144" spans="2:27" ht="25.05" customHeight="1">
      <c r="B144" s="1504"/>
      <c r="C144" s="1507"/>
      <c r="D144" s="578" t="s">
        <v>54</v>
      </c>
      <c r="E144" s="631">
        <v>2</v>
      </c>
      <c r="F144" s="632"/>
      <c r="G144" s="579">
        <v>2</v>
      </c>
      <c r="H144" s="579">
        <v>2</v>
      </c>
      <c r="I144" s="580">
        <v>2</v>
      </c>
      <c r="J144" s="579">
        <v>2</v>
      </c>
      <c r="K144" s="579"/>
      <c r="L144" s="580"/>
      <c r="M144" s="581"/>
      <c r="N144" s="582">
        <f t="shared" si="29"/>
        <v>10</v>
      </c>
      <c r="O144" s="583"/>
    </row>
    <row r="145" spans="2:15" ht="25.05" customHeight="1" thickBot="1">
      <c r="B145" s="1504"/>
      <c r="C145" s="1507"/>
      <c r="D145" s="578" t="s">
        <v>340</v>
      </c>
      <c r="E145" s="631"/>
      <c r="F145" s="632"/>
      <c r="G145" s="579">
        <v>10</v>
      </c>
      <c r="H145" s="579">
        <v>10</v>
      </c>
      <c r="I145" s="580">
        <v>10</v>
      </c>
      <c r="J145" s="579">
        <v>10</v>
      </c>
      <c r="K145" s="579"/>
      <c r="L145" s="580"/>
      <c r="M145" s="581"/>
      <c r="N145" s="582">
        <f t="shared" si="29"/>
        <v>40</v>
      </c>
      <c r="O145" s="583"/>
    </row>
    <row r="146" spans="2:15" ht="25.05" customHeight="1" thickTop="1" thickBot="1">
      <c r="B146" s="1504"/>
      <c r="C146" s="1507"/>
      <c r="D146" s="584" t="s">
        <v>183</v>
      </c>
      <c r="E146" s="585">
        <f t="shared" ref="E146:N146" si="30">SUM(E140:E145)</f>
        <v>90</v>
      </c>
      <c r="F146" s="585">
        <f t="shared" si="30"/>
        <v>0</v>
      </c>
      <c r="G146" s="586">
        <f t="shared" si="30"/>
        <v>363</v>
      </c>
      <c r="H146" s="587">
        <f t="shared" si="30"/>
        <v>363</v>
      </c>
      <c r="I146" s="587">
        <f t="shared" si="30"/>
        <v>327</v>
      </c>
      <c r="J146" s="588">
        <f t="shared" si="30"/>
        <v>327</v>
      </c>
      <c r="K146" s="587"/>
      <c r="L146" s="588"/>
      <c r="M146" s="589"/>
      <c r="N146" s="590">
        <f t="shared" si="30"/>
        <v>1470</v>
      </c>
      <c r="O146" s="591"/>
    </row>
    <row r="147" spans="2:15" ht="5" customHeight="1" thickBot="1">
      <c r="B147" s="1504"/>
      <c r="C147" s="592"/>
      <c r="D147" s="593"/>
      <c r="E147" s="594"/>
      <c r="F147" s="594"/>
      <c r="G147" s="595"/>
      <c r="H147" s="596"/>
      <c r="I147" s="596"/>
      <c r="J147" s="597"/>
      <c r="K147" s="596"/>
      <c r="L147" s="597"/>
      <c r="M147" s="598"/>
      <c r="N147" s="599"/>
      <c r="O147" s="600"/>
    </row>
    <row r="148" spans="2:15" ht="40.049999999999997" customHeight="1" thickBot="1">
      <c r="B148" s="1504"/>
      <c r="C148" s="1506" t="s">
        <v>341</v>
      </c>
      <c r="D148" s="601" t="s">
        <v>342</v>
      </c>
      <c r="E148" s="602"/>
      <c r="F148" s="602"/>
      <c r="G148" s="604">
        <v>1400</v>
      </c>
      <c r="H148" s="604">
        <v>1400</v>
      </c>
      <c r="I148" s="605">
        <v>1400</v>
      </c>
      <c r="J148" s="604">
        <v>1400</v>
      </c>
      <c r="K148" s="604"/>
      <c r="L148" s="605"/>
      <c r="M148" s="606"/>
      <c r="N148" s="607">
        <f>SUM(E148:M148)</f>
        <v>5600</v>
      </c>
      <c r="O148" s="661" t="s">
        <v>351</v>
      </c>
    </row>
    <row r="149" spans="2:15" ht="25.05" customHeight="1" thickTop="1" thickBot="1">
      <c r="B149" s="1504"/>
      <c r="C149" s="1508"/>
      <c r="D149" s="609" t="s">
        <v>183</v>
      </c>
      <c r="E149" s="585">
        <f>SUM(E148)</f>
        <v>0</v>
      </c>
      <c r="F149" s="585">
        <f>SUM(F148)</f>
        <v>0</v>
      </c>
      <c r="G149" s="610">
        <f t="shared" ref="G149:J149" si="31">SUM(G148)</f>
        <v>1400</v>
      </c>
      <c r="H149" s="611">
        <f t="shared" si="31"/>
        <v>1400</v>
      </c>
      <c r="I149" s="611">
        <f t="shared" si="31"/>
        <v>1400</v>
      </c>
      <c r="J149" s="612">
        <f t="shared" si="31"/>
        <v>1400</v>
      </c>
      <c r="K149" s="611"/>
      <c r="L149" s="612"/>
      <c r="M149" s="613"/>
      <c r="N149" s="590">
        <f>SUM(N148)</f>
        <v>5600</v>
      </c>
      <c r="O149" s="591"/>
    </row>
    <row r="150" spans="2:15" ht="5" customHeight="1" thickBot="1">
      <c r="B150" s="1504"/>
      <c r="C150" s="614"/>
      <c r="D150" s="615"/>
      <c r="E150" s="616"/>
      <c r="F150" s="616"/>
      <c r="G150" s="599"/>
      <c r="H150" s="599"/>
      <c r="I150" s="599"/>
      <c r="J150" s="599"/>
      <c r="K150" s="599"/>
      <c r="L150" s="599"/>
      <c r="M150" s="598"/>
      <c r="N150" s="599"/>
      <c r="O150" s="600"/>
    </row>
    <row r="151" spans="2:15" ht="25.05" customHeight="1">
      <c r="B151" s="1504"/>
      <c r="C151" s="1509" t="s">
        <v>344</v>
      </c>
      <c r="D151" s="601" t="s">
        <v>49</v>
      </c>
      <c r="E151" s="602">
        <v>1</v>
      </c>
      <c r="F151" s="603"/>
      <c r="G151" s="604">
        <v>1</v>
      </c>
      <c r="H151" s="604">
        <v>1</v>
      </c>
      <c r="I151" s="605">
        <v>1</v>
      </c>
      <c r="J151" s="604">
        <v>1</v>
      </c>
      <c r="K151" s="604"/>
      <c r="L151" s="605"/>
      <c r="M151" s="606"/>
      <c r="N151" s="607">
        <f>SUM(E151:M151)</f>
        <v>5</v>
      </c>
      <c r="O151" s="608"/>
    </row>
    <row r="152" spans="2:15" ht="25.05" customHeight="1" thickBot="1">
      <c r="B152" s="1504"/>
      <c r="C152" s="1507"/>
      <c r="D152" s="617" t="s">
        <v>50</v>
      </c>
      <c r="E152" s="618"/>
      <c r="F152" s="618"/>
      <c r="G152" s="619"/>
      <c r="H152" s="620"/>
      <c r="I152" s="620"/>
      <c r="J152" s="621"/>
      <c r="K152" s="620"/>
      <c r="L152" s="621"/>
      <c r="M152" s="622"/>
      <c r="N152" s="623">
        <f>SUM(E152:M152)</f>
        <v>0</v>
      </c>
      <c r="O152" s="624"/>
    </row>
    <row r="153" spans="2:15" ht="25.05" customHeight="1" thickTop="1" thickBot="1">
      <c r="B153" s="1504"/>
      <c r="C153" s="1508"/>
      <c r="D153" s="609" t="s">
        <v>183</v>
      </c>
      <c r="E153" s="585">
        <f>SUM(E151:E152)</f>
        <v>1</v>
      </c>
      <c r="F153" s="585">
        <f>SUM(F151:F152)</f>
        <v>0</v>
      </c>
      <c r="G153" s="610">
        <f t="shared" ref="G153:J153" si="32">SUM(G151:G152)</f>
        <v>1</v>
      </c>
      <c r="H153" s="611">
        <f t="shared" si="32"/>
        <v>1</v>
      </c>
      <c r="I153" s="611">
        <f t="shared" si="32"/>
        <v>1</v>
      </c>
      <c r="J153" s="612">
        <f t="shared" si="32"/>
        <v>1</v>
      </c>
      <c r="K153" s="611"/>
      <c r="L153" s="612"/>
      <c r="M153" s="613"/>
      <c r="N153" s="590">
        <f>SUM(N151:N152)</f>
        <v>5</v>
      </c>
      <c r="O153" s="591"/>
    </row>
    <row r="154" spans="2:15" ht="5" customHeight="1" thickBot="1">
      <c r="B154" s="1504"/>
      <c r="C154" s="614"/>
      <c r="D154" s="615"/>
      <c r="E154" s="616"/>
      <c r="F154" s="616"/>
      <c r="G154" s="599"/>
      <c r="H154" s="599"/>
      <c r="I154" s="599"/>
      <c r="J154" s="599"/>
      <c r="K154" s="599"/>
      <c r="L154" s="599"/>
      <c r="M154" s="598"/>
      <c r="N154" s="599"/>
      <c r="O154" s="600"/>
    </row>
    <row r="155" spans="2:15" ht="25.05" customHeight="1">
      <c r="B155" s="1504"/>
      <c r="C155" s="1509" t="s">
        <v>345</v>
      </c>
      <c r="D155" s="625" t="s">
        <v>51</v>
      </c>
      <c r="E155" s="650">
        <v>1</v>
      </c>
      <c r="F155" s="651"/>
      <c r="G155" s="626">
        <v>1</v>
      </c>
      <c r="H155" s="626">
        <v>1</v>
      </c>
      <c r="I155" s="627">
        <v>1</v>
      </c>
      <c r="J155" s="626">
        <v>1</v>
      </c>
      <c r="K155" s="626"/>
      <c r="L155" s="627"/>
      <c r="M155" s="628"/>
      <c r="N155" s="629">
        <f>SUM(E155:M155)</f>
        <v>5</v>
      </c>
      <c r="O155" s="630"/>
    </row>
    <row r="156" spans="2:15" ht="25.05" customHeight="1" thickBot="1">
      <c r="B156" s="1504"/>
      <c r="C156" s="1507"/>
      <c r="D156" s="578" t="s">
        <v>52</v>
      </c>
      <c r="E156" s="631"/>
      <c r="F156" s="631"/>
      <c r="G156" s="632"/>
      <c r="H156" s="579"/>
      <c r="I156" s="579"/>
      <c r="J156" s="580"/>
      <c r="K156" s="579"/>
      <c r="L156" s="580"/>
      <c r="M156" s="581"/>
      <c r="N156" s="582">
        <f>SUM(E156:M156)</f>
        <v>0</v>
      </c>
      <c r="O156" s="583"/>
    </row>
    <row r="157" spans="2:15" ht="25.05" customHeight="1" thickTop="1" thickBot="1">
      <c r="B157" s="1505"/>
      <c r="C157" s="1510"/>
      <c r="D157" s="633" t="s">
        <v>183</v>
      </c>
      <c r="E157" s="634">
        <f>SUM(E155:E156)</f>
        <v>1</v>
      </c>
      <c r="F157" s="634">
        <f>SUM(F155:F156)</f>
        <v>0</v>
      </c>
      <c r="G157" s="635">
        <f t="shared" ref="G157:J157" si="33">SUM(G155:G156)</f>
        <v>1</v>
      </c>
      <c r="H157" s="636">
        <f t="shared" si="33"/>
        <v>1</v>
      </c>
      <c r="I157" s="636">
        <f t="shared" si="33"/>
        <v>1</v>
      </c>
      <c r="J157" s="637">
        <f t="shared" si="33"/>
        <v>1</v>
      </c>
      <c r="K157" s="636"/>
      <c r="L157" s="637"/>
      <c r="M157" s="638"/>
      <c r="N157" s="639">
        <f>SUM(N155:N156)</f>
        <v>5</v>
      </c>
      <c r="O157" s="640"/>
    </row>
    <row r="158" spans="2:15" ht="20" customHeight="1" thickTop="1">
      <c r="B158" s="663"/>
      <c r="C158" s="545"/>
      <c r="D158" s="545"/>
      <c r="G158" s="664"/>
      <c r="H158" s="664"/>
      <c r="I158" s="664"/>
      <c r="J158" s="664"/>
      <c r="K158" s="664"/>
      <c r="L158" s="664"/>
      <c r="M158" s="664"/>
      <c r="N158" s="597"/>
    </row>
    <row r="159" spans="2:15" ht="20" customHeight="1" thickBot="1">
      <c r="B159" s="663"/>
      <c r="C159" s="545"/>
      <c r="D159" s="545"/>
      <c r="G159" s="664"/>
      <c r="H159" s="664"/>
      <c r="I159" s="664"/>
      <c r="J159" s="664"/>
      <c r="K159" s="664"/>
      <c r="L159" s="664"/>
      <c r="M159" s="664"/>
      <c r="N159" s="597"/>
    </row>
    <row r="160" spans="2:15" ht="20" customHeight="1" thickBot="1">
      <c r="B160" s="1484" t="s">
        <v>2</v>
      </c>
      <c r="C160" s="1485"/>
      <c r="D160" s="544" t="s">
        <v>19</v>
      </c>
      <c r="E160" s="545"/>
      <c r="F160" s="545"/>
    </row>
    <row r="161" spans="2:27" ht="15" customHeight="1" thickBot="1"/>
    <row r="162" spans="2:27" ht="20" customHeight="1" thickTop="1">
      <c r="B162" s="1486"/>
      <c r="C162" s="1487"/>
      <c r="D162" s="1488"/>
      <c r="E162" s="1495" t="s">
        <v>327</v>
      </c>
      <c r="F162" s="1496"/>
      <c r="G162" s="1496"/>
      <c r="H162" s="1496"/>
      <c r="I162" s="1496"/>
      <c r="J162" s="1496"/>
      <c r="K162" s="1496"/>
      <c r="L162" s="1496"/>
      <c r="M162" s="1497"/>
      <c r="N162" s="1498" t="s">
        <v>328</v>
      </c>
      <c r="O162" s="1501" t="s">
        <v>42</v>
      </c>
    </row>
    <row r="163" spans="2:27" ht="20" customHeight="1">
      <c r="B163" s="1489"/>
      <c r="C163" s="1490"/>
      <c r="D163" s="1491"/>
      <c r="E163" s="546">
        <v>45563</v>
      </c>
      <c r="F163" s="547">
        <v>45564</v>
      </c>
      <c r="G163" s="546">
        <v>45565</v>
      </c>
      <c r="H163" s="548">
        <v>45566</v>
      </c>
      <c r="I163" s="665">
        <v>45567</v>
      </c>
      <c r="J163" s="665"/>
      <c r="K163" s="546"/>
      <c r="L163" s="548"/>
      <c r="M163" s="550"/>
      <c r="N163" s="1499"/>
      <c r="O163" s="1502"/>
    </row>
    <row r="164" spans="2:27" ht="20" customHeight="1">
      <c r="B164" s="1489"/>
      <c r="C164" s="1490"/>
      <c r="D164" s="1491"/>
      <c r="E164" s="551" t="str">
        <f t="shared" ref="E164:I164" si="34">TEXT(E163,"aaa")</f>
        <v>土</v>
      </c>
      <c r="F164" s="552" t="str">
        <f t="shared" si="34"/>
        <v>日</v>
      </c>
      <c r="G164" s="551" t="str">
        <f t="shared" si="34"/>
        <v>月</v>
      </c>
      <c r="H164" s="553" t="str">
        <f t="shared" si="34"/>
        <v>火</v>
      </c>
      <c r="I164" s="551" t="str">
        <f t="shared" si="34"/>
        <v>水</v>
      </c>
      <c r="J164" s="551"/>
      <c r="K164" s="551"/>
      <c r="L164" s="553"/>
      <c r="M164" s="554"/>
      <c r="N164" s="1499"/>
      <c r="O164" s="1502"/>
      <c r="AA164" s="543" t="s">
        <v>329</v>
      </c>
    </row>
    <row r="165" spans="2:27" ht="20" customHeight="1" thickBot="1">
      <c r="B165" s="1492"/>
      <c r="C165" s="1493"/>
      <c r="D165" s="1494"/>
      <c r="E165" s="666" t="s">
        <v>349</v>
      </c>
      <c r="F165" s="654" t="s">
        <v>332</v>
      </c>
      <c r="G165" s="557" t="s">
        <v>332</v>
      </c>
      <c r="H165" s="558" t="s">
        <v>332</v>
      </c>
      <c r="I165" s="557" t="s">
        <v>332</v>
      </c>
      <c r="J165" s="559"/>
      <c r="K165" s="559"/>
      <c r="L165" s="560"/>
      <c r="M165" s="562"/>
      <c r="N165" s="1500"/>
      <c r="O165" s="1503"/>
      <c r="AA165" s="543" t="s">
        <v>333</v>
      </c>
    </row>
    <row r="166" spans="2:27" ht="25.05" customHeight="1">
      <c r="B166" s="1504" t="s">
        <v>334</v>
      </c>
      <c r="C166" s="1506" t="s">
        <v>335</v>
      </c>
      <c r="D166" s="563" t="s">
        <v>43</v>
      </c>
      <c r="E166" s="645"/>
      <c r="F166" s="646">
        <v>10</v>
      </c>
      <c r="G166" s="564">
        <v>10</v>
      </c>
      <c r="H166" s="564">
        <v>10</v>
      </c>
      <c r="I166" s="564">
        <v>10</v>
      </c>
      <c r="J166" s="564"/>
      <c r="K166" s="564"/>
      <c r="L166" s="564"/>
      <c r="M166" s="565"/>
      <c r="N166" s="567">
        <f>SUM(E166:M166)</f>
        <v>40</v>
      </c>
      <c r="O166" s="568"/>
      <c r="AA166" s="543" t="s">
        <v>336</v>
      </c>
    </row>
    <row r="167" spans="2:27" ht="25.05" customHeight="1">
      <c r="B167" s="1504"/>
      <c r="C167" s="1507"/>
      <c r="D167" s="569" t="s">
        <v>44</v>
      </c>
      <c r="E167" s="647">
        <v>5</v>
      </c>
      <c r="F167" s="648">
        <v>20</v>
      </c>
      <c r="G167" s="570">
        <v>20</v>
      </c>
      <c r="H167" s="570">
        <v>20</v>
      </c>
      <c r="I167" s="570">
        <v>20</v>
      </c>
      <c r="J167" s="570"/>
      <c r="K167" s="570"/>
      <c r="L167" s="570"/>
      <c r="M167" s="571"/>
      <c r="N167" s="574">
        <f t="shared" ref="N167:N171" si="35">SUM(E167:M167)</f>
        <v>85</v>
      </c>
      <c r="O167" s="575"/>
      <c r="AA167" s="543" t="s">
        <v>337</v>
      </c>
    </row>
    <row r="168" spans="2:27" ht="25.05" customHeight="1">
      <c r="B168" s="1504"/>
      <c r="C168" s="1507"/>
      <c r="D168" s="569" t="s">
        <v>45</v>
      </c>
      <c r="E168" s="647">
        <v>104</v>
      </c>
      <c r="F168" s="649">
        <v>104</v>
      </c>
      <c r="G168" s="576">
        <v>104</v>
      </c>
      <c r="H168" s="576">
        <v>104</v>
      </c>
      <c r="I168" s="576">
        <v>104</v>
      </c>
      <c r="J168" s="576"/>
      <c r="K168" s="576"/>
      <c r="L168" s="576"/>
      <c r="M168" s="572"/>
      <c r="N168" s="577">
        <f t="shared" si="35"/>
        <v>520</v>
      </c>
      <c r="O168" s="575"/>
      <c r="AA168" s="543" t="s">
        <v>338</v>
      </c>
    </row>
    <row r="169" spans="2:27" ht="25.05" customHeight="1">
      <c r="B169" s="1504"/>
      <c r="C169" s="1507"/>
      <c r="D169" s="569" t="s">
        <v>339</v>
      </c>
      <c r="E169" s="647">
        <v>10</v>
      </c>
      <c r="F169" s="649">
        <v>54</v>
      </c>
      <c r="G169" s="576">
        <v>71</v>
      </c>
      <c r="H169" s="576">
        <v>67</v>
      </c>
      <c r="I169" s="576">
        <v>49</v>
      </c>
      <c r="J169" s="576"/>
      <c r="K169" s="576"/>
      <c r="L169" s="576"/>
      <c r="M169" s="572"/>
      <c r="N169" s="577">
        <f t="shared" si="35"/>
        <v>251</v>
      </c>
      <c r="O169" s="575"/>
    </row>
    <row r="170" spans="2:27" ht="25.05" customHeight="1">
      <c r="B170" s="1504"/>
      <c r="C170" s="1507"/>
      <c r="D170" s="578" t="s">
        <v>54</v>
      </c>
      <c r="E170" s="631"/>
      <c r="F170" s="632"/>
      <c r="G170" s="579"/>
      <c r="H170" s="579"/>
      <c r="I170" s="579"/>
      <c r="J170" s="579"/>
      <c r="K170" s="579"/>
      <c r="L170" s="579"/>
      <c r="M170" s="580"/>
      <c r="N170" s="582">
        <f t="shared" si="35"/>
        <v>0</v>
      </c>
      <c r="O170" s="583"/>
    </row>
    <row r="171" spans="2:27" ht="25.05" customHeight="1" thickBot="1">
      <c r="B171" s="1504"/>
      <c r="C171" s="1507"/>
      <c r="D171" s="578" t="s">
        <v>340</v>
      </c>
      <c r="E171" s="631"/>
      <c r="F171" s="632">
        <v>10</v>
      </c>
      <c r="G171" s="579">
        <v>10</v>
      </c>
      <c r="H171" s="579">
        <v>10</v>
      </c>
      <c r="I171" s="620">
        <v>10</v>
      </c>
      <c r="J171" s="620"/>
      <c r="K171" s="579"/>
      <c r="L171" s="579"/>
      <c r="M171" s="580"/>
      <c r="N171" s="582">
        <f t="shared" si="35"/>
        <v>40</v>
      </c>
      <c r="O171" s="583"/>
    </row>
    <row r="172" spans="2:27" ht="25.05" customHeight="1" thickTop="1" thickBot="1">
      <c r="B172" s="1504"/>
      <c r="C172" s="1507"/>
      <c r="D172" s="584" t="s">
        <v>183</v>
      </c>
      <c r="E172" s="585">
        <f t="shared" ref="E172:N172" si="36">SUM(E166:E171)</f>
        <v>119</v>
      </c>
      <c r="F172" s="585">
        <f t="shared" si="36"/>
        <v>198</v>
      </c>
      <c r="G172" s="586">
        <f t="shared" si="36"/>
        <v>215</v>
      </c>
      <c r="H172" s="587">
        <f t="shared" si="36"/>
        <v>211</v>
      </c>
      <c r="I172" s="587">
        <f t="shared" si="36"/>
        <v>193</v>
      </c>
      <c r="J172" s="588"/>
      <c r="K172" s="587"/>
      <c r="L172" s="588"/>
      <c r="M172" s="589"/>
      <c r="N172" s="590">
        <f t="shared" si="36"/>
        <v>936</v>
      </c>
      <c r="O172" s="591"/>
    </row>
    <row r="173" spans="2:27" ht="5" customHeight="1" thickBot="1">
      <c r="B173" s="1504"/>
      <c r="C173" s="592"/>
      <c r="D173" s="593"/>
      <c r="E173" s="594"/>
      <c r="F173" s="594"/>
      <c r="G173" s="595"/>
      <c r="H173" s="596"/>
      <c r="I173" s="596"/>
      <c r="J173" s="597"/>
      <c r="K173" s="596"/>
      <c r="L173" s="597"/>
      <c r="M173" s="598"/>
      <c r="N173" s="599"/>
      <c r="O173" s="600"/>
    </row>
    <row r="174" spans="2:27" ht="40.049999999999997" customHeight="1" thickBot="1">
      <c r="B174" s="1504"/>
      <c r="C174" s="1506" t="s">
        <v>341</v>
      </c>
      <c r="D174" s="601" t="s">
        <v>342</v>
      </c>
      <c r="E174" s="602"/>
      <c r="F174" s="603">
        <v>300</v>
      </c>
      <c r="G174" s="604">
        <v>300</v>
      </c>
      <c r="H174" s="604">
        <v>753</v>
      </c>
      <c r="I174" s="605">
        <v>507</v>
      </c>
      <c r="J174" s="604"/>
      <c r="K174" s="604"/>
      <c r="L174" s="604"/>
      <c r="M174" s="605"/>
      <c r="N174" s="607">
        <f>SUM(E174:M174)</f>
        <v>1860</v>
      </c>
      <c r="O174" s="667" t="s">
        <v>352</v>
      </c>
    </row>
    <row r="175" spans="2:27" ht="25.05" customHeight="1" thickTop="1" thickBot="1">
      <c r="B175" s="1504"/>
      <c r="C175" s="1508"/>
      <c r="D175" s="609" t="s">
        <v>183</v>
      </c>
      <c r="E175" s="585">
        <f>SUM(E174)</f>
        <v>0</v>
      </c>
      <c r="F175" s="585">
        <f>SUM(F174)</f>
        <v>300</v>
      </c>
      <c r="G175" s="610">
        <f t="shared" ref="G175:I175" si="37">SUM(G174)</f>
        <v>300</v>
      </c>
      <c r="H175" s="611">
        <f t="shared" si="37"/>
        <v>753</v>
      </c>
      <c r="I175" s="611">
        <f t="shared" si="37"/>
        <v>507</v>
      </c>
      <c r="J175" s="612"/>
      <c r="K175" s="611"/>
      <c r="L175" s="612"/>
      <c r="M175" s="613"/>
      <c r="N175" s="590">
        <f>SUM(N174)</f>
        <v>1860</v>
      </c>
      <c r="O175" s="591"/>
    </row>
    <row r="176" spans="2:27" ht="5" customHeight="1" thickBot="1">
      <c r="B176" s="1504"/>
      <c r="C176" s="614"/>
      <c r="D176" s="615"/>
      <c r="E176" s="616"/>
      <c r="F176" s="616"/>
      <c r="G176" s="599"/>
      <c r="H176" s="599"/>
      <c r="I176" s="599"/>
      <c r="J176" s="599"/>
      <c r="K176" s="599"/>
      <c r="L176" s="599"/>
      <c r="M176" s="598"/>
      <c r="N176" s="599"/>
      <c r="O176" s="600"/>
    </row>
    <row r="177" spans="2:27" ht="25.05" customHeight="1">
      <c r="B177" s="1504"/>
      <c r="C177" s="1509" t="s">
        <v>344</v>
      </c>
      <c r="D177" s="601" t="s">
        <v>49</v>
      </c>
      <c r="E177" s="602"/>
      <c r="F177" s="603">
        <v>1</v>
      </c>
      <c r="G177" s="604">
        <v>1</v>
      </c>
      <c r="H177" s="604">
        <v>1</v>
      </c>
      <c r="I177" s="605">
        <v>1</v>
      </c>
      <c r="J177" s="604"/>
      <c r="K177" s="604"/>
      <c r="L177" s="604"/>
      <c r="M177" s="605"/>
      <c r="N177" s="607">
        <f>SUM(E177:M177)</f>
        <v>4</v>
      </c>
      <c r="O177" s="608"/>
    </row>
    <row r="178" spans="2:27" ht="25.05" customHeight="1" thickBot="1">
      <c r="B178" s="1504"/>
      <c r="C178" s="1507"/>
      <c r="D178" s="617" t="s">
        <v>50</v>
      </c>
      <c r="E178" s="618"/>
      <c r="F178" s="618"/>
      <c r="G178" s="619"/>
      <c r="H178" s="620"/>
      <c r="I178" s="620"/>
      <c r="J178" s="621"/>
      <c r="K178" s="620"/>
      <c r="L178" s="621"/>
      <c r="M178" s="622"/>
      <c r="N178" s="623">
        <f>SUM(F178:M178)</f>
        <v>0</v>
      </c>
      <c r="O178" s="624"/>
    </row>
    <row r="179" spans="2:27" ht="25.05" customHeight="1" thickTop="1" thickBot="1">
      <c r="B179" s="1504"/>
      <c r="C179" s="1508"/>
      <c r="D179" s="609" t="s">
        <v>183</v>
      </c>
      <c r="E179" s="585">
        <f>SUM(E177:E178)</f>
        <v>0</v>
      </c>
      <c r="F179" s="585">
        <f>SUM(F177:F178)</f>
        <v>1</v>
      </c>
      <c r="G179" s="610">
        <f t="shared" ref="G179:I179" si="38">SUM(G177:G178)</f>
        <v>1</v>
      </c>
      <c r="H179" s="611">
        <f t="shared" si="38"/>
        <v>1</v>
      </c>
      <c r="I179" s="611">
        <f t="shared" si="38"/>
        <v>1</v>
      </c>
      <c r="J179" s="612"/>
      <c r="K179" s="611"/>
      <c r="L179" s="612"/>
      <c r="M179" s="613"/>
      <c r="N179" s="590">
        <f>SUM(N177:N178)</f>
        <v>4</v>
      </c>
      <c r="O179" s="591"/>
    </row>
    <row r="180" spans="2:27" ht="5" customHeight="1" thickBot="1">
      <c r="B180" s="1504"/>
      <c r="C180" s="614"/>
      <c r="D180" s="615"/>
      <c r="E180" s="616"/>
      <c r="F180" s="616"/>
      <c r="G180" s="599"/>
      <c r="H180" s="599"/>
      <c r="I180" s="599"/>
      <c r="J180" s="599"/>
      <c r="K180" s="599"/>
      <c r="L180" s="599"/>
      <c r="M180" s="598"/>
      <c r="N180" s="599"/>
      <c r="O180" s="600"/>
    </row>
    <row r="181" spans="2:27" ht="25.05" customHeight="1">
      <c r="B181" s="1504"/>
      <c r="C181" s="1509" t="s">
        <v>345</v>
      </c>
      <c r="D181" s="625" t="s">
        <v>51</v>
      </c>
      <c r="E181" s="650"/>
      <c r="F181" s="651">
        <v>1</v>
      </c>
      <c r="G181" s="626">
        <v>1</v>
      </c>
      <c r="H181" s="626">
        <v>1</v>
      </c>
      <c r="I181" s="627">
        <v>1</v>
      </c>
      <c r="J181" s="626"/>
      <c r="K181" s="626"/>
      <c r="L181" s="626"/>
      <c r="M181" s="627"/>
      <c r="N181" s="629">
        <f>SUM(E181:M181)</f>
        <v>4</v>
      </c>
      <c r="O181" s="630"/>
    </row>
    <row r="182" spans="2:27" ht="25.05" customHeight="1" thickBot="1">
      <c r="B182" s="1504"/>
      <c r="C182" s="1507"/>
      <c r="D182" s="578" t="s">
        <v>52</v>
      </c>
      <c r="E182" s="631"/>
      <c r="F182" s="631"/>
      <c r="G182" s="632"/>
      <c r="H182" s="579"/>
      <c r="I182" s="579"/>
      <c r="J182" s="580"/>
      <c r="K182" s="579"/>
      <c r="L182" s="580"/>
      <c r="M182" s="581"/>
      <c r="N182" s="582">
        <f>SUM(E182:M182)</f>
        <v>0</v>
      </c>
      <c r="O182" s="583"/>
    </row>
    <row r="183" spans="2:27" ht="25.05" customHeight="1" thickTop="1" thickBot="1">
      <c r="B183" s="1505"/>
      <c r="C183" s="1510"/>
      <c r="D183" s="633" t="s">
        <v>183</v>
      </c>
      <c r="E183" s="634">
        <f>SUM(E181:E182)</f>
        <v>0</v>
      </c>
      <c r="F183" s="634">
        <f>SUM(F181:F182)</f>
        <v>1</v>
      </c>
      <c r="G183" s="635">
        <f t="shared" ref="G183:I183" si="39">SUM(G181:G182)</f>
        <v>1</v>
      </c>
      <c r="H183" s="636">
        <f t="shared" si="39"/>
        <v>1</v>
      </c>
      <c r="I183" s="636">
        <f t="shared" si="39"/>
        <v>1</v>
      </c>
      <c r="J183" s="637"/>
      <c r="K183" s="636"/>
      <c r="L183" s="637"/>
      <c r="M183" s="638"/>
      <c r="N183" s="639">
        <f>SUM(N181:N182)</f>
        <v>4</v>
      </c>
      <c r="O183" s="640"/>
    </row>
    <row r="184" spans="2:27" ht="20" customHeight="1" thickTop="1">
      <c r="B184" s="542"/>
    </row>
    <row r="185" spans="2:27" ht="20" customHeight="1" thickBot="1"/>
    <row r="186" spans="2:27" ht="20" customHeight="1" thickBot="1">
      <c r="B186" s="1484" t="s">
        <v>2</v>
      </c>
      <c r="C186" s="1485"/>
      <c r="D186" s="544" t="s">
        <v>353</v>
      </c>
      <c r="E186" s="545"/>
      <c r="F186" s="545"/>
    </row>
    <row r="187" spans="2:27" ht="15" customHeight="1" thickBot="1"/>
    <row r="188" spans="2:27" ht="20" customHeight="1" thickTop="1">
      <c r="B188" s="1486"/>
      <c r="C188" s="1487"/>
      <c r="D188" s="1488"/>
      <c r="E188" s="1495" t="s">
        <v>327</v>
      </c>
      <c r="F188" s="1496"/>
      <c r="G188" s="1496"/>
      <c r="H188" s="1496"/>
      <c r="I188" s="1496"/>
      <c r="J188" s="1496"/>
      <c r="K188" s="1496"/>
      <c r="L188" s="1496"/>
      <c r="M188" s="1497"/>
      <c r="N188" s="1498" t="s">
        <v>328</v>
      </c>
      <c r="O188" s="1501" t="s">
        <v>42</v>
      </c>
    </row>
    <row r="189" spans="2:27" ht="20" customHeight="1">
      <c r="B189" s="1489"/>
      <c r="C189" s="1490"/>
      <c r="D189" s="1491"/>
      <c r="E189" s="641">
        <v>45933</v>
      </c>
      <c r="F189" s="642">
        <v>45934</v>
      </c>
      <c r="G189" s="546">
        <v>45935</v>
      </c>
      <c r="H189" s="546">
        <v>45936</v>
      </c>
      <c r="I189" s="547"/>
      <c r="J189" s="546"/>
      <c r="K189" s="546"/>
      <c r="L189" s="548"/>
      <c r="M189" s="550"/>
      <c r="N189" s="1499"/>
      <c r="O189" s="1502"/>
    </row>
    <row r="190" spans="2:27" ht="20" customHeight="1">
      <c r="B190" s="1489"/>
      <c r="C190" s="1490"/>
      <c r="D190" s="1491"/>
      <c r="E190" s="551" t="s">
        <v>247</v>
      </c>
      <c r="F190" s="643" t="s">
        <v>354</v>
      </c>
      <c r="G190" s="551" t="s">
        <v>67</v>
      </c>
      <c r="H190" s="551" t="s">
        <v>66</v>
      </c>
      <c r="I190" s="552"/>
      <c r="J190" s="551"/>
      <c r="K190" s="551"/>
      <c r="L190" s="553"/>
      <c r="M190" s="554"/>
      <c r="N190" s="1499"/>
      <c r="O190" s="1502"/>
      <c r="AA190" s="543" t="s">
        <v>329</v>
      </c>
    </row>
    <row r="191" spans="2:27" ht="20" customHeight="1" thickBot="1">
      <c r="B191" s="1492"/>
      <c r="C191" s="1493"/>
      <c r="D191" s="1494"/>
      <c r="E191" s="659" t="s">
        <v>332</v>
      </c>
      <c r="F191" s="653" t="s">
        <v>332</v>
      </c>
      <c r="G191" s="557" t="s">
        <v>332</v>
      </c>
      <c r="H191" s="557" t="s">
        <v>332</v>
      </c>
      <c r="I191" s="561"/>
      <c r="J191" s="559"/>
      <c r="K191" s="559"/>
      <c r="L191" s="560"/>
      <c r="M191" s="562"/>
      <c r="N191" s="1500"/>
      <c r="O191" s="1503"/>
      <c r="AA191" s="543" t="s">
        <v>333</v>
      </c>
    </row>
    <row r="192" spans="2:27" ht="25.05" customHeight="1">
      <c r="B192" s="1504" t="s">
        <v>334</v>
      </c>
      <c r="C192" s="1506" t="s">
        <v>335</v>
      </c>
      <c r="D192" s="563" t="s">
        <v>43</v>
      </c>
      <c r="E192" s="645">
        <v>7</v>
      </c>
      <c r="F192" s="646">
        <v>7</v>
      </c>
      <c r="G192" s="564">
        <v>7</v>
      </c>
      <c r="H192" s="564">
        <v>7</v>
      </c>
      <c r="I192" s="565"/>
      <c r="J192" s="564"/>
      <c r="K192" s="564"/>
      <c r="L192" s="565"/>
      <c r="M192" s="566"/>
      <c r="N192" s="567">
        <f>SUM(E192:M192)</f>
        <v>28</v>
      </c>
      <c r="O192" s="568"/>
      <c r="AA192" s="543" t="s">
        <v>336</v>
      </c>
    </row>
    <row r="193" spans="2:27" ht="25.05" customHeight="1">
      <c r="B193" s="1504"/>
      <c r="C193" s="1507"/>
      <c r="D193" s="569" t="s">
        <v>44</v>
      </c>
      <c r="E193" s="647"/>
      <c r="F193" s="648"/>
      <c r="G193" s="570"/>
      <c r="H193" s="570"/>
      <c r="I193" s="571"/>
      <c r="J193" s="570"/>
      <c r="K193" s="570"/>
      <c r="L193" s="572"/>
      <c r="M193" s="573"/>
      <c r="N193" s="574">
        <f t="shared" ref="N193:N197" si="40">SUM(E193:M193)</f>
        <v>0</v>
      </c>
      <c r="O193" s="575"/>
      <c r="AA193" s="543" t="s">
        <v>337</v>
      </c>
    </row>
    <row r="194" spans="2:27" ht="25.05" customHeight="1">
      <c r="B194" s="1504"/>
      <c r="C194" s="1507"/>
      <c r="D194" s="569" t="s">
        <v>45</v>
      </c>
      <c r="E194" s="647">
        <v>46</v>
      </c>
      <c r="F194" s="649">
        <v>41</v>
      </c>
      <c r="G194" s="576">
        <v>44</v>
      </c>
      <c r="H194" s="576">
        <v>39</v>
      </c>
      <c r="I194" s="572"/>
      <c r="J194" s="576"/>
      <c r="K194" s="576"/>
      <c r="L194" s="572"/>
      <c r="M194" s="573"/>
      <c r="N194" s="577">
        <f t="shared" si="40"/>
        <v>170</v>
      </c>
      <c r="O194" s="575"/>
      <c r="AA194" s="543" t="s">
        <v>338</v>
      </c>
    </row>
    <row r="195" spans="2:27" ht="25.05" customHeight="1">
      <c r="B195" s="1504"/>
      <c r="C195" s="1507"/>
      <c r="D195" s="569" t="s">
        <v>339</v>
      </c>
      <c r="E195" s="647">
        <v>24</v>
      </c>
      <c r="F195" s="649">
        <v>24</v>
      </c>
      <c r="G195" s="576">
        <v>24</v>
      </c>
      <c r="H195" s="576">
        <v>24</v>
      </c>
      <c r="I195" s="572"/>
      <c r="J195" s="576"/>
      <c r="K195" s="576"/>
      <c r="L195" s="572"/>
      <c r="M195" s="573"/>
      <c r="N195" s="577">
        <f t="shared" si="40"/>
        <v>96</v>
      </c>
      <c r="O195" s="575"/>
    </row>
    <row r="196" spans="2:27" ht="25.05" customHeight="1">
      <c r="B196" s="1504"/>
      <c r="C196" s="1507"/>
      <c r="D196" s="578" t="s">
        <v>54</v>
      </c>
      <c r="E196" s="631"/>
      <c r="F196" s="632"/>
      <c r="G196" s="579"/>
      <c r="H196" s="579">
        <v>1</v>
      </c>
      <c r="I196" s="580"/>
      <c r="J196" s="579"/>
      <c r="K196" s="579"/>
      <c r="L196" s="580"/>
      <c r="M196" s="581"/>
      <c r="N196" s="582">
        <f t="shared" si="40"/>
        <v>1</v>
      </c>
      <c r="O196" s="583"/>
    </row>
    <row r="197" spans="2:27" ht="25.05" customHeight="1" thickBot="1">
      <c r="B197" s="1504"/>
      <c r="C197" s="1507"/>
      <c r="D197" s="578" t="s">
        <v>340</v>
      </c>
      <c r="E197" s="631">
        <v>16</v>
      </c>
      <c r="F197" s="632">
        <v>16</v>
      </c>
      <c r="G197" s="579">
        <v>16</v>
      </c>
      <c r="H197" s="579">
        <v>16</v>
      </c>
      <c r="I197" s="580"/>
      <c r="J197" s="579"/>
      <c r="K197" s="579"/>
      <c r="L197" s="580"/>
      <c r="M197" s="581"/>
      <c r="N197" s="582">
        <f t="shared" si="40"/>
        <v>64</v>
      </c>
      <c r="O197" s="583"/>
    </row>
    <row r="198" spans="2:27" ht="25.05" customHeight="1" thickTop="1" thickBot="1">
      <c r="B198" s="1504"/>
      <c r="C198" s="1507"/>
      <c r="D198" s="584" t="s">
        <v>183</v>
      </c>
      <c r="E198" s="585">
        <f t="shared" ref="E198:N198" si="41">SUM(E192:E197)</f>
        <v>93</v>
      </c>
      <c r="F198" s="585">
        <f t="shared" si="41"/>
        <v>88</v>
      </c>
      <c r="G198" s="586">
        <f t="shared" si="41"/>
        <v>91</v>
      </c>
      <c r="H198" s="587">
        <f t="shared" si="41"/>
        <v>87</v>
      </c>
      <c r="I198" s="587"/>
      <c r="J198" s="588"/>
      <c r="K198" s="587"/>
      <c r="L198" s="588"/>
      <c r="M198" s="589"/>
      <c r="N198" s="590">
        <f t="shared" si="41"/>
        <v>359</v>
      </c>
      <c r="O198" s="591"/>
    </row>
    <row r="199" spans="2:27" ht="5" customHeight="1" thickBot="1">
      <c r="B199" s="1504"/>
      <c r="C199" s="592"/>
      <c r="D199" s="593"/>
      <c r="E199" s="594"/>
      <c r="F199" s="594"/>
      <c r="G199" s="595"/>
      <c r="H199" s="596"/>
      <c r="I199" s="596"/>
      <c r="J199" s="597"/>
      <c r="K199" s="596"/>
      <c r="L199" s="597"/>
      <c r="M199" s="598"/>
      <c r="N199" s="599"/>
      <c r="O199" s="600"/>
    </row>
    <row r="200" spans="2:27" ht="40.049999999999997" customHeight="1" thickBot="1">
      <c r="B200" s="1504"/>
      <c r="C200" s="1506" t="s">
        <v>341</v>
      </c>
      <c r="D200" s="601" t="s">
        <v>342</v>
      </c>
      <c r="E200" s="603">
        <v>1400</v>
      </c>
      <c r="F200" s="603">
        <v>1400</v>
      </c>
      <c r="G200" s="604">
        <v>1400</v>
      </c>
      <c r="H200" s="604">
        <v>1400</v>
      </c>
      <c r="I200" s="605"/>
      <c r="J200" s="604"/>
      <c r="K200" s="604"/>
      <c r="L200" s="605"/>
      <c r="M200" s="606"/>
      <c r="N200" s="607">
        <f>SUM(E200:M200)</f>
        <v>5600</v>
      </c>
      <c r="O200" s="661" t="s">
        <v>355</v>
      </c>
    </row>
    <row r="201" spans="2:27" ht="25.05" customHeight="1" thickTop="1" thickBot="1">
      <c r="B201" s="1504"/>
      <c r="C201" s="1508"/>
      <c r="D201" s="609" t="s">
        <v>183</v>
      </c>
      <c r="E201" s="586">
        <f>SUM(E200)</f>
        <v>1400</v>
      </c>
      <c r="F201" s="586">
        <f>SUM(F200)</f>
        <v>1400</v>
      </c>
      <c r="G201" s="610">
        <f t="shared" ref="G201:H201" si="42">SUM(G200)</f>
        <v>1400</v>
      </c>
      <c r="H201" s="611">
        <f t="shared" si="42"/>
        <v>1400</v>
      </c>
      <c r="I201" s="611"/>
      <c r="J201" s="612"/>
      <c r="K201" s="611"/>
      <c r="L201" s="612"/>
      <c r="M201" s="613"/>
      <c r="N201" s="590">
        <f>SUM(N200)</f>
        <v>5600</v>
      </c>
      <c r="O201" s="591"/>
    </row>
    <row r="202" spans="2:27" ht="5" customHeight="1" thickBot="1">
      <c r="B202" s="1504"/>
      <c r="C202" s="614"/>
      <c r="D202" s="615"/>
      <c r="E202" s="616"/>
      <c r="F202" s="616"/>
      <c r="G202" s="599"/>
      <c r="H202" s="599"/>
      <c r="I202" s="599"/>
      <c r="J202" s="599"/>
      <c r="K202" s="599"/>
      <c r="L202" s="599"/>
      <c r="M202" s="598"/>
      <c r="N202" s="599"/>
      <c r="O202" s="600"/>
    </row>
    <row r="203" spans="2:27" ht="25.05" customHeight="1">
      <c r="B203" s="1504"/>
      <c r="C203" s="1509" t="s">
        <v>344</v>
      </c>
      <c r="D203" s="601" t="s">
        <v>49</v>
      </c>
      <c r="E203" s="602"/>
      <c r="F203" s="602"/>
      <c r="G203" s="603"/>
      <c r="H203" s="605">
        <v>1</v>
      </c>
      <c r="I203" s="604"/>
      <c r="J203" s="605"/>
      <c r="K203" s="604"/>
      <c r="L203" s="605"/>
      <c r="M203" s="606"/>
      <c r="N203" s="607">
        <f>SUM(E203:M203)</f>
        <v>1</v>
      </c>
      <c r="O203" s="608"/>
    </row>
    <row r="204" spans="2:27" ht="25.05" customHeight="1" thickBot="1">
      <c r="B204" s="1504"/>
      <c r="C204" s="1507"/>
      <c r="D204" s="617" t="s">
        <v>50</v>
      </c>
      <c r="E204" s="618"/>
      <c r="F204" s="618"/>
      <c r="G204" s="619"/>
      <c r="H204" s="620"/>
      <c r="I204" s="620"/>
      <c r="J204" s="621"/>
      <c r="K204" s="620"/>
      <c r="L204" s="621"/>
      <c r="M204" s="622"/>
      <c r="N204" s="623">
        <f>SUM(F204:M204)</f>
        <v>0</v>
      </c>
      <c r="O204" s="624"/>
    </row>
    <row r="205" spans="2:27" ht="25.05" customHeight="1" thickTop="1" thickBot="1">
      <c r="B205" s="1504"/>
      <c r="C205" s="1508"/>
      <c r="D205" s="609" t="s">
        <v>183</v>
      </c>
      <c r="E205" s="585">
        <f>SUM(E203:E204)</f>
        <v>0</v>
      </c>
      <c r="F205" s="585">
        <f>SUM(F203:F204)</f>
        <v>0</v>
      </c>
      <c r="G205" s="610">
        <f t="shared" ref="G205:H205" si="43">SUM(G203:G204)</f>
        <v>0</v>
      </c>
      <c r="H205" s="611">
        <f t="shared" si="43"/>
        <v>1</v>
      </c>
      <c r="I205" s="611"/>
      <c r="J205" s="612"/>
      <c r="K205" s="611"/>
      <c r="L205" s="612"/>
      <c r="M205" s="613"/>
      <c r="N205" s="590">
        <f>SUM(N203:N204)</f>
        <v>1</v>
      </c>
      <c r="O205" s="591"/>
    </row>
    <row r="206" spans="2:27" ht="5" customHeight="1" thickBot="1">
      <c r="B206" s="1504"/>
      <c r="C206" s="614"/>
      <c r="D206" s="615"/>
      <c r="E206" s="616"/>
      <c r="F206" s="616"/>
      <c r="G206" s="599"/>
      <c r="H206" s="599"/>
      <c r="I206" s="599"/>
      <c r="J206" s="599"/>
      <c r="K206" s="599"/>
      <c r="L206" s="599"/>
      <c r="M206" s="598"/>
      <c r="N206" s="599"/>
      <c r="O206" s="600"/>
    </row>
    <row r="207" spans="2:27" ht="25.05" customHeight="1">
      <c r="B207" s="1504"/>
      <c r="C207" s="1509" t="s">
        <v>345</v>
      </c>
      <c r="D207" s="625" t="s">
        <v>51</v>
      </c>
      <c r="E207" s="626">
        <v>1</v>
      </c>
      <c r="F207" s="626">
        <v>1</v>
      </c>
      <c r="G207" s="627">
        <v>1</v>
      </c>
      <c r="H207" s="626">
        <v>1</v>
      </c>
      <c r="I207" s="627"/>
      <c r="J207" s="626"/>
      <c r="K207" s="626"/>
      <c r="L207" s="627"/>
      <c r="M207" s="628"/>
      <c r="N207" s="629">
        <f>SUM(E207:M207)</f>
        <v>4</v>
      </c>
      <c r="O207" s="630"/>
    </row>
    <row r="208" spans="2:27" ht="25.05" customHeight="1" thickBot="1">
      <c r="B208" s="1504"/>
      <c r="C208" s="1507"/>
      <c r="D208" s="578" t="s">
        <v>52</v>
      </c>
      <c r="E208" s="631"/>
      <c r="F208" s="631"/>
      <c r="G208" s="632"/>
      <c r="H208" s="579"/>
      <c r="I208" s="579"/>
      <c r="J208" s="580"/>
      <c r="K208" s="579"/>
      <c r="L208" s="580"/>
      <c r="M208" s="581"/>
      <c r="N208" s="582">
        <f>SUM(E208:M208)</f>
        <v>0</v>
      </c>
      <c r="O208" s="583"/>
    </row>
    <row r="209" spans="2:27" ht="25.05" customHeight="1" thickTop="1" thickBot="1">
      <c r="B209" s="1505"/>
      <c r="C209" s="1510"/>
      <c r="D209" s="633" t="s">
        <v>183</v>
      </c>
      <c r="E209" s="634">
        <f>SUM(E207:E208)</f>
        <v>1</v>
      </c>
      <c r="F209" s="634">
        <f>SUM(F207:F208)</f>
        <v>1</v>
      </c>
      <c r="G209" s="635">
        <f t="shared" ref="G209:H209" si="44">SUM(G207:G208)</f>
        <v>1</v>
      </c>
      <c r="H209" s="636">
        <f t="shared" si="44"/>
        <v>1</v>
      </c>
      <c r="I209" s="636"/>
      <c r="J209" s="637"/>
      <c r="K209" s="636"/>
      <c r="L209" s="637"/>
      <c r="M209" s="638"/>
      <c r="N209" s="639">
        <f>SUM(N207:N208)</f>
        <v>4</v>
      </c>
      <c r="O209" s="640"/>
    </row>
    <row r="210" spans="2:27" ht="20" customHeight="1" thickTop="1"/>
    <row r="211" spans="2:27" ht="20" customHeight="1" thickBot="1"/>
    <row r="212" spans="2:27" ht="20" customHeight="1" thickBot="1">
      <c r="B212" s="1484" t="s">
        <v>2</v>
      </c>
      <c r="C212" s="1485"/>
      <c r="D212" s="544" t="s">
        <v>356</v>
      </c>
      <c r="E212" s="545"/>
      <c r="F212" s="545"/>
    </row>
    <row r="213" spans="2:27" ht="15" customHeight="1" thickBot="1"/>
    <row r="214" spans="2:27" ht="20" customHeight="1" thickTop="1">
      <c r="B214" s="1486"/>
      <c r="C214" s="1487"/>
      <c r="D214" s="1488"/>
      <c r="E214" s="1495" t="s">
        <v>327</v>
      </c>
      <c r="F214" s="1496"/>
      <c r="G214" s="1496"/>
      <c r="H214" s="1496"/>
      <c r="I214" s="1496"/>
      <c r="J214" s="1496"/>
      <c r="K214" s="1496"/>
      <c r="L214" s="1496"/>
      <c r="M214" s="1497"/>
      <c r="N214" s="1498" t="s">
        <v>328</v>
      </c>
      <c r="O214" s="1501" t="s">
        <v>42</v>
      </c>
    </row>
    <row r="215" spans="2:27" ht="20" customHeight="1">
      <c r="B215" s="1489"/>
      <c r="C215" s="1490"/>
      <c r="D215" s="1491"/>
      <c r="E215" s="546">
        <v>45933</v>
      </c>
      <c r="F215" s="642"/>
      <c r="G215" s="546"/>
      <c r="H215" s="546"/>
      <c r="I215" s="546"/>
      <c r="J215" s="547"/>
      <c r="K215" s="546"/>
      <c r="L215" s="548"/>
      <c r="M215" s="550"/>
      <c r="N215" s="1499"/>
      <c r="O215" s="1502"/>
    </row>
    <row r="216" spans="2:27" ht="20" customHeight="1">
      <c r="B216" s="1489"/>
      <c r="C216" s="1490"/>
      <c r="D216" s="1491"/>
      <c r="E216" s="551" t="str">
        <f t="shared" ref="E216" si="45">TEXT(E215,"aaa")</f>
        <v>金</v>
      </c>
      <c r="F216" s="643"/>
      <c r="G216" s="551"/>
      <c r="H216" s="551"/>
      <c r="I216" s="551"/>
      <c r="J216" s="552"/>
      <c r="K216" s="551"/>
      <c r="L216" s="553"/>
      <c r="M216" s="554"/>
      <c r="N216" s="1499"/>
      <c r="O216" s="1502"/>
      <c r="AA216" s="543" t="s">
        <v>329</v>
      </c>
    </row>
    <row r="217" spans="2:27" ht="20" customHeight="1" thickBot="1">
      <c r="B217" s="1492"/>
      <c r="C217" s="1493"/>
      <c r="D217" s="1494"/>
      <c r="E217" s="557" t="s">
        <v>332</v>
      </c>
      <c r="F217" s="662"/>
      <c r="G217" s="559"/>
      <c r="H217" s="559"/>
      <c r="I217" s="559"/>
      <c r="J217" s="561"/>
      <c r="K217" s="559"/>
      <c r="L217" s="560"/>
      <c r="M217" s="562"/>
      <c r="N217" s="1500"/>
      <c r="O217" s="1503"/>
      <c r="AA217" s="543" t="s">
        <v>333</v>
      </c>
    </row>
    <row r="218" spans="2:27" ht="25.05" customHeight="1">
      <c r="B218" s="1504" t="s">
        <v>334</v>
      </c>
      <c r="C218" s="1506" t="s">
        <v>335</v>
      </c>
      <c r="D218" s="563" t="s">
        <v>43</v>
      </c>
      <c r="E218" s="646">
        <v>5</v>
      </c>
      <c r="F218" s="645"/>
      <c r="G218" s="646"/>
      <c r="H218" s="564"/>
      <c r="I218" s="564"/>
      <c r="J218" s="565"/>
      <c r="K218" s="564"/>
      <c r="L218" s="565"/>
      <c r="M218" s="566"/>
      <c r="N218" s="567">
        <f>SUM(E218:M218)</f>
        <v>5</v>
      </c>
      <c r="O218" s="568"/>
      <c r="AA218" s="543" t="s">
        <v>336</v>
      </c>
    </row>
    <row r="219" spans="2:27" ht="25.05" customHeight="1">
      <c r="B219" s="1504"/>
      <c r="C219" s="1507"/>
      <c r="D219" s="569" t="s">
        <v>44</v>
      </c>
      <c r="E219" s="648"/>
      <c r="F219" s="647"/>
      <c r="G219" s="648"/>
      <c r="H219" s="570"/>
      <c r="I219" s="570"/>
      <c r="J219" s="571"/>
      <c r="K219" s="570"/>
      <c r="L219" s="572"/>
      <c r="M219" s="573"/>
      <c r="N219" s="574">
        <f t="shared" ref="N219:N223" si="46">SUM(E219:M219)</f>
        <v>0</v>
      </c>
      <c r="O219" s="575"/>
      <c r="AA219" s="543" t="s">
        <v>337</v>
      </c>
    </row>
    <row r="220" spans="2:27" ht="25.05" customHeight="1">
      <c r="B220" s="1504"/>
      <c r="C220" s="1507"/>
      <c r="D220" s="569" t="s">
        <v>45</v>
      </c>
      <c r="E220" s="576">
        <v>35</v>
      </c>
      <c r="F220" s="647"/>
      <c r="G220" s="576"/>
      <c r="H220" s="576"/>
      <c r="I220" s="576"/>
      <c r="J220" s="572"/>
      <c r="K220" s="576"/>
      <c r="L220" s="572"/>
      <c r="M220" s="573"/>
      <c r="N220" s="577">
        <f t="shared" si="46"/>
        <v>35</v>
      </c>
      <c r="O220" s="575"/>
      <c r="AA220" s="543" t="s">
        <v>338</v>
      </c>
    </row>
    <row r="221" spans="2:27" ht="25.05" customHeight="1">
      <c r="B221" s="1504"/>
      <c r="C221" s="1507"/>
      <c r="D221" s="569" t="s">
        <v>339</v>
      </c>
      <c r="E221" s="576">
        <v>24</v>
      </c>
      <c r="F221" s="647"/>
      <c r="G221" s="576"/>
      <c r="H221" s="576"/>
      <c r="I221" s="576"/>
      <c r="J221" s="572"/>
      <c r="K221" s="576"/>
      <c r="L221" s="572"/>
      <c r="M221" s="573"/>
      <c r="N221" s="577">
        <f t="shared" si="46"/>
        <v>24</v>
      </c>
      <c r="O221" s="575"/>
    </row>
    <row r="222" spans="2:27" ht="25.05" customHeight="1">
      <c r="B222" s="1504"/>
      <c r="C222" s="1507"/>
      <c r="D222" s="578" t="s">
        <v>54</v>
      </c>
      <c r="E222" s="579"/>
      <c r="F222" s="631"/>
      <c r="G222" s="579"/>
      <c r="H222" s="579"/>
      <c r="I222" s="579"/>
      <c r="J222" s="580"/>
      <c r="K222" s="579"/>
      <c r="L222" s="580"/>
      <c r="M222" s="581"/>
      <c r="N222" s="582">
        <f t="shared" si="46"/>
        <v>0</v>
      </c>
      <c r="O222" s="583"/>
    </row>
    <row r="223" spans="2:27" ht="25.05" customHeight="1" thickBot="1">
      <c r="B223" s="1504"/>
      <c r="C223" s="1507"/>
      <c r="D223" s="578" t="s">
        <v>340</v>
      </c>
      <c r="E223" s="579">
        <v>7</v>
      </c>
      <c r="F223" s="631"/>
      <c r="G223" s="579"/>
      <c r="H223" s="579"/>
      <c r="I223" s="579"/>
      <c r="J223" s="580"/>
      <c r="K223" s="579"/>
      <c r="L223" s="580"/>
      <c r="M223" s="581"/>
      <c r="N223" s="582">
        <f t="shared" si="46"/>
        <v>7</v>
      </c>
      <c r="O223" s="583"/>
    </row>
    <row r="224" spans="2:27" ht="25.05" customHeight="1" thickTop="1" thickBot="1">
      <c r="B224" s="1504"/>
      <c r="C224" s="1507"/>
      <c r="D224" s="584" t="s">
        <v>183</v>
      </c>
      <c r="E224" s="585">
        <f t="shared" ref="E224:N224" si="47">SUM(E218:E223)</f>
        <v>71</v>
      </c>
      <c r="F224" s="585"/>
      <c r="G224" s="586"/>
      <c r="H224" s="587"/>
      <c r="I224" s="587"/>
      <c r="J224" s="588"/>
      <c r="K224" s="587"/>
      <c r="L224" s="588"/>
      <c r="M224" s="589"/>
      <c r="N224" s="590">
        <f t="shared" si="47"/>
        <v>71</v>
      </c>
      <c r="O224" s="591"/>
    </row>
    <row r="225" spans="2:15" ht="5" customHeight="1" thickBot="1">
      <c r="B225" s="1504"/>
      <c r="C225" s="592"/>
      <c r="D225" s="593"/>
      <c r="E225" s="594"/>
      <c r="F225" s="594"/>
      <c r="G225" s="595"/>
      <c r="H225" s="596"/>
      <c r="I225" s="596"/>
      <c r="J225" s="597"/>
      <c r="K225" s="596"/>
      <c r="L225" s="597"/>
      <c r="M225" s="598"/>
      <c r="N225" s="599"/>
      <c r="O225" s="600"/>
    </row>
    <row r="226" spans="2:15" ht="25.05" customHeight="1" thickBot="1">
      <c r="B226" s="1504"/>
      <c r="C226" s="1506" t="s">
        <v>341</v>
      </c>
      <c r="D226" s="601" t="s">
        <v>342</v>
      </c>
      <c r="E226" s="604">
        <v>364</v>
      </c>
      <c r="F226" s="602"/>
      <c r="G226" s="604"/>
      <c r="H226" s="604"/>
      <c r="I226" s="604"/>
      <c r="J226" s="605"/>
      <c r="K226" s="604"/>
      <c r="L226" s="605"/>
      <c r="M226" s="606"/>
      <c r="N226" s="607">
        <f>SUM(E226:M226)</f>
        <v>364</v>
      </c>
      <c r="O226" s="608" t="s">
        <v>357</v>
      </c>
    </row>
    <row r="227" spans="2:15" ht="25.05" customHeight="1" thickTop="1" thickBot="1">
      <c r="B227" s="1504"/>
      <c r="C227" s="1508"/>
      <c r="D227" s="609" t="s">
        <v>183</v>
      </c>
      <c r="E227" s="585">
        <f>SUM(E226)</f>
        <v>364</v>
      </c>
      <c r="F227" s="585"/>
      <c r="G227" s="610"/>
      <c r="H227" s="611"/>
      <c r="I227" s="611"/>
      <c r="J227" s="612"/>
      <c r="K227" s="611"/>
      <c r="L227" s="612"/>
      <c r="M227" s="613"/>
      <c r="N227" s="590">
        <f>SUM(N226)</f>
        <v>364</v>
      </c>
      <c r="O227" s="591"/>
    </row>
    <row r="228" spans="2:15" ht="5" customHeight="1" thickBot="1">
      <c r="B228" s="1504"/>
      <c r="C228" s="614"/>
      <c r="D228" s="615"/>
      <c r="E228" s="616"/>
      <c r="F228" s="616"/>
      <c r="G228" s="599"/>
      <c r="H228" s="599"/>
      <c r="I228" s="599"/>
      <c r="J228" s="599"/>
      <c r="K228" s="599"/>
      <c r="L228" s="599"/>
      <c r="M228" s="598"/>
      <c r="N228" s="599"/>
      <c r="O228" s="600"/>
    </row>
    <row r="229" spans="2:15" ht="25.05" customHeight="1">
      <c r="B229" s="1504"/>
      <c r="C229" s="1509" t="s">
        <v>344</v>
      </c>
      <c r="D229" s="601" t="s">
        <v>49</v>
      </c>
      <c r="E229" s="602"/>
      <c r="F229" s="602"/>
      <c r="G229" s="603"/>
      <c r="H229" s="604"/>
      <c r="I229" s="604"/>
      <c r="J229" s="605"/>
      <c r="K229" s="604"/>
      <c r="L229" s="605"/>
      <c r="M229" s="606"/>
      <c r="N229" s="607">
        <f>SUM(E229:M229)</f>
        <v>0</v>
      </c>
      <c r="O229" s="608"/>
    </row>
    <row r="230" spans="2:15" ht="25.05" customHeight="1" thickBot="1">
      <c r="B230" s="1504"/>
      <c r="C230" s="1507"/>
      <c r="D230" s="617" t="s">
        <v>50</v>
      </c>
      <c r="E230" s="618"/>
      <c r="F230" s="618"/>
      <c r="G230" s="619"/>
      <c r="H230" s="620"/>
      <c r="I230" s="620"/>
      <c r="J230" s="621"/>
      <c r="K230" s="620"/>
      <c r="L230" s="621"/>
      <c r="M230" s="622"/>
      <c r="N230" s="623">
        <f>SUM(E230:M230)</f>
        <v>0</v>
      </c>
      <c r="O230" s="624"/>
    </row>
    <row r="231" spans="2:15" ht="25.05" customHeight="1" thickTop="1" thickBot="1">
      <c r="B231" s="1504"/>
      <c r="C231" s="1508"/>
      <c r="D231" s="609" t="s">
        <v>183</v>
      </c>
      <c r="E231" s="585">
        <f>SUM(E229:E230)</f>
        <v>0</v>
      </c>
      <c r="F231" s="585"/>
      <c r="G231" s="610"/>
      <c r="H231" s="611"/>
      <c r="I231" s="611"/>
      <c r="J231" s="612"/>
      <c r="K231" s="611"/>
      <c r="L231" s="612"/>
      <c r="M231" s="613"/>
      <c r="N231" s="590">
        <f>SUM(N229:N230)</f>
        <v>0</v>
      </c>
      <c r="O231" s="591"/>
    </row>
    <row r="232" spans="2:15" ht="5" customHeight="1" thickBot="1">
      <c r="B232" s="1504"/>
      <c r="C232" s="614"/>
      <c r="D232" s="615"/>
      <c r="E232" s="616"/>
      <c r="F232" s="616"/>
      <c r="G232" s="599"/>
      <c r="H232" s="599"/>
      <c r="I232" s="599"/>
      <c r="J232" s="599"/>
      <c r="K232" s="599"/>
      <c r="L232" s="599"/>
      <c r="M232" s="598"/>
      <c r="N232" s="599"/>
      <c r="O232" s="600"/>
    </row>
    <row r="233" spans="2:15" ht="25.05" customHeight="1">
      <c r="B233" s="1504"/>
      <c r="C233" s="1509" t="s">
        <v>345</v>
      </c>
      <c r="D233" s="625" t="s">
        <v>51</v>
      </c>
      <c r="E233" s="626">
        <v>1</v>
      </c>
      <c r="F233" s="650"/>
      <c r="G233" s="626"/>
      <c r="H233" s="626"/>
      <c r="I233" s="626"/>
      <c r="J233" s="627"/>
      <c r="K233" s="626"/>
      <c r="L233" s="627"/>
      <c r="M233" s="628"/>
      <c r="N233" s="629">
        <f>SUM(E233:M233)</f>
        <v>1</v>
      </c>
      <c r="O233" s="630"/>
    </row>
    <row r="234" spans="2:15" ht="25.05" customHeight="1" thickBot="1">
      <c r="B234" s="1504"/>
      <c r="C234" s="1507"/>
      <c r="D234" s="578" t="s">
        <v>52</v>
      </c>
      <c r="E234" s="631"/>
      <c r="F234" s="631"/>
      <c r="G234" s="632"/>
      <c r="H234" s="579"/>
      <c r="I234" s="579"/>
      <c r="J234" s="580"/>
      <c r="K234" s="579"/>
      <c r="L234" s="580"/>
      <c r="M234" s="581"/>
      <c r="N234" s="582">
        <f>SUM(E234:M234)</f>
        <v>0</v>
      </c>
      <c r="O234" s="583"/>
    </row>
    <row r="235" spans="2:15" ht="25.05" customHeight="1" thickTop="1" thickBot="1">
      <c r="B235" s="1505"/>
      <c r="C235" s="1510"/>
      <c r="D235" s="633" t="s">
        <v>183</v>
      </c>
      <c r="E235" s="634">
        <f>SUM(E233:E234)</f>
        <v>1</v>
      </c>
      <c r="F235" s="634"/>
      <c r="G235" s="635"/>
      <c r="H235" s="636"/>
      <c r="I235" s="636"/>
      <c r="J235" s="637"/>
      <c r="K235" s="636"/>
      <c r="L235" s="637"/>
      <c r="M235" s="638"/>
      <c r="N235" s="639">
        <f>SUM(N233:N234)</f>
        <v>1</v>
      </c>
      <c r="O235" s="640"/>
    </row>
    <row r="236" spans="2:15" ht="20" customHeight="1" thickTop="1">
      <c r="B236" s="542"/>
    </row>
    <row r="237" spans="2:15" ht="20" customHeight="1" thickBot="1"/>
    <row r="238" spans="2:15" ht="20" customHeight="1" thickBot="1">
      <c r="B238" s="1484" t="s">
        <v>2</v>
      </c>
      <c r="C238" s="1485"/>
      <c r="D238" s="544" t="s">
        <v>358</v>
      </c>
      <c r="E238" s="545"/>
      <c r="F238" s="545"/>
    </row>
    <row r="239" spans="2:15" ht="15" customHeight="1" thickBot="1"/>
    <row r="240" spans="2:15" ht="20" customHeight="1" thickTop="1">
      <c r="B240" s="1486"/>
      <c r="C240" s="1487"/>
      <c r="D240" s="1488"/>
      <c r="E240" s="1495" t="s">
        <v>327</v>
      </c>
      <c r="F240" s="1496"/>
      <c r="G240" s="1496"/>
      <c r="H240" s="1496"/>
      <c r="I240" s="1496"/>
      <c r="J240" s="1496"/>
      <c r="K240" s="1496"/>
      <c r="L240" s="1496"/>
      <c r="M240" s="1497"/>
      <c r="N240" s="1498" t="s">
        <v>328</v>
      </c>
      <c r="O240" s="1501" t="s">
        <v>42</v>
      </c>
    </row>
    <row r="241" spans="2:27" ht="20" customHeight="1">
      <c r="B241" s="1489"/>
      <c r="C241" s="1490"/>
      <c r="D241" s="1491"/>
      <c r="E241" s="546">
        <v>45933</v>
      </c>
      <c r="F241" s="546">
        <v>45934</v>
      </c>
      <c r="G241" s="547">
        <v>45935</v>
      </c>
      <c r="H241" s="546"/>
      <c r="I241" s="547"/>
      <c r="J241" s="546"/>
      <c r="K241" s="546"/>
      <c r="L241" s="548"/>
      <c r="M241" s="550"/>
      <c r="N241" s="1499"/>
      <c r="O241" s="1502"/>
    </row>
    <row r="242" spans="2:27" ht="20" customHeight="1">
      <c r="B242" s="1489"/>
      <c r="C242" s="1490"/>
      <c r="D242" s="1491"/>
      <c r="E242" s="551" t="str">
        <f t="shared" ref="E242:G242" si="48">TEXT(E241,"aaa")</f>
        <v>金</v>
      </c>
      <c r="F242" s="551" t="str">
        <f t="shared" si="48"/>
        <v>土</v>
      </c>
      <c r="G242" s="552" t="str">
        <f t="shared" si="48"/>
        <v>日</v>
      </c>
      <c r="H242" s="551"/>
      <c r="I242" s="552"/>
      <c r="J242" s="551"/>
      <c r="K242" s="551"/>
      <c r="L242" s="553"/>
      <c r="M242" s="554"/>
      <c r="N242" s="1499"/>
      <c r="O242" s="1502"/>
      <c r="AA242" s="543" t="s">
        <v>329</v>
      </c>
    </row>
    <row r="243" spans="2:27" ht="20" customHeight="1" thickBot="1">
      <c r="B243" s="1492"/>
      <c r="C243" s="1493"/>
      <c r="D243" s="1494"/>
      <c r="E243" s="557" t="s">
        <v>332</v>
      </c>
      <c r="F243" s="557" t="s">
        <v>332</v>
      </c>
      <c r="G243" s="654" t="s">
        <v>332</v>
      </c>
      <c r="H243" s="559"/>
      <c r="I243" s="561"/>
      <c r="J243" s="559"/>
      <c r="K243" s="559"/>
      <c r="L243" s="560"/>
      <c r="M243" s="562"/>
      <c r="N243" s="1500"/>
      <c r="O243" s="1503"/>
      <c r="AA243" s="543" t="s">
        <v>333</v>
      </c>
    </row>
    <row r="244" spans="2:27" ht="25.05" customHeight="1">
      <c r="B244" s="1504" t="s">
        <v>334</v>
      </c>
      <c r="C244" s="1506" t="s">
        <v>335</v>
      </c>
      <c r="D244" s="563" t="s">
        <v>43</v>
      </c>
      <c r="E244" s="564">
        <v>5</v>
      </c>
      <c r="F244" s="564">
        <v>5</v>
      </c>
      <c r="G244" s="565">
        <v>5</v>
      </c>
      <c r="H244" s="564"/>
      <c r="I244" s="565"/>
      <c r="J244" s="564"/>
      <c r="K244" s="564"/>
      <c r="L244" s="565"/>
      <c r="M244" s="566"/>
      <c r="N244" s="567">
        <f>SUM(E244:M244)</f>
        <v>15</v>
      </c>
      <c r="O244" s="568" t="s">
        <v>359</v>
      </c>
      <c r="AA244" s="543" t="s">
        <v>336</v>
      </c>
    </row>
    <row r="245" spans="2:27" ht="25.05" customHeight="1">
      <c r="B245" s="1504"/>
      <c r="C245" s="1507"/>
      <c r="D245" s="569" t="s">
        <v>44</v>
      </c>
      <c r="E245" s="570">
        <v>5</v>
      </c>
      <c r="F245" s="570">
        <v>5</v>
      </c>
      <c r="G245" s="571">
        <v>5</v>
      </c>
      <c r="H245" s="570"/>
      <c r="I245" s="571"/>
      <c r="J245" s="570"/>
      <c r="K245" s="570"/>
      <c r="L245" s="572"/>
      <c r="M245" s="573"/>
      <c r="N245" s="574">
        <f t="shared" ref="N245:N249" si="49">SUM(E245:M245)</f>
        <v>15</v>
      </c>
      <c r="O245" s="575"/>
      <c r="AA245" s="543" t="s">
        <v>337</v>
      </c>
    </row>
    <row r="246" spans="2:27" ht="25.05" customHeight="1">
      <c r="B246" s="1504"/>
      <c r="C246" s="1507"/>
      <c r="D246" s="569" t="s">
        <v>45</v>
      </c>
      <c r="E246" s="576">
        <v>43</v>
      </c>
      <c r="F246" s="576">
        <v>36</v>
      </c>
      <c r="G246" s="572">
        <v>39</v>
      </c>
      <c r="H246" s="576"/>
      <c r="I246" s="572"/>
      <c r="J246" s="576"/>
      <c r="K246" s="576"/>
      <c r="L246" s="572"/>
      <c r="M246" s="573"/>
      <c r="N246" s="577">
        <f t="shared" si="49"/>
        <v>118</v>
      </c>
      <c r="O246" s="575"/>
      <c r="AA246" s="543" t="s">
        <v>338</v>
      </c>
    </row>
    <row r="247" spans="2:27" ht="25.05" customHeight="1">
      <c r="B247" s="1504"/>
      <c r="C247" s="1507"/>
      <c r="D247" s="569" t="s">
        <v>339</v>
      </c>
      <c r="E247" s="576">
        <v>30</v>
      </c>
      <c r="F247" s="576">
        <v>30</v>
      </c>
      <c r="G247" s="572">
        <v>30</v>
      </c>
      <c r="H247" s="576"/>
      <c r="I247" s="572"/>
      <c r="J247" s="576"/>
      <c r="K247" s="576"/>
      <c r="L247" s="572"/>
      <c r="M247" s="573"/>
      <c r="N247" s="577">
        <f t="shared" si="49"/>
        <v>90</v>
      </c>
      <c r="O247" s="575"/>
    </row>
    <row r="248" spans="2:27" ht="25.05" customHeight="1">
      <c r="B248" s="1504"/>
      <c r="C248" s="1507"/>
      <c r="D248" s="578" t="s">
        <v>54</v>
      </c>
      <c r="E248" s="632"/>
      <c r="F248" s="579"/>
      <c r="G248" s="579"/>
      <c r="H248" s="579"/>
      <c r="I248" s="581"/>
      <c r="J248" s="579"/>
      <c r="K248" s="579"/>
      <c r="L248" s="580"/>
      <c r="M248" s="581"/>
      <c r="N248" s="582">
        <f t="shared" si="49"/>
        <v>0</v>
      </c>
      <c r="O248" s="583"/>
    </row>
    <row r="249" spans="2:27" ht="25.05" customHeight="1" thickBot="1">
      <c r="B249" s="1504"/>
      <c r="C249" s="1507"/>
      <c r="D249" s="578" t="s">
        <v>340</v>
      </c>
      <c r="E249" s="632">
        <v>0</v>
      </c>
      <c r="F249" s="579">
        <v>0</v>
      </c>
      <c r="G249" s="579"/>
      <c r="H249" s="579"/>
      <c r="I249" s="581"/>
      <c r="J249" s="620"/>
      <c r="K249" s="579"/>
      <c r="L249" s="580"/>
      <c r="M249" s="581"/>
      <c r="N249" s="582">
        <f t="shared" si="49"/>
        <v>0</v>
      </c>
      <c r="O249" s="583"/>
    </row>
    <row r="250" spans="2:27" ht="25.05" customHeight="1" thickTop="1" thickBot="1">
      <c r="B250" s="1504"/>
      <c r="C250" s="1507"/>
      <c r="D250" s="584" t="s">
        <v>183</v>
      </c>
      <c r="E250" s="585">
        <f t="shared" ref="E250:N250" si="50">SUM(E244:E249)</f>
        <v>83</v>
      </c>
      <c r="F250" s="585">
        <f t="shared" si="50"/>
        <v>76</v>
      </c>
      <c r="G250" s="586">
        <f t="shared" si="50"/>
        <v>79</v>
      </c>
      <c r="H250" s="587"/>
      <c r="I250" s="587"/>
      <c r="J250" s="588"/>
      <c r="K250" s="587"/>
      <c r="L250" s="588"/>
      <c r="M250" s="589"/>
      <c r="N250" s="590">
        <f t="shared" si="50"/>
        <v>238</v>
      </c>
      <c r="O250" s="591"/>
    </row>
    <row r="251" spans="2:27" ht="5" customHeight="1" thickBot="1">
      <c r="B251" s="1504"/>
      <c r="C251" s="592"/>
      <c r="D251" s="593"/>
      <c r="E251" s="594"/>
      <c r="F251" s="594"/>
      <c r="G251" s="595"/>
      <c r="H251" s="596"/>
      <c r="I251" s="596"/>
      <c r="J251" s="597"/>
      <c r="K251" s="596"/>
      <c r="L251" s="597"/>
      <c r="M251" s="598"/>
      <c r="N251" s="599"/>
      <c r="O251" s="600"/>
    </row>
    <row r="252" spans="2:27" ht="25.05" customHeight="1" thickBot="1">
      <c r="B252" s="1504"/>
      <c r="C252" s="1506" t="s">
        <v>341</v>
      </c>
      <c r="D252" s="601" t="s">
        <v>342</v>
      </c>
      <c r="E252" s="604">
        <v>300</v>
      </c>
      <c r="F252" s="604">
        <v>300</v>
      </c>
      <c r="G252" s="605">
        <v>300</v>
      </c>
      <c r="H252" s="604"/>
      <c r="I252" s="605"/>
      <c r="J252" s="668"/>
      <c r="K252" s="604"/>
      <c r="L252" s="605"/>
      <c r="M252" s="606"/>
      <c r="N252" s="607">
        <f>SUM(E252:M252)</f>
        <v>900</v>
      </c>
      <c r="O252" s="608"/>
    </row>
    <row r="253" spans="2:27" ht="25.05" customHeight="1" thickTop="1" thickBot="1">
      <c r="B253" s="1504"/>
      <c r="C253" s="1508"/>
      <c r="D253" s="609" t="s">
        <v>183</v>
      </c>
      <c r="E253" s="585">
        <f>SUM(E252)</f>
        <v>300</v>
      </c>
      <c r="F253" s="585">
        <f>SUM(F252)</f>
        <v>300</v>
      </c>
      <c r="G253" s="610">
        <f t="shared" ref="G253" si="51">SUM(G252)</f>
        <v>300</v>
      </c>
      <c r="H253" s="611"/>
      <c r="I253" s="611"/>
      <c r="J253" s="612"/>
      <c r="K253" s="611"/>
      <c r="L253" s="612"/>
      <c r="M253" s="613"/>
      <c r="N253" s="590">
        <f>SUM(N252)</f>
        <v>900</v>
      </c>
      <c r="O253" s="591"/>
    </row>
    <row r="254" spans="2:27" ht="5" customHeight="1" thickBot="1">
      <c r="B254" s="1504"/>
      <c r="C254" s="614"/>
      <c r="D254" s="615"/>
      <c r="E254" s="616"/>
      <c r="F254" s="616"/>
      <c r="G254" s="599"/>
      <c r="H254" s="599"/>
      <c r="I254" s="599"/>
      <c r="J254" s="599"/>
      <c r="K254" s="599"/>
      <c r="L254" s="599"/>
      <c r="M254" s="598"/>
      <c r="N254" s="599"/>
      <c r="O254" s="600"/>
    </row>
    <row r="255" spans="2:27" ht="25.05" customHeight="1">
      <c r="B255" s="1504"/>
      <c r="C255" s="1509" t="s">
        <v>344</v>
      </c>
      <c r="D255" s="601" t="s">
        <v>49</v>
      </c>
      <c r="E255" s="602"/>
      <c r="F255" s="602"/>
      <c r="G255" s="603"/>
      <c r="H255" s="604"/>
      <c r="I255" s="604"/>
      <c r="J255" s="605"/>
      <c r="K255" s="604"/>
      <c r="L255" s="605"/>
      <c r="M255" s="606"/>
      <c r="N255" s="607">
        <f>SUM(E255:M255)</f>
        <v>0</v>
      </c>
      <c r="O255" s="608"/>
    </row>
    <row r="256" spans="2:27" ht="25.05" customHeight="1" thickBot="1">
      <c r="B256" s="1504"/>
      <c r="C256" s="1507"/>
      <c r="D256" s="617" t="s">
        <v>50</v>
      </c>
      <c r="E256" s="618"/>
      <c r="F256" s="618"/>
      <c r="G256" s="619"/>
      <c r="H256" s="620"/>
      <c r="I256" s="620"/>
      <c r="J256" s="621"/>
      <c r="K256" s="620"/>
      <c r="L256" s="621"/>
      <c r="M256" s="622"/>
      <c r="N256" s="623">
        <f>SUM(E256:M256)</f>
        <v>0</v>
      </c>
      <c r="O256" s="624"/>
    </row>
    <row r="257" spans="2:27" ht="25.05" customHeight="1" thickTop="1" thickBot="1">
      <c r="B257" s="1504"/>
      <c r="C257" s="1508"/>
      <c r="D257" s="609" t="s">
        <v>183</v>
      </c>
      <c r="E257" s="585">
        <f>SUM(E255:E256)</f>
        <v>0</v>
      </c>
      <c r="F257" s="585">
        <f>SUM(F255:F256)</f>
        <v>0</v>
      </c>
      <c r="G257" s="610">
        <f t="shared" ref="G257" si="52">SUM(G255:G256)</f>
        <v>0</v>
      </c>
      <c r="H257" s="611"/>
      <c r="I257" s="611"/>
      <c r="J257" s="612"/>
      <c r="K257" s="611"/>
      <c r="L257" s="612"/>
      <c r="M257" s="613"/>
      <c r="N257" s="590">
        <f>SUM(N255:N256)</f>
        <v>0</v>
      </c>
      <c r="O257" s="591"/>
    </row>
    <row r="258" spans="2:27" ht="5" customHeight="1" thickBot="1">
      <c r="B258" s="1504"/>
      <c r="C258" s="614"/>
      <c r="D258" s="615"/>
      <c r="E258" s="616"/>
      <c r="F258" s="616"/>
      <c r="G258" s="599"/>
      <c r="H258" s="599"/>
      <c r="I258" s="599"/>
      <c r="J258" s="599"/>
      <c r="K258" s="599"/>
      <c r="L258" s="599"/>
      <c r="M258" s="598"/>
      <c r="N258" s="599"/>
      <c r="O258" s="600"/>
    </row>
    <row r="259" spans="2:27" ht="25.05" customHeight="1">
      <c r="B259" s="1504"/>
      <c r="C259" s="1509" t="s">
        <v>345</v>
      </c>
      <c r="D259" s="625" t="s">
        <v>51</v>
      </c>
      <c r="E259" s="626">
        <v>1</v>
      </c>
      <c r="F259" s="626">
        <v>1</v>
      </c>
      <c r="G259" s="626"/>
      <c r="H259" s="626"/>
      <c r="I259" s="626"/>
      <c r="J259" s="627"/>
      <c r="K259" s="626"/>
      <c r="L259" s="627"/>
      <c r="M259" s="628"/>
      <c r="N259" s="629">
        <f>SUM(E259:M259)</f>
        <v>2</v>
      </c>
      <c r="O259" s="630"/>
    </row>
    <row r="260" spans="2:27" ht="25.05" customHeight="1" thickBot="1">
      <c r="B260" s="1504"/>
      <c r="C260" s="1507"/>
      <c r="D260" s="578" t="s">
        <v>52</v>
      </c>
      <c r="E260" s="631"/>
      <c r="F260" s="631"/>
      <c r="G260" s="632"/>
      <c r="H260" s="579"/>
      <c r="I260" s="579"/>
      <c r="J260" s="580"/>
      <c r="K260" s="579"/>
      <c r="L260" s="580"/>
      <c r="M260" s="581"/>
      <c r="N260" s="582">
        <f>SUM(E260:M260)</f>
        <v>0</v>
      </c>
      <c r="O260" s="583"/>
    </row>
    <row r="261" spans="2:27" ht="25.05" customHeight="1" thickTop="1" thickBot="1">
      <c r="B261" s="1505"/>
      <c r="C261" s="1510"/>
      <c r="D261" s="633" t="s">
        <v>183</v>
      </c>
      <c r="E261" s="634">
        <f>SUM(E259:E260)</f>
        <v>1</v>
      </c>
      <c r="F261" s="634">
        <f>SUM(F259:F260)</f>
        <v>1</v>
      </c>
      <c r="G261" s="635">
        <f t="shared" ref="G261" si="53">SUM(G259:G260)</f>
        <v>0</v>
      </c>
      <c r="H261" s="636"/>
      <c r="I261" s="636"/>
      <c r="J261" s="637"/>
      <c r="K261" s="636"/>
      <c r="L261" s="637"/>
      <c r="M261" s="638"/>
      <c r="N261" s="639">
        <f>SUM(N259:N260)</f>
        <v>2</v>
      </c>
      <c r="O261" s="640"/>
    </row>
    <row r="262" spans="2:27" ht="20" customHeight="1" thickTop="1">
      <c r="B262" s="542"/>
    </row>
    <row r="263" spans="2:27" ht="20" customHeight="1" thickBot="1">
      <c r="B263" s="542"/>
    </row>
    <row r="264" spans="2:27" ht="20" customHeight="1" thickBot="1">
      <c r="B264" s="1484" t="s">
        <v>2</v>
      </c>
      <c r="C264" s="1485"/>
      <c r="D264" s="544" t="s">
        <v>26</v>
      </c>
      <c r="E264" s="545"/>
      <c r="F264" s="545"/>
    </row>
    <row r="265" spans="2:27" ht="15" customHeight="1" thickBot="1"/>
    <row r="266" spans="2:27" ht="20" customHeight="1" thickTop="1">
      <c r="B266" s="1486"/>
      <c r="C266" s="1487"/>
      <c r="D266" s="1488"/>
      <c r="E266" s="1495" t="s">
        <v>327</v>
      </c>
      <c r="F266" s="1496"/>
      <c r="G266" s="1496"/>
      <c r="H266" s="1496"/>
      <c r="I266" s="1496"/>
      <c r="J266" s="1496"/>
      <c r="K266" s="1496"/>
      <c r="L266" s="1496"/>
      <c r="M266" s="1497"/>
      <c r="N266" s="1498" t="s">
        <v>328</v>
      </c>
      <c r="O266" s="1501" t="s">
        <v>42</v>
      </c>
    </row>
    <row r="267" spans="2:27" ht="20" customHeight="1">
      <c r="B267" s="1489"/>
      <c r="C267" s="1490"/>
      <c r="D267" s="1491"/>
      <c r="E267" s="642">
        <v>45932</v>
      </c>
      <c r="F267" s="546">
        <v>45933</v>
      </c>
      <c r="G267" s="546">
        <v>45934</v>
      </c>
      <c r="H267" s="547">
        <v>45935</v>
      </c>
      <c r="I267" s="546">
        <v>45936</v>
      </c>
      <c r="J267" s="548">
        <v>45937</v>
      </c>
      <c r="K267" s="546"/>
      <c r="L267" s="665"/>
      <c r="M267" s="550"/>
      <c r="N267" s="1499"/>
      <c r="O267" s="1502"/>
    </row>
    <row r="268" spans="2:27" ht="20" customHeight="1">
      <c r="B268" s="1489"/>
      <c r="C268" s="1490"/>
      <c r="D268" s="1491"/>
      <c r="E268" s="643" t="str">
        <f t="shared" ref="E268:J268" si="54">TEXT(E267,"aaa")</f>
        <v>木</v>
      </c>
      <c r="F268" s="551" t="str">
        <f t="shared" si="54"/>
        <v>金</v>
      </c>
      <c r="G268" s="551" t="str">
        <f t="shared" si="54"/>
        <v>土</v>
      </c>
      <c r="H268" s="552" t="str">
        <f t="shared" si="54"/>
        <v>日</v>
      </c>
      <c r="I268" s="551" t="str">
        <f t="shared" si="54"/>
        <v>月</v>
      </c>
      <c r="J268" s="553" t="str">
        <f t="shared" si="54"/>
        <v>火</v>
      </c>
      <c r="K268" s="551"/>
      <c r="L268" s="551"/>
      <c r="M268" s="554"/>
      <c r="N268" s="1499"/>
      <c r="O268" s="1502"/>
      <c r="AA268" s="543" t="s">
        <v>329</v>
      </c>
    </row>
    <row r="269" spans="2:27" ht="20" customHeight="1" thickBot="1">
      <c r="B269" s="1492"/>
      <c r="C269" s="1493"/>
      <c r="D269" s="1494"/>
      <c r="E269" s="657" t="s">
        <v>349</v>
      </c>
      <c r="F269" s="557" t="s">
        <v>332</v>
      </c>
      <c r="G269" s="557" t="s">
        <v>332</v>
      </c>
      <c r="H269" s="654" t="s">
        <v>332</v>
      </c>
      <c r="I269" s="557" t="s">
        <v>332</v>
      </c>
      <c r="J269" s="558" t="s">
        <v>332</v>
      </c>
      <c r="K269" s="559"/>
      <c r="L269" s="559"/>
      <c r="M269" s="562"/>
      <c r="N269" s="1500"/>
      <c r="O269" s="1503"/>
      <c r="AA269" s="543" t="s">
        <v>333</v>
      </c>
    </row>
    <row r="270" spans="2:27" ht="25.05" customHeight="1">
      <c r="B270" s="1504" t="s">
        <v>334</v>
      </c>
      <c r="C270" s="1506" t="s">
        <v>335</v>
      </c>
      <c r="D270" s="563" t="s">
        <v>43</v>
      </c>
      <c r="E270" s="646"/>
      <c r="F270" s="564">
        <v>20</v>
      </c>
      <c r="G270" s="564">
        <v>20</v>
      </c>
      <c r="H270" s="565">
        <v>20</v>
      </c>
      <c r="I270" s="564">
        <v>20</v>
      </c>
      <c r="J270" s="565">
        <v>20</v>
      </c>
      <c r="K270" s="564"/>
      <c r="L270" s="564"/>
      <c r="M270" s="566"/>
      <c r="N270" s="567">
        <f>SUM(E270:M270)</f>
        <v>100</v>
      </c>
      <c r="O270" s="568"/>
      <c r="AA270" s="543" t="s">
        <v>336</v>
      </c>
    </row>
    <row r="271" spans="2:27" ht="25.05" customHeight="1">
      <c r="B271" s="1504"/>
      <c r="C271" s="1507"/>
      <c r="D271" s="569" t="s">
        <v>44</v>
      </c>
      <c r="E271" s="648"/>
      <c r="F271" s="570">
        <v>30</v>
      </c>
      <c r="G271" s="570">
        <v>30</v>
      </c>
      <c r="H271" s="571">
        <v>30</v>
      </c>
      <c r="I271" s="570">
        <v>30</v>
      </c>
      <c r="J271" s="572">
        <v>30</v>
      </c>
      <c r="K271" s="576"/>
      <c r="L271" s="576"/>
      <c r="M271" s="573"/>
      <c r="N271" s="574">
        <f t="shared" ref="N271:N275" si="55">SUM(E271:M271)</f>
        <v>150</v>
      </c>
      <c r="O271" s="575"/>
      <c r="AA271" s="543" t="s">
        <v>337</v>
      </c>
    </row>
    <row r="272" spans="2:27" ht="25.05" customHeight="1">
      <c r="B272" s="1504"/>
      <c r="C272" s="1507"/>
      <c r="D272" s="569" t="s">
        <v>45</v>
      </c>
      <c r="E272" s="649">
        <v>82</v>
      </c>
      <c r="F272" s="576">
        <v>173</v>
      </c>
      <c r="G272" s="576">
        <v>146</v>
      </c>
      <c r="H272" s="572">
        <v>108</v>
      </c>
      <c r="I272" s="576">
        <v>102</v>
      </c>
      <c r="J272" s="572">
        <v>101</v>
      </c>
      <c r="K272" s="576"/>
      <c r="L272" s="576"/>
      <c r="M272" s="573"/>
      <c r="N272" s="577">
        <f t="shared" si="55"/>
        <v>712</v>
      </c>
      <c r="O272" s="575"/>
      <c r="AA272" s="543" t="s">
        <v>338</v>
      </c>
    </row>
    <row r="273" spans="2:15" ht="25.05" customHeight="1">
      <c r="B273" s="1504"/>
      <c r="C273" s="1507"/>
      <c r="D273" s="569" t="s">
        <v>339</v>
      </c>
      <c r="E273" s="649">
        <v>0</v>
      </c>
      <c r="F273" s="576">
        <v>64</v>
      </c>
      <c r="G273" s="576">
        <v>64</v>
      </c>
      <c r="H273" s="572">
        <v>48</v>
      </c>
      <c r="I273" s="576">
        <v>26</v>
      </c>
      <c r="J273" s="572">
        <v>10</v>
      </c>
      <c r="K273" s="576"/>
      <c r="L273" s="576"/>
      <c r="M273" s="573"/>
      <c r="N273" s="577">
        <f t="shared" si="55"/>
        <v>212</v>
      </c>
      <c r="O273" s="575"/>
    </row>
    <row r="274" spans="2:15" ht="25.05" customHeight="1">
      <c r="B274" s="1504"/>
      <c r="C274" s="1507"/>
      <c r="D274" s="578" t="s">
        <v>54</v>
      </c>
      <c r="E274" s="632"/>
      <c r="F274" s="579"/>
      <c r="G274" s="579"/>
      <c r="H274" s="580"/>
      <c r="I274" s="579"/>
      <c r="J274" s="580"/>
      <c r="K274" s="579"/>
      <c r="L274" s="579"/>
      <c r="M274" s="581"/>
      <c r="N274" s="582">
        <f t="shared" si="55"/>
        <v>0</v>
      </c>
      <c r="O274" s="583"/>
    </row>
    <row r="275" spans="2:15" ht="25.05" customHeight="1" thickBot="1">
      <c r="B275" s="1504"/>
      <c r="C275" s="1507"/>
      <c r="D275" s="578" t="s">
        <v>340</v>
      </c>
      <c r="E275" s="632"/>
      <c r="F275" s="579">
        <v>7</v>
      </c>
      <c r="G275" s="579">
        <v>7</v>
      </c>
      <c r="H275" s="580">
        <v>10</v>
      </c>
      <c r="I275" s="579">
        <v>3</v>
      </c>
      <c r="J275" s="580">
        <v>10</v>
      </c>
      <c r="K275" s="579"/>
      <c r="L275" s="579"/>
      <c r="M275" s="581"/>
      <c r="N275" s="582">
        <f t="shared" si="55"/>
        <v>37</v>
      </c>
      <c r="O275" s="583"/>
    </row>
    <row r="276" spans="2:15" ht="25.05" customHeight="1" thickTop="1" thickBot="1">
      <c r="B276" s="1504"/>
      <c r="C276" s="1507"/>
      <c r="D276" s="584" t="s">
        <v>183</v>
      </c>
      <c r="E276" s="585">
        <f t="shared" ref="E276:N276" si="56">SUM(E270:E275)</f>
        <v>82</v>
      </c>
      <c r="F276" s="585">
        <f t="shared" si="56"/>
        <v>294</v>
      </c>
      <c r="G276" s="586">
        <f t="shared" si="56"/>
        <v>267</v>
      </c>
      <c r="H276" s="587">
        <f t="shared" si="56"/>
        <v>216</v>
      </c>
      <c r="I276" s="587">
        <f t="shared" si="56"/>
        <v>181</v>
      </c>
      <c r="J276" s="588">
        <f t="shared" si="56"/>
        <v>171</v>
      </c>
      <c r="K276" s="587"/>
      <c r="L276" s="587"/>
      <c r="M276" s="589"/>
      <c r="N276" s="590">
        <f t="shared" si="56"/>
        <v>1211</v>
      </c>
      <c r="O276" s="591"/>
    </row>
    <row r="277" spans="2:15" ht="5" customHeight="1" thickBot="1">
      <c r="B277" s="1504"/>
      <c r="C277" s="592"/>
      <c r="D277" s="593"/>
      <c r="E277" s="594"/>
      <c r="F277" s="594"/>
      <c r="G277" s="595"/>
      <c r="H277" s="596"/>
      <c r="I277" s="596"/>
      <c r="J277" s="597"/>
      <c r="K277" s="596"/>
      <c r="L277" s="597"/>
      <c r="M277" s="598"/>
      <c r="N277" s="599"/>
      <c r="O277" s="600"/>
    </row>
    <row r="278" spans="2:15" ht="40.049999999999997" customHeight="1" thickBot="1">
      <c r="B278" s="1504"/>
      <c r="C278" s="1506" t="s">
        <v>341</v>
      </c>
      <c r="D278" s="601" t="s">
        <v>342</v>
      </c>
      <c r="E278" s="602"/>
      <c r="F278" s="604">
        <v>1400</v>
      </c>
      <c r="G278" s="604">
        <v>1400</v>
      </c>
      <c r="H278" s="605">
        <v>1400</v>
      </c>
      <c r="I278" s="604">
        <v>1400</v>
      </c>
      <c r="J278" s="605">
        <v>1400</v>
      </c>
      <c r="K278" s="604"/>
      <c r="L278" s="604"/>
      <c r="M278" s="606"/>
      <c r="N278" s="607">
        <f>SUM(E278:M278)</f>
        <v>7000</v>
      </c>
      <c r="O278" s="661" t="s">
        <v>360</v>
      </c>
    </row>
    <row r="279" spans="2:15" ht="25.05" customHeight="1" thickTop="1" thickBot="1">
      <c r="B279" s="1504"/>
      <c r="C279" s="1508"/>
      <c r="D279" s="609" t="s">
        <v>183</v>
      </c>
      <c r="E279" s="585">
        <f>SUM(E278)</f>
        <v>0</v>
      </c>
      <c r="F279" s="585">
        <f>SUM(F278)</f>
        <v>1400</v>
      </c>
      <c r="G279" s="610">
        <f t="shared" ref="G279:J279" si="57">SUM(G278)</f>
        <v>1400</v>
      </c>
      <c r="H279" s="611">
        <f t="shared" si="57"/>
        <v>1400</v>
      </c>
      <c r="I279" s="611">
        <f t="shared" si="57"/>
        <v>1400</v>
      </c>
      <c r="J279" s="612">
        <f t="shared" si="57"/>
        <v>1400</v>
      </c>
      <c r="K279" s="611"/>
      <c r="L279" s="611"/>
      <c r="M279" s="613"/>
      <c r="N279" s="590">
        <f>SUM(N278)</f>
        <v>7000</v>
      </c>
      <c r="O279" s="591"/>
    </row>
    <row r="280" spans="2:15" ht="5" customHeight="1" thickBot="1">
      <c r="B280" s="1504"/>
      <c r="C280" s="614"/>
      <c r="D280" s="615"/>
      <c r="E280" s="616"/>
      <c r="F280" s="616"/>
      <c r="G280" s="599"/>
      <c r="H280" s="599"/>
      <c r="I280" s="599"/>
      <c r="J280" s="599"/>
      <c r="K280" s="599"/>
      <c r="L280" s="599"/>
      <c r="M280" s="598"/>
      <c r="N280" s="599"/>
      <c r="O280" s="600"/>
    </row>
    <row r="281" spans="2:15" ht="25.05" customHeight="1">
      <c r="B281" s="1504"/>
      <c r="C281" s="1509" t="s">
        <v>344</v>
      </c>
      <c r="D281" s="601" t="s">
        <v>49</v>
      </c>
      <c r="E281" s="602"/>
      <c r="F281" s="604">
        <v>1</v>
      </c>
      <c r="G281" s="604">
        <v>1</v>
      </c>
      <c r="H281" s="605">
        <v>1</v>
      </c>
      <c r="I281" s="604">
        <v>1</v>
      </c>
      <c r="J281" s="605">
        <v>1</v>
      </c>
      <c r="K281" s="604"/>
      <c r="L281" s="604"/>
      <c r="M281" s="606"/>
      <c r="N281" s="607">
        <f>SUM(E281:M281)</f>
        <v>5</v>
      </c>
      <c r="O281" s="608"/>
    </row>
    <row r="282" spans="2:15" ht="25.05" customHeight="1" thickBot="1">
      <c r="B282" s="1504"/>
      <c r="C282" s="1507"/>
      <c r="D282" s="617" t="s">
        <v>50</v>
      </c>
      <c r="E282" s="618"/>
      <c r="F282" s="620">
        <v>1</v>
      </c>
      <c r="G282" s="620">
        <v>1</v>
      </c>
      <c r="H282" s="621">
        <v>1</v>
      </c>
      <c r="I282" s="620">
        <v>1</v>
      </c>
      <c r="J282" s="621">
        <v>1</v>
      </c>
      <c r="K282" s="620"/>
      <c r="L282" s="620"/>
      <c r="M282" s="622"/>
      <c r="N282" s="623">
        <f>SUM(E282:M282)</f>
        <v>5</v>
      </c>
      <c r="O282" s="624"/>
    </row>
    <row r="283" spans="2:15" ht="25.05" customHeight="1" thickTop="1" thickBot="1">
      <c r="B283" s="1504"/>
      <c r="C283" s="1508"/>
      <c r="D283" s="609" t="s">
        <v>183</v>
      </c>
      <c r="E283" s="585">
        <f>SUM(E281:E282)</f>
        <v>0</v>
      </c>
      <c r="F283" s="585">
        <f>SUM(F281:F282)</f>
        <v>2</v>
      </c>
      <c r="G283" s="610">
        <f t="shared" ref="G283:J283" si="58">SUM(G281:G282)</f>
        <v>2</v>
      </c>
      <c r="H283" s="611">
        <f t="shared" si="58"/>
        <v>2</v>
      </c>
      <c r="I283" s="611">
        <f t="shared" si="58"/>
        <v>2</v>
      </c>
      <c r="J283" s="612">
        <f t="shared" si="58"/>
        <v>2</v>
      </c>
      <c r="K283" s="613"/>
      <c r="L283" s="611"/>
      <c r="M283" s="613"/>
      <c r="N283" s="590">
        <f>SUM(N281:N282)</f>
        <v>10</v>
      </c>
      <c r="O283" s="591"/>
    </row>
    <row r="284" spans="2:15" ht="5" customHeight="1" thickBot="1">
      <c r="B284" s="1504"/>
      <c r="C284" s="614"/>
      <c r="D284" s="615"/>
      <c r="E284" s="616"/>
      <c r="F284" s="616"/>
      <c r="G284" s="599"/>
      <c r="H284" s="599"/>
      <c r="I284" s="599"/>
      <c r="J284" s="599"/>
      <c r="K284" s="599"/>
      <c r="L284" s="599"/>
      <c r="M284" s="598"/>
      <c r="N284" s="599"/>
      <c r="O284" s="600"/>
    </row>
    <row r="285" spans="2:15" ht="25.05" customHeight="1">
      <c r="B285" s="1504"/>
      <c r="C285" s="1509" t="s">
        <v>345</v>
      </c>
      <c r="D285" s="625" t="s">
        <v>51</v>
      </c>
      <c r="E285" s="650"/>
      <c r="F285" s="626">
        <v>2</v>
      </c>
      <c r="G285" s="626">
        <v>1</v>
      </c>
      <c r="H285" s="627">
        <v>1</v>
      </c>
      <c r="I285" s="626">
        <v>1</v>
      </c>
      <c r="J285" s="627">
        <v>1</v>
      </c>
      <c r="K285" s="626"/>
      <c r="L285" s="626"/>
      <c r="M285" s="628"/>
      <c r="N285" s="629">
        <f>SUM(E285:M285)</f>
        <v>6</v>
      </c>
      <c r="O285" s="630"/>
    </row>
    <row r="286" spans="2:15" ht="25.05" customHeight="1" thickBot="1">
      <c r="B286" s="1504"/>
      <c r="C286" s="1507"/>
      <c r="D286" s="578" t="s">
        <v>52</v>
      </c>
      <c r="E286" s="631"/>
      <c r="F286" s="631"/>
      <c r="G286" s="632"/>
      <c r="H286" s="579"/>
      <c r="I286" s="579"/>
      <c r="J286" s="580"/>
      <c r="K286" s="579"/>
      <c r="L286" s="579"/>
      <c r="M286" s="581"/>
      <c r="N286" s="582">
        <f>SUM(E286:M286)</f>
        <v>0</v>
      </c>
      <c r="O286" s="583"/>
    </row>
    <row r="287" spans="2:15" ht="25.05" customHeight="1" thickTop="1" thickBot="1">
      <c r="B287" s="1505"/>
      <c r="C287" s="1510"/>
      <c r="D287" s="633" t="s">
        <v>183</v>
      </c>
      <c r="E287" s="634">
        <f>SUM(E285:E286)</f>
        <v>0</v>
      </c>
      <c r="F287" s="634">
        <f>SUM(F285:F286)</f>
        <v>2</v>
      </c>
      <c r="G287" s="635">
        <f t="shared" ref="G287:J287" si="59">SUM(G285:G286)</f>
        <v>1</v>
      </c>
      <c r="H287" s="636">
        <f t="shared" si="59"/>
        <v>1</v>
      </c>
      <c r="I287" s="636">
        <f t="shared" si="59"/>
        <v>1</v>
      </c>
      <c r="J287" s="637">
        <f t="shared" si="59"/>
        <v>1</v>
      </c>
      <c r="K287" s="638"/>
      <c r="L287" s="636"/>
      <c r="M287" s="638"/>
      <c r="N287" s="639">
        <f>SUM(N285:N286)</f>
        <v>6</v>
      </c>
      <c r="O287" s="640"/>
    </row>
    <row r="288" spans="2:15" ht="20" customHeight="1" thickTop="1">
      <c r="B288" s="542"/>
    </row>
    <row r="289" spans="2:27" ht="20" customHeight="1" thickBot="1">
      <c r="B289" s="542"/>
    </row>
    <row r="290" spans="2:27" ht="20" customHeight="1" thickBot="1">
      <c r="B290" s="1484" t="s">
        <v>2</v>
      </c>
      <c r="C290" s="1485"/>
      <c r="D290" s="544" t="s">
        <v>27</v>
      </c>
      <c r="E290" s="545"/>
      <c r="F290" s="545"/>
    </row>
    <row r="291" spans="2:27" ht="15" customHeight="1" thickBot="1"/>
    <row r="292" spans="2:27" ht="20" customHeight="1" thickTop="1">
      <c r="B292" s="1486"/>
      <c r="C292" s="1487"/>
      <c r="D292" s="1488"/>
      <c r="E292" s="1495" t="s">
        <v>327</v>
      </c>
      <c r="F292" s="1496"/>
      <c r="G292" s="1496"/>
      <c r="H292" s="1496"/>
      <c r="I292" s="1496"/>
      <c r="J292" s="1496"/>
      <c r="K292" s="1496"/>
      <c r="L292" s="1496"/>
      <c r="M292" s="1497"/>
      <c r="N292" s="1498" t="s">
        <v>328</v>
      </c>
      <c r="O292" s="1501" t="s">
        <v>42</v>
      </c>
    </row>
    <row r="293" spans="2:27" ht="20" customHeight="1">
      <c r="B293" s="1489"/>
      <c r="C293" s="1490"/>
      <c r="D293" s="1491"/>
      <c r="E293" s="641">
        <v>45929</v>
      </c>
      <c r="F293" s="641">
        <v>45930</v>
      </c>
      <c r="G293" s="641">
        <v>45931</v>
      </c>
      <c r="H293" s="642">
        <v>45932</v>
      </c>
      <c r="I293" s="546">
        <v>45933</v>
      </c>
      <c r="J293" s="546">
        <v>45934</v>
      </c>
      <c r="K293" s="547">
        <v>45935</v>
      </c>
      <c r="L293" s="546">
        <v>45936</v>
      </c>
      <c r="M293" s="550"/>
      <c r="N293" s="1499"/>
      <c r="O293" s="1502"/>
    </row>
    <row r="294" spans="2:27" ht="20" customHeight="1">
      <c r="B294" s="1489"/>
      <c r="C294" s="1490"/>
      <c r="D294" s="1491"/>
      <c r="E294" s="551" t="str">
        <f>TEXT(E293,"aaa")</f>
        <v>月</v>
      </c>
      <c r="F294" s="551" t="str">
        <f>TEXT(F293,"aaa")</f>
        <v>火</v>
      </c>
      <c r="G294" s="551" t="str">
        <f>TEXT(G293,"aaa")</f>
        <v>水</v>
      </c>
      <c r="H294" s="643" t="str">
        <f t="shared" ref="H294:I294" si="60">TEXT(H293,"aaa")</f>
        <v>木</v>
      </c>
      <c r="I294" s="551" t="str">
        <f t="shared" si="60"/>
        <v>金</v>
      </c>
      <c r="J294" s="551" t="str">
        <f>TEXT(J293,"aaa")</f>
        <v>土</v>
      </c>
      <c r="K294" s="552" t="str">
        <f t="shared" ref="K294:L294" si="61">TEXT(K293,"aaa")</f>
        <v>日</v>
      </c>
      <c r="L294" s="551" t="str">
        <f t="shared" si="61"/>
        <v>月</v>
      </c>
      <c r="M294" s="554"/>
      <c r="N294" s="1499"/>
      <c r="O294" s="1502"/>
      <c r="AA294" s="543" t="s">
        <v>329</v>
      </c>
    </row>
    <row r="295" spans="2:27" ht="20" customHeight="1" thickBot="1">
      <c r="B295" s="1492"/>
      <c r="C295" s="1493"/>
      <c r="D295" s="1494"/>
      <c r="E295" s="656"/>
      <c r="F295" s="656"/>
      <c r="G295" s="659" t="s">
        <v>330</v>
      </c>
      <c r="H295" s="653" t="s">
        <v>330</v>
      </c>
      <c r="I295" s="557" t="s">
        <v>332</v>
      </c>
      <c r="J295" s="557" t="s">
        <v>332</v>
      </c>
      <c r="K295" s="654" t="s">
        <v>332</v>
      </c>
      <c r="L295" s="557" t="s">
        <v>332</v>
      </c>
      <c r="M295" s="562"/>
      <c r="N295" s="1500"/>
      <c r="O295" s="1503"/>
      <c r="AA295" s="543" t="s">
        <v>333</v>
      </c>
    </row>
    <row r="296" spans="2:27" ht="25.05" customHeight="1">
      <c r="B296" s="1504" t="s">
        <v>334</v>
      </c>
      <c r="C296" s="1506" t="s">
        <v>335</v>
      </c>
      <c r="D296" s="563" t="s">
        <v>43</v>
      </c>
      <c r="E296" s="645"/>
      <c r="F296" s="645"/>
      <c r="G296" s="645"/>
      <c r="H296" s="646"/>
      <c r="I296" s="564">
        <v>5</v>
      </c>
      <c r="J296" s="564">
        <v>5</v>
      </c>
      <c r="K296" s="565">
        <v>5</v>
      </c>
      <c r="L296" s="564">
        <v>5</v>
      </c>
      <c r="M296" s="566"/>
      <c r="N296" s="567">
        <f>SUM(E296:M296)</f>
        <v>20</v>
      </c>
      <c r="O296" s="568"/>
      <c r="AA296" s="543" t="s">
        <v>336</v>
      </c>
    </row>
    <row r="297" spans="2:27" ht="25.05" customHeight="1">
      <c r="B297" s="1504"/>
      <c r="C297" s="1507"/>
      <c r="D297" s="569" t="s">
        <v>44</v>
      </c>
      <c r="E297" s="647"/>
      <c r="F297" s="647"/>
      <c r="G297" s="647"/>
      <c r="H297" s="648"/>
      <c r="I297" s="570">
        <v>10</v>
      </c>
      <c r="J297" s="570">
        <v>20</v>
      </c>
      <c r="K297" s="571">
        <v>20</v>
      </c>
      <c r="L297" s="570">
        <v>10</v>
      </c>
      <c r="M297" s="573"/>
      <c r="N297" s="574">
        <f t="shared" ref="N297:N301" si="62">SUM(E297:M297)</f>
        <v>60</v>
      </c>
      <c r="O297" s="575"/>
      <c r="AA297" s="543" t="s">
        <v>337</v>
      </c>
    </row>
    <row r="298" spans="2:27" ht="25.05" customHeight="1">
      <c r="B298" s="1504"/>
      <c r="C298" s="1507"/>
      <c r="D298" s="569" t="s">
        <v>45</v>
      </c>
      <c r="E298" s="647">
        <v>4</v>
      </c>
      <c r="F298" s="647">
        <v>8</v>
      </c>
      <c r="G298" s="647">
        <v>40</v>
      </c>
      <c r="H298" s="649">
        <v>60</v>
      </c>
      <c r="I298" s="576">
        <v>115</v>
      </c>
      <c r="J298" s="576">
        <v>125</v>
      </c>
      <c r="K298" s="572">
        <v>125</v>
      </c>
      <c r="L298" s="576">
        <v>92</v>
      </c>
      <c r="M298" s="573"/>
      <c r="N298" s="577">
        <f t="shared" si="62"/>
        <v>569</v>
      </c>
      <c r="O298" s="575"/>
      <c r="AA298" s="543" t="s">
        <v>338</v>
      </c>
    </row>
    <row r="299" spans="2:27" ht="25.05" customHeight="1">
      <c r="B299" s="1504"/>
      <c r="C299" s="1507"/>
      <c r="D299" s="569" t="s">
        <v>339</v>
      </c>
      <c r="E299" s="647"/>
      <c r="F299" s="647"/>
      <c r="G299" s="647"/>
      <c r="H299" s="649"/>
      <c r="I299" s="576">
        <v>45</v>
      </c>
      <c r="J299" s="576">
        <v>50</v>
      </c>
      <c r="K299" s="572">
        <v>50</v>
      </c>
      <c r="L299" s="576">
        <v>45</v>
      </c>
      <c r="M299" s="573"/>
      <c r="N299" s="577">
        <f t="shared" si="62"/>
        <v>190</v>
      </c>
      <c r="O299" s="575"/>
    </row>
    <row r="300" spans="2:27" ht="25.05" customHeight="1">
      <c r="B300" s="1504"/>
      <c r="C300" s="1507"/>
      <c r="D300" s="578" t="s">
        <v>54</v>
      </c>
      <c r="E300" s="631"/>
      <c r="F300" s="631"/>
      <c r="G300" s="631"/>
      <c r="H300" s="632"/>
      <c r="I300" s="579"/>
      <c r="J300" s="579"/>
      <c r="K300" s="580"/>
      <c r="L300" s="579"/>
      <c r="M300" s="581"/>
      <c r="N300" s="582">
        <f t="shared" si="62"/>
        <v>0</v>
      </c>
      <c r="O300" s="583"/>
    </row>
    <row r="301" spans="2:27" ht="25.05" customHeight="1" thickBot="1">
      <c r="B301" s="1504"/>
      <c r="C301" s="1507"/>
      <c r="D301" s="578" t="s">
        <v>340</v>
      </c>
      <c r="E301" s="631"/>
      <c r="F301" s="631"/>
      <c r="G301" s="631"/>
      <c r="H301" s="632"/>
      <c r="I301" s="579">
        <v>10</v>
      </c>
      <c r="J301" s="579">
        <v>10</v>
      </c>
      <c r="K301" s="580">
        <v>10</v>
      </c>
      <c r="L301" s="579">
        <v>10</v>
      </c>
      <c r="M301" s="581"/>
      <c r="N301" s="582">
        <f t="shared" si="62"/>
        <v>40</v>
      </c>
      <c r="O301" s="583"/>
    </row>
    <row r="302" spans="2:27" ht="25.05" customHeight="1" thickTop="1" thickBot="1">
      <c r="B302" s="1504"/>
      <c r="C302" s="1507"/>
      <c r="D302" s="584" t="s">
        <v>183</v>
      </c>
      <c r="E302" s="585">
        <f t="shared" ref="E302:N302" si="63">SUM(E296:E301)</f>
        <v>4</v>
      </c>
      <c r="F302" s="585">
        <f t="shared" si="63"/>
        <v>8</v>
      </c>
      <c r="G302" s="586">
        <f t="shared" si="63"/>
        <v>40</v>
      </c>
      <c r="H302" s="587">
        <f t="shared" si="63"/>
        <v>60</v>
      </c>
      <c r="I302" s="587">
        <f t="shared" si="63"/>
        <v>185</v>
      </c>
      <c r="J302" s="588">
        <f t="shared" si="63"/>
        <v>210</v>
      </c>
      <c r="K302" s="587">
        <f t="shared" si="63"/>
        <v>210</v>
      </c>
      <c r="L302" s="588">
        <f t="shared" si="63"/>
        <v>162</v>
      </c>
      <c r="M302" s="589"/>
      <c r="N302" s="590">
        <f t="shared" si="63"/>
        <v>879</v>
      </c>
      <c r="O302" s="591"/>
    </row>
    <row r="303" spans="2:27" ht="5" customHeight="1" thickBot="1">
      <c r="B303" s="1504"/>
      <c r="C303" s="592"/>
      <c r="D303" s="593"/>
      <c r="E303" s="594"/>
      <c r="F303" s="594"/>
      <c r="G303" s="595"/>
      <c r="H303" s="596"/>
      <c r="I303" s="596"/>
      <c r="J303" s="597"/>
      <c r="K303" s="596"/>
      <c r="L303" s="597"/>
      <c r="M303" s="598"/>
      <c r="N303" s="599"/>
      <c r="O303" s="600"/>
    </row>
    <row r="304" spans="2:27" ht="25.05" customHeight="1" thickBot="1">
      <c r="B304" s="1504"/>
      <c r="C304" s="1506" t="s">
        <v>341</v>
      </c>
      <c r="D304" s="601" t="s">
        <v>342</v>
      </c>
      <c r="E304" s="602"/>
      <c r="F304" s="602"/>
      <c r="G304" s="603"/>
      <c r="H304" s="604"/>
      <c r="I304" s="604">
        <f>508+186</f>
        <v>694</v>
      </c>
      <c r="J304" s="604">
        <v>508</v>
      </c>
      <c r="K304" s="605">
        <v>508</v>
      </c>
      <c r="L304" s="604">
        <v>508</v>
      </c>
      <c r="M304" s="606"/>
      <c r="N304" s="607">
        <f>SUM(E304:M304)</f>
        <v>2218</v>
      </c>
      <c r="O304" s="655" t="s">
        <v>361</v>
      </c>
    </row>
    <row r="305" spans="2:27" ht="25.05" customHeight="1" thickTop="1" thickBot="1">
      <c r="B305" s="1504"/>
      <c r="C305" s="1508"/>
      <c r="D305" s="609" t="s">
        <v>183</v>
      </c>
      <c r="E305" s="585">
        <f>SUM(E304)</f>
        <v>0</v>
      </c>
      <c r="F305" s="585">
        <f>SUM(F304)</f>
        <v>0</v>
      </c>
      <c r="G305" s="610">
        <f t="shared" ref="G305:L305" si="64">SUM(G304)</f>
        <v>0</v>
      </c>
      <c r="H305" s="611">
        <f t="shared" si="64"/>
        <v>0</v>
      </c>
      <c r="I305" s="611">
        <f t="shared" si="64"/>
        <v>694</v>
      </c>
      <c r="J305" s="612">
        <f t="shared" si="64"/>
        <v>508</v>
      </c>
      <c r="K305" s="611">
        <f t="shared" si="64"/>
        <v>508</v>
      </c>
      <c r="L305" s="612">
        <f t="shared" si="64"/>
        <v>508</v>
      </c>
      <c r="M305" s="613"/>
      <c r="N305" s="590">
        <f>SUM(N304)</f>
        <v>2218</v>
      </c>
      <c r="O305" s="591"/>
    </row>
    <row r="306" spans="2:27" ht="5" customHeight="1" thickBot="1">
      <c r="B306" s="1504"/>
      <c r="C306" s="614"/>
      <c r="D306" s="615"/>
      <c r="E306" s="616"/>
      <c r="F306" s="616"/>
      <c r="G306" s="599"/>
      <c r="H306" s="599"/>
      <c r="I306" s="599"/>
      <c r="J306" s="599"/>
      <c r="K306" s="599"/>
      <c r="L306" s="599"/>
      <c r="M306" s="598"/>
      <c r="N306" s="599"/>
      <c r="O306" s="600"/>
    </row>
    <row r="307" spans="2:27" ht="25.05" customHeight="1">
      <c r="B307" s="1504"/>
      <c r="C307" s="1509" t="s">
        <v>344</v>
      </c>
      <c r="D307" s="601" t="s">
        <v>49</v>
      </c>
      <c r="E307" s="602"/>
      <c r="F307" s="602"/>
      <c r="G307" s="603"/>
      <c r="H307" s="604"/>
      <c r="I307" s="604"/>
      <c r="J307" s="605"/>
      <c r="K307" s="604"/>
      <c r="L307" s="605"/>
      <c r="M307" s="606"/>
      <c r="N307" s="607">
        <f>SUM(E307:M307)</f>
        <v>0</v>
      </c>
      <c r="O307" s="608"/>
    </row>
    <row r="308" spans="2:27" ht="25.05" customHeight="1" thickBot="1">
      <c r="B308" s="1504"/>
      <c r="C308" s="1507"/>
      <c r="D308" s="617" t="s">
        <v>50</v>
      </c>
      <c r="E308" s="618"/>
      <c r="F308" s="618"/>
      <c r="G308" s="619"/>
      <c r="H308" s="620"/>
      <c r="I308" s="620"/>
      <c r="J308" s="621"/>
      <c r="K308" s="620"/>
      <c r="L308" s="621"/>
      <c r="M308" s="622"/>
      <c r="N308" s="623">
        <f>SUM(E308:M308)</f>
        <v>0</v>
      </c>
      <c r="O308" s="624"/>
    </row>
    <row r="309" spans="2:27" ht="25.05" customHeight="1" thickTop="1" thickBot="1">
      <c r="B309" s="1504"/>
      <c r="C309" s="1508"/>
      <c r="D309" s="609" t="s">
        <v>183</v>
      </c>
      <c r="E309" s="585">
        <f>SUM(E307:E308)</f>
        <v>0</v>
      </c>
      <c r="F309" s="585">
        <f>SUM(F307:F308)</f>
        <v>0</v>
      </c>
      <c r="G309" s="610">
        <f t="shared" ref="G309:L309" si="65">SUM(G307:G308)</f>
        <v>0</v>
      </c>
      <c r="H309" s="611">
        <f t="shared" si="65"/>
        <v>0</v>
      </c>
      <c r="I309" s="611">
        <f t="shared" si="65"/>
        <v>0</v>
      </c>
      <c r="J309" s="612">
        <f t="shared" si="65"/>
        <v>0</v>
      </c>
      <c r="K309" s="611">
        <f t="shared" si="65"/>
        <v>0</v>
      </c>
      <c r="L309" s="612">
        <f t="shared" si="65"/>
        <v>0</v>
      </c>
      <c r="M309" s="613"/>
      <c r="N309" s="590">
        <f>SUM(N307:N308)</f>
        <v>0</v>
      </c>
      <c r="O309" s="591"/>
    </row>
    <row r="310" spans="2:27" ht="5" customHeight="1" thickBot="1">
      <c r="B310" s="1504"/>
      <c r="C310" s="614"/>
      <c r="D310" s="615"/>
      <c r="E310" s="616"/>
      <c r="F310" s="616"/>
      <c r="G310" s="599"/>
      <c r="H310" s="599"/>
      <c r="I310" s="599"/>
      <c r="J310" s="599"/>
      <c r="K310" s="599"/>
      <c r="L310" s="599"/>
      <c r="M310" s="598"/>
      <c r="N310" s="599"/>
      <c r="O310" s="600"/>
    </row>
    <row r="311" spans="2:27" ht="25.05" customHeight="1">
      <c r="B311" s="1504"/>
      <c r="C311" s="1509" t="s">
        <v>345</v>
      </c>
      <c r="D311" s="625" t="s">
        <v>51</v>
      </c>
      <c r="E311" s="650"/>
      <c r="F311" s="650"/>
      <c r="G311" s="650">
        <v>1</v>
      </c>
      <c r="H311" s="651">
        <v>1</v>
      </c>
      <c r="I311" s="626">
        <v>1</v>
      </c>
      <c r="J311" s="626">
        <v>1</v>
      </c>
      <c r="K311" s="627">
        <v>1</v>
      </c>
      <c r="L311" s="626">
        <v>1</v>
      </c>
      <c r="M311" s="628"/>
      <c r="N311" s="629">
        <f>SUM(E311:M311)</f>
        <v>6</v>
      </c>
      <c r="O311" s="630"/>
    </row>
    <row r="312" spans="2:27" ht="25.05" customHeight="1" thickBot="1">
      <c r="B312" s="1504"/>
      <c r="C312" s="1507"/>
      <c r="D312" s="578" t="s">
        <v>52</v>
      </c>
      <c r="E312" s="631"/>
      <c r="F312" s="631"/>
      <c r="G312" s="632"/>
      <c r="H312" s="579"/>
      <c r="I312" s="579"/>
      <c r="J312" s="580"/>
      <c r="K312" s="579"/>
      <c r="L312" s="580"/>
      <c r="M312" s="581"/>
      <c r="N312" s="582">
        <f>SUM(E312:M312)</f>
        <v>0</v>
      </c>
      <c r="O312" s="583"/>
    </row>
    <row r="313" spans="2:27" ht="25.05" customHeight="1" thickTop="1" thickBot="1">
      <c r="B313" s="1505"/>
      <c r="C313" s="1510"/>
      <c r="D313" s="633" t="s">
        <v>183</v>
      </c>
      <c r="E313" s="634">
        <f>SUM(E311:E312)</f>
        <v>0</v>
      </c>
      <c r="F313" s="634">
        <f>SUM(F311:F312)</f>
        <v>0</v>
      </c>
      <c r="G313" s="635">
        <f t="shared" ref="G313:L313" si="66">SUM(G311:G312)</f>
        <v>1</v>
      </c>
      <c r="H313" s="636">
        <f t="shared" si="66"/>
        <v>1</v>
      </c>
      <c r="I313" s="636">
        <f t="shared" si="66"/>
        <v>1</v>
      </c>
      <c r="J313" s="637">
        <f t="shared" si="66"/>
        <v>1</v>
      </c>
      <c r="K313" s="636">
        <f t="shared" si="66"/>
        <v>1</v>
      </c>
      <c r="L313" s="637">
        <f t="shared" si="66"/>
        <v>1</v>
      </c>
      <c r="M313" s="638"/>
      <c r="N313" s="639">
        <f>SUM(N311:N312)</f>
        <v>6</v>
      </c>
      <c r="O313" s="640"/>
    </row>
    <row r="314" spans="2:27" ht="20" customHeight="1" thickTop="1">
      <c r="B314" s="542"/>
    </row>
    <row r="315" spans="2:27" ht="20" customHeight="1" thickBot="1"/>
    <row r="316" spans="2:27" ht="20" customHeight="1" thickBot="1">
      <c r="B316" s="1484" t="s">
        <v>2</v>
      </c>
      <c r="C316" s="1485"/>
      <c r="D316" s="544" t="s">
        <v>29</v>
      </c>
      <c r="E316" s="545"/>
      <c r="F316" s="545"/>
    </row>
    <row r="317" spans="2:27" ht="15" customHeight="1" thickBot="1"/>
    <row r="318" spans="2:27" ht="20" customHeight="1" thickTop="1">
      <c r="B318" s="1486"/>
      <c r="C318" s="1487"/>
      <c r="D318" s="1488"/>
      <c r="E318" s="1495" t="s">
        <v>327</v>
      </c>
      <c r="F318" s="1496"/>
      <c r="G318" s="1496"/>
      <c r="H318" s="1496"/>
      <c r="I318" s="1496"/>
      <c r="J318" s="1496"/>
      <c r="K318" s="1496"/>
      <c r="L318" s="1496"/>
      <c r="M318" s="1497"/>
      <c r="N318" s="1498" t="s">
        <v>328</v>
      </c>
      <c r="O318" s="1501" t="s">
        <v>42</v>
      </c>
    </row>
    <row r="319" spans="2:27" ht="20" customHeight="1">
      <c r="B319" s="1489"/>
      <c r="C319" s="1490"/>
      <c r="D319" s="1491"/>
      <c r="E319" s="641">
        <v>45933</v>
      </c>
      <c r="F319" s="642">
        <v>45934</v>
      </c>
      <c r="G319" s="546">
        <v>45935</v>
      </c>
      <c r="H319" s="546">
        <v>45936</v>
      </c>
      <c r="I319" s="547">
        <v>45937</v>
      </c>
      <c r="J319" s="665"/>
      <c r="K319" s="546"/>
      <c r="L319" s="548"/>
      <c r="M319" s="550"/>
      <c r="N319" s="1499"/>
      <c r="O319" s="1502"/>
    </row>
    <row r="320" spans="2:27" ht="20" customHeight="1">
      <c r="B320" s="1489"/>
      <c r="C320" s="1490"/>
      <c r="D320" s="1491"/>
      <c r="E320" s="551" t="str">
        <f>TEXT(E319,"aaa")</f>
        <v>金</v>
      </c>
      <c r="F320" s="643" t="str">
        <f t="shared" ref="F320:I320" si="67">TEXT(F319,"aaa")</f>
        <v>土</v>
      </c>
      <c r="G320" s="551" t="str">
        <f t="shared" si="67"/>
        <v>日</v>
      </c>
      <c r="H320" s="551" t="str">
        <f t="shared" si="67"/>
        <v>月</v>
      </c>
      <c r="I320" s="552" t="str">
        <f t="shared" si="67"/>
        <v>火</v>
      </c>
      <c r="J320" s="551"/>
      <c r="K320" s="551"/>
      <c r="L320" s="553"/>
      <c r="M320" s="554"/>
      <c r="N320" s="1499"/>
      <c r="O320" s="1502"/>
      <c r="AA320" s="543" t="s">
        <v>329</v>
      </c>
    </row>
    <row r="321" spans="2:27" ht="20" customHeight="1" thickBot="1">
      <c r="B321" s="1492"/>
      <c r="C321" s="1493"/>
      <c r="D321" s="1494"/>
      <c r="E321" s="659" t="s">
        <v>330</v>
      </c>
      <c r="F321" s="660" t="s">
        <v>332</v>
      </c>
      <c r="G321" s="557" t="s">
        <v>332</v>
      </c>
      <c r="H321" s="557" t="s">
        <v>332</v>
      </c>
      <c r="I321" s="669" t="s">
        <v>362</v>
      </c>
      <c r="J321" s="559"/>
      <c r="K321" s="559"/>
      <c r="L321" s="560"/>
      <c r="M321" s="562"/>
      <c r="N321" s="1500"/>
      <c r="O321" s="1503"/>
      <c r="AA321" s="543" t="s">
        <v>333</v>
      </c>
    </row>
    <row r="322" spans="2:27" ht="25.05" customHeight="1">
      <c r="B322" s="1504" t="s">
        <v>334</v>
      </c>
      <c r="C322" s="1506" t="s">
        <v>335</v>
      </c>
      <c r="D322" s="563" t="s">
        <v>43</v>
      </c>
      <c r="E322" s="645"/>
      <c r="F322" s="646">
        <v>25</v>
      </c>
      <c r="G322" s="564">
        <v>25</v>
      </c>
      <c r="H322" s="564">
        <v>25</v>
      </c>
      <c r="I322" s="565"/>
      <c r="J322" s="564"/>
      <c r="K322" s="564"/>
      <c r="L322" s="565"/>
      <c r="M322" s="566"/>
      <c r="N322" s="567">
        <f>SUM(E322:M322)</f>
        <v>75</v>
      </c>
      <c r="O322" s="568"/>
      <c r="AA322" s="543" t="s">
        <v>336</v>
      </c>
    </row>
    <row r="323" spans="2:27" ht="25.05" customHeight="1">
      <c r="B323" s="1504"/>
      <c r="C323" s="1507"/>
      <c r="D323" s="569" t="s">
        <v>44</v>
      </c>
      <c r="E323" s="647"/>
      <c r="F323" s="648"/>
      <c r="G323" s="570"/>
      <c r="H323" s="570"/>
      <c r="I323" s="571"/>
      <c r="J323" s="570"/>
      <c r="K323" s="570"/>
      <c r="L323" s="572"/>
      <c r="M323" s="573"/>
      <c r="N323" s="574">
        <f t="shared" ref="N323:N327" si="68">SUM(E323:M323)</f>
        <v>0</v>
      </c>
      <c r="O323" s="575"/>
      <c r="AA323" s="543" t="s">
        <v>337</v>
      </c>
    </row>
    <row r="324" spans="2:27" ht="25.05" customHeight="1">
      <c r="B324" s="1504"/>
      <c r="C324" s="1507"/>
      <c r="D324" s="569" t="s">
        <v>45</v>
      </c>
      <c r="E324" s="647">
        <v>55</v>
      </c>
      <c r="F324" s="649">
        <v>55</v>
      </c>
      <c r="G324" s="576">
        <v>55</v>
      </c>
      <c r="H324" s="576">
        <v>55</v>
      </c>
      <c r="I324" s="572">
        <v>15</v>
      </c>
      <c r="J324" s="576"/>
      <c r="K324" s="576"/>
      <c r="L324" s="572"/>
      <c r="M324" s="573"/>
      <c r="N324" s="577">
        <f t="shared" si="68"/>
        <v>235</v>
      </c>
      <c r="O324" s="575"/>
      <c r="AA324" s="543" t="s">
        <v>338</v>
      </c>
    </row>
    <row r="325" spans="2:27" ht="25.05" customHeight="1">
      <c r="B325" s="1504"/>
      <c r="C325" s="1507"/>
      <c r="D325" s="569" t="s">
        <v>339</v>
      </c>
      <c r="E325" s="647">
        <v>45</v>
      </c>
      <c r="F325" s="649">
        <v>45</v>
      </c>
      <c r="G325" s="576">
        <v>45</v>
      </c>
      <c r="H325" s="576">
        <v>45</v>
      </c>
      <c r="I325" s="572"/>
      <c r="J325" s="576"/>
      <c r="K325" s="576"/>
      <c r="L325" s="572"/>
      <c r="M325" s="573"/>
      <c r="N325" s="577">
        <f t="shared" si="68"/>
        <v>180</v>
      </c>
      <c r="O325" s="575"/>
    </row>
    <row r="326" spans="2:27" ht="25.05" customHeight="1">
      <c r="B326" s="1504"/>
      <c r="C326" s="1507"/>
      <c r="D326" s="578" t="s">
        <v>54</v>
      </c>
      <c r="E326" s="631"/>
      <c r="F326" s="632"/>
      <c r="G326" s="579"/>
      <c r="H326" s="579"/>
      <c r="I326" s="580"/>
      <c r="J326" s="579"/>
      <c r="K326" s="579"/>
      <c r="L326" s="580"/>
      <c r="M326" s="581"/>
      <c r="N326" s="582">
        <f t="shared" si="68"/>
        <v>0</v>
      </c>
      <c r="O326" s="583"/>
    </row>
    <row r="327" spans="2:27" ht="25.05" customHeight="1" thickBot="1">
      <c r="B327" s="1504"/>
      <c r="C327" s="1507"/>
      <c r="D327" s="578" t="s">
        <v>340</v>
      </c>
      <c r="E327" s="631"/>
      <c r="F327" s="632">
        <v>0</v>
      </c>
      <c r="G327" s="579">
        <v>0</v>
      </c>
      <c r="H327" s="579">
        <v>0</v>
      </c>
      <c r="I327" s="580"/>
      <c r="J327" s="579"/>
      <c r="K327" s="579"/>
      <c r="L327" s="580"/>
      <c r="M327" s="581"/>
      <c r="N327" s="582">
        <f t="shared" si="68"/>
        <v>0</v>
      </c>
      <c r="O327" s="583"/>
    </row>
    <row r="328" spans="2:27" ht="25.05" customHeight="1" thickTop="1" thickBot="1">
      <c r="B328" s="1504"/>
      <c r="C328" s="1507"/>
      <c r="D328" s="584" t="s">
        <v>183</v>
      </c>
      <c r="E328" s="585">
        <f t="shared" ref="E328:N328" si="69">SUM(E322:E327)</f>
        <v>100</v>
      </c>
      <c r="F328" s="585">
        <f t="shared" si="69"/>
        <v>125</v>
      </c>
      <c r="G328" s="586">
        <f t="shared" si="69"/>
        <v>125</v>
      </c>
      <c r="H328" s="587">
        <f t="shared" si="69"/>
        <v>125</v>
      </c>
      <c r="I328" s="589">
        <f t="shared" si="69"/>
        <v>15</v>
      </c>
      <c r="J328" s="587"/>
      <c r="K328" s="587"/>
      <c r="L328" s="588"/>
      <c r="M328" s="589"/>
      <c r="N328" s="590">
        <f t="shared" si="69"/>
        <v>490</v>
      </c>
      <c r="O328" s="591"/>
    </row>
    <row r="329" spans="2:27" ht="5" customHeight="1" thickBot="1">
      <c r="B329" s="1504"/>
      <c r="C329" s="592"/>
      <c r="D329" s="593"/>
      <c r="E329" s="594"/>
      <c r="F329" s="594"/>
      <c r="G329" s="595"/>
      <c r="H329" s="596"/>
      <c r="I329" s="596"/>
      <c r="J329" s="597"/>
      <c r="K329" s="596"/>
      <c r="L329" s="597"/>
      <c r="M329" s="598"/>
      <c r="N329" s="599"/>
      <c r="O329" s="600"/>
    </row>
    <row r="330" spans="2:27" ht="25.05" customHeight="1" thickBot="1">
      <c r="B330" s="1504"/>
      <c r="C330" s="1506" t="s">
        <v>341</v>
      </c>
      <c r="D330" s="601" t="s">
        <v>342</v>
      </c>
      <c r="E330" s="602"/>
      <c r="F330" s="603">
        <v>100</v>
      </c>
      <c r="G330" s="604">
        <v>100</v>
      </c>
      <c r="H330" s="604">
        <v>100</v>
      </c>
      <c r="I330" s="604"/>
      <c r="J330" s="605"/>
      <c r="K330" s="604"/>
      <c r="L330" s="605"/>
      <c r="M330" s="606"/>
      <c r="N330" s="607">
        <f>SUM(F330:M330)</f>
        <v>300</v>
      </c>
      <c r="O330" s="608"/>
    </row>
    <row r="331" spans="2:27" ht="25.05" customHeight="1" thickTop="1" thickBot="1">
      <c r="B331" s="1504"/>
      <c r="C331" s="1508"/>
      <c r="D331" s="609" t="s">
        <v>183</v>
      </c>
      <c r="E331" s="585">
        <f>SUM(E330)</f>
        <v>0</v>
      </c>
      <c r="F331" s="585">
        <f>SUM(F330)</f>
        <v>100</v>
      </c>
      <c r="G331" s="610">
        <f t="shared" ref="G331:I331" si="70">SUM(G330)</f>
        <v>100</v>
      </c>
      <c r="H331" s="611">
        <f t="shared" si="70"/>
        <v>100</v>
      </c>
      <c r="I331" s="611">
        <f t="shared" si="70"/>
        <v>0</v>
      </c>
      <c r="J331" s="612"/>
      <c r="K331" s="611"/>
      <c r="L331" s="612"/>
      <c r="M331" s="613"/>
      <c r="N331" s="590">
        <f>SUM(N330)</f>
        <v>300</v>
      </c>
      <c r="O331" s="591"/>
    </row>
    <row r="332" spans="2:27" ht="5" customHeight="1" thickBot="1">
      <c r="B332" s="1504"/>
      <c r="C332" s="614"/>
      <c r="D332" s="615"/>
      <c r="E332" s="616"/>
      <c r="F332" s="616"/>
      <c r="G332" s="599"/>
      <c r="H332" s="599"/>
      <c r="I332" s="599"/>
      <c r="J332" s="599"/>
      <c r="K332" s="599"/>
      <c r="L332" s="599"/>
      <c r="M332" s="598"/>
      <c r="N332" s="599"/>
      <c r="O332" s="600"/>
    </row>
    <row r="333" spans="2:27" ht="25.05" customHeight="1">
      <c r="B333" s="1504"/>
      <c r="C333" s="1509" t="s">
        <v>344</v>
      </c>
      <c r="D333" s="601" t="s">
        <v>49</v>
      </c>
      <c r="E333" s="602"/>
      <c r="F333" s="602"/>
      <c r="G333" s="603"/>
      <c r="H333" s="604"/>
      <c r="I333" s="604"/>
      <c r="J333" s="605"/>
      <c r="K333" s="604"/>
      <c r="L333" s="605"/>
      <c r="M333" s="606"/>
      <c r="N333" s="607">
        <f>SUM(F333:M333)</f>
        <v>0</v>
      </c>
      <c r="O333" s="608"/>
    </row>
    <row r="334" spans="2:27" ht="25.05" customHeight="1" thickBot="1">
      <c r="B334" s="1504"/>
      <c r="C334" s="1507"/>
      <c r="D334" s="617" t="s">
        <v>50</v>
      </c>
      <c r="E334" s="618"/>
      <c r="F334" s="618"/>
      <c r="G334" s="619"/>
      <c r="H334" s="620"/>
      <c r="I334" s="620"/>
      <c r="J334" s="621"/>
      <c r="K334" s="620"/>
      <c r="L334" s="621"/>
      <c r="M334" s="622"/>
      <c r="N334" s="623">
        <f>SUM(F334:M334)</f>
        <v>0</v>
      </c>
      <c r="O334" s="624"/>
    </row>
    <row r="335" spans="2:27" ht="25.05" customHeight="1" thickTop="1" thickBot="1">
      <c r="B335" s="1504"/>
      <c r="C335" s="1508"/>
      <c r="D335" s="609" t="s">
        <v>183</v>
      </c>
      <c r="E335" s="585">
        <f>SUM(E333:E334)</f>
        <v>0</v>
      </c>
      <c r="F335" s="585">
        <f>SUM(F333:F334)</f>
        <v>0</v>
      </c>
      <c r="G335" s="610">
        <f t="shared" ref="G335:I335" si="71">SUM(G333:G334)</f>
        <v>0</v>
      </c>
      <c r="H335" s="611">
        <f t="shared" si="71"/>
        <v>0</v>
      </c>
      <c r="I335" s="611">
        <f t="shared" si="71"/>
        <v>0</v>
      </c>
      <c r="J335" s="612"/>
      <c r="K335" s="611"/>
      <c r="L335" s="612"/>
      <c r="M335" s="613"/>
      <c r="N335" s="590">
        <f>SUM(N333:N334)</f>
        <v>0</v>
      </c>
      <c r="O335" s="591"/>
    </row>
    <row r="336" spans="2:27" ht="5" customHeight="1" thickBot="1">
      <c r="B336" s="1504"/>
      <c r="C336" s="614"/>
      <c r="D336" s="615"/>
      <c r="E336" s="616"/>
      <c r="F336" s="616"/>
      <c r="G336" s="599"/>
      <c r="H336" s="599"/>
      <c r="I336" s="599"/>
      <c r="J336" s="599"/>
      <c r="K336" s="599"/>
      <c r="L336" s="599"/>
      <c r="M336" s="598"/>
      <c r="N336" s="599"/>
      <c r="O336" s="600"/>
    </row>
    <row r="337" spans="2:27" ht="25.05" customHeight="1">
      <c r="B337" s="1504"/>
      <c r="C337" s="1509" t="s">
        <v>345</v>
      </c>
      <c r="D337" s="625" t="s">
        <v>51</v>
      </c>
      <c r="E337" s="650">
        <v>1</v>
      </c>
      <c r="F337" s="651">
        <v>1</v>
      </c>
      <c r="G337" s="626">
        <v>1</v>
      </c>
      <c r="H337" s="626">
        <v>1</v>
      </c>
      <c r="I337" s="626"/>
      <c r="J337" s="627"/>
      <c r="K337" s="626"/>
      <c r="L337" s="627"/>
      <c r="M337" s="628"/>
      <c r="N337" s="629">
        <f>SUM(E337:M337)</f>
        <v>4</v>
      </c>
      <c r="O337" s="630"/>
    </row>
    <row r="338" spans="2:27" ht="25.05" customHeight="1" thickBot="1">
      <c r="B338" s="1504"/>
      <c r="C338" s="1507"/>
      <c r="D338" s="578" t="s">
        <v>52</v>
      </c>
      <c r="E338" s="631"/>
      <c r="F338" s="631"/>
      <c r="G338" s="632"/>
      <c r="H338" s="579"/>
      <c r="I338" s="579"/>
      <c r="J338" s="580"/>
      <c r="K338" s="579"/>
      <c r="L338" s="580"/>
      <c r="M338" s="581"/>
      <c r="N338" s="582">
        <f>SUM(E338:M338)</f>
        <v>0</v>
      </c>
      <c r="O338" s="583"/>
    </row>
    <row r="339" spans="2:27" ht="25.05" customHeight="1" thickTop="1" thickBot="1">
      <c r="B339" s="1505"/>
      <c r="C339" s="1510"/>
      <c r="D339" s="633" t="s">
        <v>183</v>
      </c>
      <c r="E339" s="634">
        <f>SUM(E337:E338)</f>
        <v>1</v>
      </c>
      <c r="F339" s="634">
        <f>SUM(F337:F338)</f>
        <v>1</v>
      </c>
      <c r="G339" s="635">
        <f t="shared" ref="G339:I339" si="72">SUM(G337:G338)</f>
        <v>1</v>
      </c>
      <c r="H339" s="636">
        <f t="shared" si="72"/>
        <v>1</v>
      </c>
      <c r="I339" s="636">
        <f t="shared" si="72"/>
        <v>0</v>
      </c>
      <c r="J339" s="637"/>
      <c r="K339" s="636"/>
      <c r="L339" s="637"/>
      <c r="M339" s="638"/>
      <c r="N339" s="639">
        <f>SUM(N337:N338)</f>
        <v>4</v>
      </c>
      <c r="O339" s="640"/>
    </row>
    <row r="340" spans="2:27" ht="20" customHeight="1" thickTop="1"/>
    <row r="341" spans="2:27" ht="20" customHeight="1" thickBot="1"/>
    <row r="342" spans="2:27" ht="20" customHeight="1" thickBot="1">
      <c r="B342" s="1484" t="s">
        <v>2</v>
      </c>
      <c r="C342" s="1485"/>
      <c r="D342" s="544" t="s">
        <v>31</v>
      </c>
      <c r="E342" s="545"/>
      <c r="F342" s="545"/>
    </row>
    <row r="343" spans="2:27" ht="15" customHeight="1" thickBot="1"/>
    <row r="344" spans="2:27" ht="20" customHeight="1" thickTop="1">
      <c r="B344" s="1486"/>
      <c r="C344" s="1487"/>
      <c r="D344" s="1488"/>
      <c r="E344" s="1495" t="s">
        <v>327</v>
      </c>
      <c r="F344" s="1496"/>
      <c r="G344" s="1496"/>
      <c r="H344" s="1496"/>
      <c r="I344" s="1496"/>
      <c r="J344" s="1496"/>
      <c r="K344" s="1496"/>
      <c r="L344" s="1496"/>
      <c r="M344" s="1497"/>
      <c r="N344" s="1498" t="s">
        <v>328</v>
      </c>
      <c r="O344" s="1501" t="s">
        <v>42</v>
      </c>
    </row>
    <row r="345" spans="2:27" ht="20" customHeight="1">
      <c r="B345" s="1489"/>
      <c r="C345" s="1490"/>
      <c r="D345" s="1491"/>
      <c r="E345" s="641">
        <v>45930</v>
      </c>
      <c r="F345" s="642">
        <v>45931</v>
      </c>
      <c r="G345" s="546">
        <v>45932</v>
      </c>
      <c r="H345" s="546">
        <v>45933</v>
      </c>
      <c r="I345" s="547">
        <v>45934</v>
      </c>
      <c r="J345" s="546">
        <v>45935</v>
      </c>
      <c r="K345" s="548">
        <v>45936</v>
      </c>
      <c r="L345" s="549">
        <v>45937</v>
      </c>
      <c r="M345" s="550"/>
      <c r="N345" s="1499"/>
      <c r="O345" s="1502"/>
    </row>
    <row r="346" spans="2:27" ht="20" customHeight="1">
      <c r="B346" s="1489"/>
      <c r="C346" s="1490"/>
      <c r="D346" s="1491"/>
      <c r="E346" s="551" t="str">
        <f>TEXT(E345,"aaa")</f>
        <v>火</v>
      </c>
      <c r="F346" s="643" t="str">
        <f t="shared" ref="F346:L346" si="73">TEXT(F345,"aaa")</f>
        <v>水</v>
      </c>
      <c r="G346" s="551" t="str">
        <f t="shared" si="73"/>
        <v>木</v>
      </c>
      <c r="H346" s="551" t="str">
        <f t="shared" si="73"/>
        <v>金</v>
      </c>
      <c r="I346" s="552" t="str">
        <f t="shared" si="73"/>
        <v>土</v>
      </c>
      <c r="J346" s="551" t="str">
        <f t="shared" si="73"/>
        <v>日</v>
      </c>
      <c r="K346" s="553" t="str">
        <f t="shared" si="73"/>
        <v>月</v>
      </c>
      <c r="L346" s="552" t="str">
        <f t="shared" si="73"/>
        <v>火</v>
      </c>
      <c r="M346" s="554"/>
      <c r="N346" s="1499"/>
      <c r="O346" s="1502"/>
      <c r="AA346" s="543" t="s">
        <v>329</v>
      </c>
    </row>
    <row r="347" spans="2:27" ht="20" customHeight="1" thickBot="1">
      <c r="B347" s="1492"/>
      <c r="C347" s="1493"/>
      <c r="D347" s="1494"/>
      <c r="E347" s="656"/>
      <c r="F347" s="662"/>
      <c r="G347" s="559"/>
      <c r="H347" s="559"/>
      <c r="I347" s="654" t="s">
        <v>332</v>
      </c>
      <c r="J347" s="557" t="s">
        <v>332</v>
      </c>
      <c r="K347" s="558" t="s">
        <v>332</v>
      </c>
      <c r="L347" s="654" t="s">
        <v>332</v>
      </c>
      <c r="M347" s="562"/>
      <c r="N347" s="1500"/>
      <c r="O347" s="1503"/>
      <c r="AA347" s="543" t="s">
        <v>333</v>
      </c>
    </row>
    <row r="348" spans="2:27" ht="25.05" customHeight="1">
      <c r="B348" s="1504" t="s">
        <v>334</v>
      </c>
      <c r="C348" s="1506" t="s">
        <v>335</v>
      </c>
      <c r="D348" s="563" t="s">
        <v>43</v>
      </c>
      <c r="E348" s="645"/>
      <c r="F348" s="646"/>
      <c r="G348" s="564"/>
      <c r="H348" s="564"/>
      <c r="I348" s="565"/>
      <c r="J348" s="564"/>
      <c r="K348" s="565"/>
      <c r="L348" s="566"/>
      <c r="M348" s="670"/>
      <c r="N348" s="567">
        <f>SUM(E348:M348)</f>
        <v>0</v>
      </c>
      <c r="O348" s="568"/>
      <c r="AA348" s="543" t="s">
        <v>336</v>
      </c>
    </row>
    <row r="349" spans="2:27" ht="25.05" customHeight="1">
      <c r="B349" s="1504"/>
      <c r="C349" s="1507"/>
      <c r="D349" s="569" t="s">
        <v>44</v>
      </c>
      <c r="E349" s="647"/>
      <c r="F349" s="648"/>
      <c r="G349" s="570"/>
      <c r="H349" s="570"/>
      <c r="I349" s="571"/>
      <c r="J349" s="570"/>
      <c r="K349" s="572"/>
      <c r="L349" s="573"/>
      <c r="M349" s="671"/>
      <c r="N349" s="574">
        <f t="shared" ref="N349:N353" si="74">SUM(E349:M349)</f>
        <v>0</v>
      </c>
      <c r="O349" s="575"/>
      <c r="AA349" s="543" t="s">
        <v>337</v>
      </c>
    </row>
    <row r="350" spans="2:27" ht="25.05" customHeight="1">
      <c r="B350" s="1504"/>
      <c r="C350" s="1507"/>
      <c r="D350" s="569" t="s">
        <v>45</v>
      </c>
      <c r="E350" s="647">
        <v>11</v>
      </c>
      <c r="F350" s="649">
        <v>67</v>
      </c>
      <c r="G350" s="576">
        <v>67</v>
      </c>
      <c r="H350" s="576">
        <v>161</v>
      </c>
      <c r="I350" s="572">
        <v>161</v>
      </c>
      <c r="J350" s="576">
        <v>161</v>
      </c>
      <c r="K350" s="572">
        <v>161</v>
      </c>
      <c r="L350" s="573">
        <v>161</v>
      </c>
      <c r="M350" s="671"/>
      <c r="N350" s="577">
        <f t="shared" si="74"/>
        <v>950</v>
      </c>
      <c r="O350" s="575"/>
      <c r="AA350" s="543" t="s">
        <v>338</v>
      </c>
    </row>
    <row r="351" spans="2:27" ht="25.05" customHeight="1">
      <c r="B351" s="1504"/>
      <c r="C351" s="1507"/>
      <c r="D351" s="569" t="s">
        <v>339</v>
      </c>
      <c r="E351" s="647">
        <v>10</v>
      </c>
      <c r="F351" s="649">
        <v>26</v>
      </c>
      <c r="G351" s="576">
        <v>26</v>
      </c>
      <c r="H351" s="576">
        <v>26</v>
      </c>
      <c r="I351" s="572">
        <v>86</v>
      </c>
      <c r="J351" s="576">
        <v>86</v>
      </c>
      <c r="K351" s="572">
        <v>86</v>
      </c>
      <c r="L351" s="573">
        <v>86</v>
      </c>
      <c r="M351" s="671"/>
      <c r="N351" s="577">
        <f t="shared" si="74"/>
        <v>432</v>
      </c>
      <c r="O351" s="575"/>
    </row>
    <row r="352" spans="2:27" ht="25.05" customHeight="1">
      <c r="B352" s="1504"/>
      <c r="C352" s="1507"/>
      <c r="D352" s="578" t="s">
        <v>54</v>
      </c>
      <c r="E352" s="631"/>
      <c r="F352" s="632"/>
      <c r="G352" s="579"/>
      <c r="H352" s="579"/>
      <c r="I352" s="580"/>
      <c r="J352" s="579"/>
      <c r="K352" s="580"/>
      <c r="L352" s="581"/>
      <c r="M352" s="672"/>
      <c r="N352" s="582">
        <f t="shared" si="74"/>
        <v>0</v>
      </c>
      <c r="O352" s="583"/>
    </row>
    <row r="353" spans="2:15" ht="25.05" customHeight="1" thickBot="1">
      <c r="B353" s="1504"/>
      <c r="C353" s="1507"/>
      <c r="D353" s="578" t="s">
        <v>340</v>
      </c>
      <c r="E353" s="631"/>
      <c r="F353" s="632"/>
      <c r="G353" s="579"/>
      <c r="H353" s="579"/>
      <c r="I353" s="580">
        <v>10</v>
      </c>
      <c r="J353" s="579">
        <v>10</v>
      </c>
      <c r="K353" s="580">
        <v>10</v>
      </c>
      <c r="L353" s="581">
        <v>10</v>
      </c>
      <c r="M353" s="673"/>
      <c r="N353" s="582">
        <f t="shared" si="74"/>
        <v>40</v>
      </c>
      <c r="O353" s="583"/>
    </row>
    <row r="354" spans="2:15" ht="25.05" customHeight="1" thickTop="1" thickBot="1">
      <c r="B354" s="1504"/>
      <c r="C354" s="1507"/>
      <c r="D354" s="584" t="s">
        <v>183</v>
      </c>
      <c r="E354" s="585">
        <f t="shared" ref="E354:N354" si="75">SUM(E348:E353)</f>
        <v>21</v>
      </c>
      <c r="F354" s="585">
        <f t="shared" si="75"/>
        <v>93</v>
      </c>
      <c r="G354" s="586">
        <f t="shared" si="75"/>
        <v>93</v>
      </c>
      <c r="H354" s="587">
        <f t="shared" si="75"/>
        <v>187</v>
      </c>
      <c r="I354" s="587">
        <f t="shared" si="75"/>
        <v>257</v>
      </c>
      <c r="J354" s="588">
        <f t="shared" si="75"/>
        <v>257</v>
      </c>
      <c r="K354" s="587">
        <f t="shared" si="75"/>
        <v>257</v>
      </c>
      <c r="L354" s="588">
        <f t="shared" si="75"/>
        <v>257</v>
      </c>
      <c r="M354" s="589"/>
      <c r="N354" s="590">
        <f t="shared" si="75"/>
        <v>1422</v>
      </c>
      <c r="O354" s="591"/>
    </row>
    <row r="355" spans="2:15" ht="5" customHeight="1" thickBot="1">
      <c r="B355" s="1504"/>
      <c r="C355" s="592"/>
      <c r="D355" s="593"/>
      <c r="E355" s="594"/>
      <c r="F355" s="594"/>
      <c r="G355" s="595"/>
      <c r="H355" s="596"/>
      <c r="I355" s="596"/>
      <c r="J355" s="597"/>
      <c r="K355" s="596"/>
      <c r="L355" s="597"/>
      <c r="M355" s="598"/>
      <c r="N355" s="599"/>
      <c r="O355" s="600"/>
    </row>
    <row r="356" spans="2:15" ht="25.05" customHeight="1" thickBot="1">
      <c r="B356" s="1504"/>
      <c r="C356" s="1506" t="s">
        <v>341</v>
      </c>
      <c r="D356" s="601" t="s">
        <v>342</v>
      </c>
      <c r="E356" s="602"/>
      <c r="F356" s="602"/>
      <c r="G356" s="603"/>
      <c r="H356" s="604"/>
      <c r="I356" s="605">
        <v>740</v>
      </c>
      <c r="J356" s="604">
        <v>740</v>
      </c>
      <c r="K356" s="605">
        <v>883</v>
      </c>
      <c r="L356" s="606">
        <v>740</v>
      </c>
      <c r="M356" s="606"/>
      <c r="N356" s="607">
        <f>SUM(E356:M356)</f>
        <v>3103</v>
      </c>
      <c r="O356" s="655" t="s">
        <v>363</v>
      </c>
    </row>
    <row r="357" spans="2:15" ht="25.05" customHeight="1" thickTop="1" thickBot="1">
      <c r="B357" s="1504"/>
      <c r="C357" s="1508"/>
      <c r="D357" s="609" t="s">
        <v>183</v>
      </c>
      <c r="E357" s="585">
        <f>SUM(E356)</f>
        <v>0</v>
      </c>
      <c r="F357" s="585">
        <f>SUM(F356)</f>
        <v>0</v>
      </c>
      <c r="G357" s="610">
        <f t="shared" ref="G357:L357" si="76">SUM(G356)</f>
        <v>0</v>
      </c>
      <c r="H357" s="611">
        <f t="shared" si="76"/>
        <v>0</v>
      </c>
      <c r="I357" s="611">
        <f t="shared" si="76"/>
        <v>740</v>
      </c>
      <c r="J357" s="612">
        <f t="shared" si="76"/>
        <v>740</v>
      </c>
      <c r="K357" s="611">
        <f t="shared" si="76"/>
        <v>883</v>
      </c>
      <c r="L357" s="612">
        <f t="shared" si="76"/>
        <v>740</v>
      </c>
      <c r="M357" s="613"/>
      <c r="N357" s="590">
        <f>SUM(N356)</f>
        <v>3103</v>
      </c>
      <c r="O357" s="591"/>
    </row>
    <row r="358" spans="2:15" ht="5" customHeight="1" thickBot="1">
      <c r="B358" s="1504"/>
      <c r="C358" s="614"/>
      <c r="D358" s="615"/>
      <c r="E358" s="616"/>
      <c r="F358" s="616"/>
      <c r="G358" s="599"/>
      <c r="H358" s="599"/>
      <c r="I358" s="599"/>
      <c r="J358" s="599"/>
      <c r="K358" s="599"/>
      <c r="L358" s="599"/>
      <c r="M358" s="598"/>
      <c r="N358" s="599"/>
      <c r="O358" s="600"/>
    </row>
    <row r="359" spans="2:15" ht="25.05" customHeight="1">
      <c r="B359" s="1504"/>
      <c r="C359" s="1509" t="s">
        <v>344</v>
      </c>
      <c r="D359" s="601" t="s">
        <v>49</v>
      </c>
      <c r="E359" s="602"/>
      <c r="F359" s="602"/>
      <c r="G359" s="603"/>
      <c r="H359" s="604"/>
      <c r="I359" s="605">
        <v>1</v>
      </c>
      <c r="J359" s="604">
        <v>1</v>
      </c>
      <c r="K359" s="605">
        <v>1</v>
      </c>
      <c r="L359" s="606">
        <v>1</v>
      </c>
      <c r="M359" s="606"/>
      <c r="N359" s="607">
        <f>SUM(E359:M359)</f>
        <v>4</v>
      </c>
      <c r="O359" s="608"/>
    </row>
    <row r="360" spans="2:15" ht="25.05" customHeight="1" thickBot="1">
      <c r="B360" s="1504"/>
      <c r="C360" s="1507"/>
      <c r="D360" s="617" t="s">
        <v>50</v>
      </c>
      <c r="E360" s="618"/>
      <c r="F360" s="618"/>
      <c r="G360" s="619"/>
      <c r="H360" s="620"/>
      <c r="I360" s="620"/>
      <c r="J360" s="621"/>
      <c r="K360" s="620"/>
      <c r="L360" s="621"/>
      <c r="M360" s="622"/>
      <c r="N360" s="623">
        <f>SUM(E360:M360)</f>
        <v>0</v>
      </c>
      <c r="O360" s="624"/>
    </row>
    <row r="361" spans="2:15" ht="25.05" customHeight="1" thickTop="1" thickBot="1">
      <c r="B361" s="1504"/>
      <c r="C361" s="1508"/>
      <c r="D361" s="609" t="s">
        <v>183</v>
      </c>
      <c r="E361" s="585">
        <f>SUM(E359:E360)</f>
        <v>0</v>
      </c>
      <c r="F361" s="585">
        <f>SUM(F359:F360)</f>
        <v>0</v>
      </c>
      <c r="G361" s="610">
        <f t="shared" ref="G361:L361" si="77">SUM(G359:G360)</f>
        <v>0</v>
      </c>
      <c r="H361" s="611">
        <f t="shared" si="77"/>
        <v>0</v>
      </c>
      <c r="I361" s="611">
        <f t="shared" si="77"/>
        <v>1</v>
      </c>
      <c r="J361" s="612">
        <f t="shared" si="77"/>
        <v>1</v>
      </c>
      <c r="K361" s="611">
        <f t="shared" si="77"/>
        <v>1</v>
      </c>
      <c r="L361" s="612">
        <f t="shared" si="77"/>
        <v>1</v>
      </c>
      <c r="M361" s="613"/>
      <c r="N361" s="590">
        <f>SUM(N359:N360)</f>
        <v>4</v>
      </c>
      <c r="O361" s="591"/>
    </row>
    <row r="362" spans="2:15" ht="5" customHeight="1" thickBot="1">
      <c r="B362" s="1504"/>
      <c r="C362" s="614"/>
      <c r="D362" s="615"/>
      <c r="E362" s="616"/>
      <c r="F362" s="616"/>
      <c r="G362" s="599"/>
      <c r="H362" s="599"/>
      <c r="I362" s="599"/>
      <c r="J362" s="599"/>
      <c r="K362" s="599"/>
      <c r="L362" s="599"/>
      <c r="M362" s="598"/>
      <c r="N362" s="599"/>
      <c r="O362" s="600"/>
    </row>
    <row r="363" spans="2:15" ht="25.05" customHeight="1">
      <c r="B363" s="1504"/>
      <c r="C363" s="1509" t="s">
        <v>345</v>
      </c>
      <c r="D363" s="625" t="s">
        <v>51</v>
      </c>
      <c r="E363" s="650"/>
      <c r="F363" s="650">
        <v>2</v>
      </c>
      <c r="G363" s="651">
        <v>2</v>
      </c>
      <c r="H363" s="626">
        <v>2</v>
      </c>
      <c r="I363" s="627">
        <v>2</v>
      </c>
      <c r="J363" s="626">
        <v>2</v>
      </c>
      <c r="K363" s="627">
        <v>2</v>
      </c>
      <c r="L363" s="628">
        <v>2</v>
      </c>
      <c r="M363" s="628"/>
      <c r="N363" s="629">
        <f>SUM(E363:M363)</f>
        <v>14</v>
      </c>
      <c r="O363" s="630"/>
    </row>
    <row r="364" spans="2:15" ht="25.05" customHeight="1" thickBot="1">
      <c r="B364" s="1504"/>
      <c r="C364" s="1507"/>
      <c r="D364" s="578" t="s">
        <v>52</v>
      </c>
      <c r="E364" s="631"/>
      <c r="F364" s="631"/>
      <c r="G364" s="632"/>
      <c r="H364" s="579"/>
      <c r="I364" s="579"/>
      <c r="J364" s="580"/>
      <c r="K364" s="579"/>
      <c r="L364" s="580"/>
      <c r="M364" s="581"/>
      <c r="N364" s="582">
        <f>SUM(E364:M364)</f>
        <v>0</v>
      </c>
      <c r="O364" s="583"/>
    </row>
    <row r="365" spans="2:15" ht="25.05" customHeight="1" thickTop="1" thickBot="1">
      <c r="B365" s="1505"/>
      <c r="C365" s="1510"/>
      <c r="D365" s="633" t="s">
        <v>183</v>
      </c>
      <c r="E365" s="634">
        <f>SUM(E363:E364)</f>
        <v>0</v>
      </c>
      <c r="F365" s="634">
        <f>SUM(F363:F364)</f>
        <v>2</v>
      </c>
      <c r="G365" s="635">
        <f t="shared" ref="G365:L365" si="78">SUM(G363:G364)</f>
        <v>2</v>
      </c>
      <c r="H365" s="636">
        <f t="shared" si="78"/>
        <v>2</v>
      </c>
      <c r="I365" s="636">
        <f t="shared" si="78"/>
        <v>2</v>
      </c>
      <c r="J365" s="637">
        <f t="shared" si="78"/>
        <v>2</v>
      </c>
      <c r="K365" s="636">
        <f t="shared" si="78"/>
        <v>2</v>
      </c>
      <c r="L365" s="637">
        <f t="shared" si="78"/>
        <v>2</v>
      </c>
      <c r="M365" s="638"/>
      <c r="N365" s="639">
        <f>SUM(N363:N364)</f>
        <v>14</v>
      </c>
      <c r="O365" s="640"/>
    </row>
    <row r="366" spans="2:15" ht="20" customHeight="1" thickTop="1">
      <c r="B366" s="542"/>
    </row>
    <row r="367" spans="2:15" ht="20" customHeight="1" thickBot="1"/>
    <row r="368" spans="2:15" ht="20" customHeight="1" thickBot="1">
      <c r="B368" s="1484" t="s">
        <v>2</v>
      </c>
      <c r="C368" s="1485"/>
      <c r="D368" s="544" t="s">
        <v>34</v>
      </c>
      <c r="E368" s="545"/>
      <c r="F368" s="545"/>
    </row>
    <row r="369" spans="2:27" ht="15" customHeight="1" thickBot="1"/>
    <row r="370" spans="2:27" ht="20" customHeight="1" thickTop="1">
      <c r="B370" s="1486"/>
      <c r="C370" s="1487"/>
      <c r="D370" s="1488"/>
      <c r="E370" s="1495" t="s">
        <v>327</v>
      </c>
      <c r="F370" s="1496"/>
      <c r="G370" s="1496"/>
      <c r="H370" s="1496"/>
      <c r="I370" s="1496"/>
      <c r="J370" s="1496"/>
      <c r="K370" s="1496"/>
      <c r="L370" s="1496"/>
      <c r="M370" s="1497"/>
      <c r="N370" s="1498" t="s">
        <v>328</v>
      </c>
      <c r="O370" s="1501" t="s">
        <v>42</v>
      </c>
    </row>
    <row r="371" spans="2:27" ht="20" customHeight="1">
      <c r="B371" s="1489"/>
      <c r="C371" s="1490"/>
      <c r="D371" s="1491"/>
      <c r="E371" s="641">
        <v>45933</v>
      </c>
      <c r="F371" s="642">
        <v>45934</v>
      </c>
      <c r="G371" s="546">
        <v>45935</v>
      </c>
      <c r="H371" s="546">
        <v>45936</v>
      </c>
      <c r="I371" s="546">
        <v>45937</v>
      </c>
      <c r="J371" s="546"/>
      <c r="K371" s="546"/>
      <c r="L371" s="546"/>
      <c r="M371" s="550"/>
      <c r="N371" s="1499"/>
      <c r="O371" s="1502"/>
    </row>
    <row r="372" spans="2:27" ht="20" customHeight="1">
      <c r="B372" s="1489"/>
      <c r="C372" s="1490"/>
      <c r="D372" s="1491"/>
      <c r="E372" s="551" t="str">
        <f>TEXT(E371,"aaa")</f>
        <v>金</v>
      </c>
      <c r="F372" s="643" t="str">
        <f t="shared" ref="F372:I372" si="79">TEXT(F371,"aaa")</f>
        <v>土</v>
      </c>
      <c r="G372" s="551" t="str">
        <f t="shared" si="79"/>
        <v>日</v>
      </c>
      <c r="H372" s="551" t="str">
        <f t="shared" si="79"/>
        <v>月</v>
      </c>
      <c r="I372" s="551" t="str">
        <f t="shared" si="79"/>
        <v>火</v>
      </c>
      <c r="J372" s="551"/>
      <c r="K372" s="551"/>
      <c r="L372" s="551"/>
      <c r="M372" s="554"/>
      <c r="N372" s="1499"/>
      <c r="O372" s="1502"/>
      <c r="AA372" s="543" t="s">
        <v>329</v>
      </c>
    </row>
    <row r="373" spans="2:27" ht="20" customHeight="1" thickBot="1">
      <c r="B373" s="1492"/>
      <c r="C373" s="1493"/>
      <c r="D373" s="1494"/>
      <c r="E373" s="652" t="s">
        <v>347</v>
      </c>
      <c r="F373" s="657" t="s">
        <v>349</v>
      </c>
      <c r="G373" s="557" t="s">
        <v>332</v>
      </c>
      <c r="H373" s="557" t="s">
        <v>332</v>
      </c>
      <c r="I373" s="557" t="s">
        <v>332</v>
      </c>
      <c r="J373" s="559"/>
      <c r="K373" s="559"/>
      <c r="L373" s="559"/>
      <c r="M373" s="562"/>
      <c r="N373" s="1500"/>
      <c r="O373" s="1503"/>
      <c r="AA373" s="543" t="s">
        <v>333</v>
      </c>
    </row>
    <row r="374" spans="2:27" ht="25.05" customHeight="1">
      <c r="B374" s="1504" t="s">
        <v>334</v>
      </c>
      <c r="C374" s="1506" t="s">
        <v>335</v>
      </c>
      <c r="D374" s="563" t="s">
        <v>43</v>
      </c>
      <c r="E374" s="645">
        <v>2</v>
      </c>
      <c r="F374" s="646">
        <v>48</v>
      </c>
      <c r="G374" s="564">
        <v>49</v>
      </c>
      <c r="H374" s="564">
        <v>49</v>
      </c>
      <c r="I374" s="564">
        <v>49</v>
      </c>
      <c r="J374" s="564"/>
      <c r="K374" s="564"/>
      <c r="L374" s="564"/>
      <c r="M374" s="670"/>
      <c r="N374" s="567">
        <f>SUM(E374:M374)</f>
        <v>197</v>
      </c>
      <c r="O374" s="568"/>
      <c r="AA374" s="543" t="s">
        <v>336</v>
      </c>
    </row>
    <row r="375" spans="2:27" ht="25.05" customHeight="1">
      <c r="B375" s="1504"/>
      <c r="C375" s="1507"/>
      <c r="D375" s="569" t="s">
        <v>44</v>
      </c>
      <c r="E375" s="647"/>
      <c r="F375" s="648"/>
      <c r="G375" s="570"/>
      <c r="H375" s="570"/>
      <c r="I375" s="570"/>
      <c r="J375" s="570"/>
      <c r="K375" s="570"/>
      <c r="L375" s="576"/>
      <c r="M375" s="671"/>
      <c r="N375" s="574">
        <f t="shared" ref="N375:N379" si="80">SUM(E375:M375)</f>
        <v>0</v>
      </c>
      <c r="O375" s="575"/>
      <c r="AA375" s="543" t="s">
        <v>337</v>
      </c>
    </row>
    <row r="376" spans="2:27" ht="25.05" customHeight="1">
      <c r="B376" s="1504"/>
      <c r="C376" s="1507"/>
      <c r="D376" s="569" t="s">
        <v>45</v>
      </c>
      <c r="E376" s="647">
        <v>3</v>
      </c>
      <c r="F376" s="649">
        <v>98</v>
      </c>
      <c r="G376" s="576">
        <v>174</v>
      </c>
      <c r="H376" s="576">
        <v>174</v>
      </c>
      <c r="I376" s="576">
        <v>174</v>
      </c>
      <c r="J376" s="576"/>
      <c r="K376" s="576"/>
      <c r="L376" s="576"/>
      <c r="M376" s="671"/>
      <c r="N376" s="577">
        <f t="shared" si="80"/>
        <v>623</v>
      </c>
      <c r="O376" s="575"/>
      <c r="AA376" s="543" t="s">
        <v>338</v>
      </c>
    </row>
    <row r="377" spans="2:27" ht="25.05" customHeight="1">
      <c r="B377" s="1504"/>
      <c r="C377" s="1507"/>
      <c r="D377" s="569" t="s">
        <v>339</v>
      </c>
      <c r="E377" s="647"/>
      <c r="F377" s="649">
        <v>81</v>
      </c>
      <c r="G377" s="576">
        <v>81</v>
      </c>
      <c r="H377" s="576">
        <v>71</v>
      </c>
      <c r="I377" s="576">
        <v>71</v>
      </c>
      <c r="J377" s="576"/>
      <c r="K377" s="576"/>
      <c r="L377" s="576"/>
      <c r="M377" s="671"/>
      <c r="N377" s="577">
        <f t="shared" si="80"/>
        <v>304</v>
      </c>
      <c r="O377" s="575"/>
    </row>
    <row r="378" spans="2:27" ht="25.05" customHeight="1">
      <c r="B378" s="1504"/>
      <c r="C378" s="1507"/>
      <c r="D378" s="578" t="s">
        <v>54</v>
      </c>
      <c r="E378" s="631"/>
      <c r="F378" s="632"/>
      <c r="G378" s="579"/>
      <c r="H378" s="579"/>
      <c r="I378" s="579"/>
      <c r="J378" s="579"/>
      <c r="K378" s="579"/>
      <c r="L378" s="579"/>
      <c r="M378" s="672"/>
      <c r="N378" s="582">
        <f t="shared" si="80"/>
        <v>0</v>
      </c>
      <c r="O378" s="583"/>
    </row>
    <row r="379" spans="2:27" ht="25.05" customHeight="1" thickBot="1">
      <c r="B379" s="1504"/>
      <c r="C379" s="1507"/>
      <c r="D379" s="578" t="s">
        <v>340</v>
      </c>
      <c r="E379" s="631"/>
      <c r="F379" s="632"/>
      <c r="G379" s="579">
        <v>10</v>
      </c>
      <c r="H379" s="579">
        <v>10</v>
      </c>
      <c r="I379" s="579">
        <v>10</v>
      </c>
      <c r="J379" s="579"/>
      <c r="K379" s="579"/>
      <c r="L379" s="579"/>
      <c r="M379" s="672"/>
      <c r="N379" s="582">
        <f t="shared" si="80"/>
        <v>30</v>
      </c>
      <c r="O379" s="583"/>
    </row>
    <row r="380" spans="2:27" ht="25.05" customHeight="1" thickTop="1" thickBot="1">
      <c r="B380" s="1504"/>
      <c r="C380" s="1507"/>
      <c r="D380" s="584" t="s">
        <v>183</v>
      </c>
      <c r="E380" s="585">
        <f t="shared" ref="E380:N380" si="81">SUM(E374:E379)</f>
        <v>5</v>
      </c>
      <c r="F380" s="585">
        <f t="shared" si="81"/>
        <v>227</v>
      </c>
      <c r="G380" s="586">
        <f t="shared" si="81"/>
        <v>314</v>
      </c>
      <c r="H380" s="587">
        <f t="shared" si="81"/>
        <v>304</v>
      </c>
      <c r="I380" s="587">
        <f t="shared" si="81"/>
        <v>304</v>
      </c>
      <c r="J380" s="587"/>
      <c r="K380" s="587"/>
      <c r="L380" s="587"/>
      <c r="M380" s="674"/>
      <c r="N380" s="590">
        <f t="shared" si="81"/>
        <v>1154</v>
      </c>
      <c r="O380" s="591"/>
    </row>
    <row r="381" spans="2:27" ht="5" customHeight="1" thickBot="1">
      <c r="B381" s="1504"/>
      <c r="C381" s="592"/>
      <c r="D381" s="593"/>
      <c r="E381" s="594"/>
      <c r="F381" s="594"/>
      <c r="G381" s="595"/>
      <c r="H381" s="596"/>
      <c r="I381" s="596"/>
      <c r="J381" s="597"/>
      <c r="K381" s="596"/>
      <c r="L381" s="597"/>
      <c r="M381" s="598"/>
      <c r="N381" s="599"/>
      <c r="O381" s="600"/>
    </row>
    <row r="382" spans="2:27" ht="25.05" customHeight="1" thickBot="1">
      <c r="B382" s="1504"/>
      <c r="C382" s="1506" t="s">
        <v>341</v>
      </c>
      <c r="D382" s="601" t="s">
        <v>342</v>
      </c>
      <c r="E382" s="602"/>
      <c r="F382" s="602"/>
      <c r="G382" s="604">
        <v>400</v>
      </c>
      <c r="H382" s="604">
        <v>400</v>
      </c>
      <c r="I382" s="604">
        <f>400+168</f>
        <v>568</v>
      </c>
      <c r="J382" s="604"/>
      <c r="K382" s="604"/>
      <c r="L382" s="604"/>
      <c r="M382" s="675"/>
      <c r="N382" s="607">
        <f>SUM(F382:M382)</f>
        <v>1368</v>
      </c>
      <c r="O382" s="655" t="s">
        <v>364</v>
      </c>
    </row>
    <row r="383" spans="2:27" ht="25.05" customHeight="1" thickTop="1" thickBot="1">
      <c r="B383" s="1504"/>
      <c r="C383" s="1508"/>
      <c r="D383" s="609" t="s">
        <v>183</v>
      </c>
      <c r="E383" s="585">
        <f>SUM(E382)</f>
        <v>0</v>
      </c>
      <c r="F383" s="585">
        <f>SUM(F382)</f>
        <v>0</v>
      </c>
      <c r="G383" s="610">
        <f t="shared" ref="G383:I383" si="82">SUM(G382)</f>
        <v>400</v>
      </c>
      <c r="H383" s="611">
        <f t="shared" si="82"/>
        <v>400</v>
      </c>
      <c r="I383" s="611">
        <f t="shared" si="82"/>
        <v>568</v>
      </c>
      <c r="J383" s="611"/>
      <c r="K383" s="611"/>
      <c r="L383" s="611"/>
      <c r="M383" s="676"/>
      <c r="N383" s="590">
        <f>SUM(N382)</f>
        <v>1368</v>
      </c>
      <c r="O383" s="591"/>
    </row>
    <row r="384" spans="2:27" ht="5" customHeight="1" thickBot="1">
      <c r="B384" s="1504"/>
      <c r="C384" s="614"/>
      <c r="D384" s="615"/>
      <c r="E384" s="616"/>
      <c r="F384" s="616"/>
      <c r="G384" s="599"/>
      <c r="H384" s="599"/>
      <c r="I384" s="599"/>
      <c r="J384" s="599"/>
      <c r="K384" s="599"/>
      <c r="L384" s="599"/>
      <c r="M384" s="598"/>
      <c r="N384" s="599"/>
      <c r="O384" s="600"/>
    </row>
    <row r="385" spans="2:27" ht="25.05" customHeight="1">
      <c r="B385" s="1504"/>
      <c r="C385" s="1509" t="s">
        <v>344</v>
      </c>
      <c r="D385" s="601" t="s">
        <v>49</v>
      </c>
      <c r="E385" s="602"/>
      <c r="F385" s="602"/>
      <c r="G385" s="603">
        <v>3</v>
      </c>
      <c r="H385" s="604">
        <v>3</v>
      </c>
      <c r="I385" s="604">
        <v>3</v>
      </c>
      <c r="J385" s="605"/>
      <c r="K385" s="604"/>
      <c r="L385" s="605"/>
      <c r="M385" s="606"/>
      <c r="N385" s="607">
        <f>SUM(F385:M385)</f>
        <v>9</v>
      </c>
      <c r="O385" s="608"/>
    </row>
    <row r="386" spans="2:27" ht="25.05" customHeight="1" thickBot="1">
      <c r="B386" s="1504"/>
      <c r="C386" s="1507"/>
      <c r="D386" s="617" t="s">
        <v>50</v>
      </c>
      <c r="E386" s="618"/>
      <c r="F386" s="618"/>
      <c r="G386" s="619">
        <v>1</v>
      </c>
      <c r="H386" s="620">
        <v>1</v>
      </c>
      <c r="I386" s="620">
        <v>1</v>
      </c>
      <c r="J386" s="621"/>
      <c r="K386" s="620"/>
      <c r="L386" s="621"/>
      <c r="M386" s="622"/>
      <c r="N386" s="623">
        <f>SUM(F386:M386)</f>
        <v>3</v>
      </c>
      <c r="O386" s="624"/>
    </row>
    <row r="387" spans="2:27" ht="25.05" customHeight="1" thickTop="1" thickBot="1">
      <c r="B387" s="1504"/>
      <c r="C387" s="1508"/>
      <c r="D387" s="609" t="s">
        <v>183</v>
      </c>
      <c r="E387" s="585">
        <f>SUM(E385:E386)</f>
        <v>0</v>
      </c>
      <c r="F387" s="585">
        <f>SUM(F385:F386)</f>
        <v>0</v>
      </c>
      <c r="G387" s="610">
        <f t="shared" ref="G387:I387" si="83">SUM(G385:G386)</f>
        <v>4</v>
      </c>
      <c r="H387" s="611">
        <f t="shared" si="83"/>
        <v>4</v>
      </c>
      <c r="I387" s="611">
        <f t="shared" si="83"/>
        <v>4</v>
      </c>
      <c r="J387" s="612"/>
      <c r="K387" s="611"/>
      <c r="L387" s="612"/>
      <c r="M387" s="613"/>
      <c r="N387" s="590">
        <f>SUM(N385:N386)</f>
        <v>12</v>
      </c>
      <c r="O387" s="591"/>
    </row>
    <row r="388" spans="2:27" ht="5" customHeight="1" thickBot="1">
      <c r="B388" s="1504"/>
      <c r="C388" s="614"/>
      <c r="D388" s="615"/>
      <c r="E388" s="616"/>
      <c r="F388" s="616"/>
      <c r="G388" s="599"/>
      <c r="H388" s="599"/>
      <c r="I388" s="599"/>
      <c r="J388" s="599"/>
      <c r="K388" s="599"/>
      <c r="L388" s="599"/>
      <c r="M388" s="598"/>
      <c r="N388" s="599"/>
      <c r="O388" s="600"/>
    </row>
    <row r="389" spans="2:27" ht="25.05" customHeight="1">
      <c r="B389" s="1504"/>
      <c r="C389" s="1509" t="s">
        <v>345</v>
      </c>
      <c r="D389" s="625" t="s">
        <v>51</v>
      </c>
      <c r="E389" s="650"/>
      <c r="F389" s="650"/>
      <c r="G389" s="651">
        <v>2</v>
      </c>
      <c r="H389" s="626">
        <v>2</v>
      </c>
      <c r="I389" s="626">
        <v>2</v>
      </c>
      <c r="J389" s="627"/>
      <c r="K389" s="626"/>
      <c r="L389" s="627"/>
      <c r="M389" s="628"/>
      <c r="N389" s="629">
        <f>SUM(F389:M389)</f>
        <v>6</v>
      </c>
      <c r="O389" s="630"/>
    </row>
    <row r="390" spans="2:27" ht="25.05" customHeight="1" thickBot="1">
      <c r="B390" s="1504"/>
      <c r="C390" s="1507"/>
      <c r="D390" s="578" t="s">
        <v>52</v>
      </c>
      <c r="E390" s="631"/>
      <c r="F390" s="631"/>
      <c r="G390" s="632"/>
      <c r="H390" s="579"/>
      <c r="I390" s="579"/>
      <c r="J390" s="580"/>
      <c r="K390" s="579"/>
      <c r="L390" s="580"/>
      <c r="M390" s="581"/>
      <c r="N390" s="582">
        <f>SUM(F390:M390)</f>
        <v>0</v>
      </c>
      <c r="O390" s="583"/>
    </row>
    <row r="391" spans="2:27" ht="25.05" customHeight="1" thickTop="1" thickBot="1">
      <c r="B391" s="1505"/>
      <c r="C391" s="1510"/>
      <c r="D391" s="633" t="s">
        <v>183</v>
      </c>
      <c r="E391" s="634">
        <f>SUM(E389:E390)</f>
        <v>0</v>
      </c>
      <c r="F391" s="634">
        <f>SUM(F389:F390)</f>
        <v>0</v>
      </c>
      <c r="G391" s="635">
        <f t="shared" ref="G391:I391" si="84">SUM(G389:G390)</f>
        <v>2</v>
      </c>
      <c r="H391" s="636">
        <f t="shared" si="84"/>
        <v>2</v>
      </c>
      <c r="I391" s="636">
        <f t="shared" si="84"/>
        <v>2</v>
      </c>
      <c r="J391" s="637"/>
      <c r="K391" s="636"/>
      <c r="L391" s="637"/>
      <c r="M391" s="638"/>
      <c r="N391" s="639">
        <f>SUM(N389:N390)</f>
        <v>6</v>
      </c>
      <c r="O391" s="640"/>
    </row>
    <row r="392" spans="2:27" ht="20" customHeight="1" thickTop="1">
      <c r="B392" s="542"/>
    </row>
    <row r="393" spans="2:27" ht="20" customHeight="1" thickBot="1"/>
    <row r="394" spans="2:27" ht="20" customHeight="1" thickBot="1">
      <c r="B394" s="1484" t="s">
        <v>2</v>
      </c>
      <c r="C394" s="1485"/>
      <c r="D394" s="544" t="s">
        <v>35</v>
      </c>
      <c r="E394" s="545"/>
      <c r="F394" s="545"/>
    </row>
    <row r="395" spans="2:27" ht="15" customHeight="1" thickBot="1"/>
    <row r="396" spans="2:27" ht="20" customHeight="1" thickTop="1">
      <c r="B396" s="1486"/>
      <c r="C396" s="1487"/>
      <c r="D396" s="1488"/>
      <c r="E396" s="1495" t="s">
        <v>327</v>
      </c>
      <c r="F396" s="1496"/>
      <c r="G396" s="1496"/>
      <c r="H396" s="1496"/>
      <c r="I396" s="1496"/>
      <c r="J396" s="1496"/>
      <c r="K396" s="1496"/>
      <c r="L396" s="1496"/>
      <c r="M396" s="1497"/>
      <c r="N396" s="1498" t="s">
        <v>328</v>
      </c>
      <c r="O396" s="1501" t="s">
        <v>42</v>
      </c>
    </row>
    <row r="397" spans="2:27" ht="20" customHeight="1">
      <c r="B397" s="1489"/>
      <c r="C397" s="1490"/>
      <c r="D397" s="1491"/>
      <c r="E397" s="641">
        <v>45927</v>
      </c>
      <c r="F397" s="642">
        <v>45928</v>
      </c>
      <c r="G397" s="546">
        <v>45929</v>
      </c>
      <c r="H397" s="546">
        <v>45930</v>
      </c>
      <c r="I397" s="547">
        <v>45931</v>
      </c>
      <c r="J397" s="546">
        <v>45932</v>
      </c>
      <c r="K397" s="546"/>
      <c r="L397" s="548"/>
      <c r="M397" s="550"/>
      <c r="N397" s="1499"/>
      <c r="O397" s="1502"/>
    </row>
    <row r="398" spans="2:27" ht="20" customHeight="1">
      <c r="B398" s="1489"/>
      <c r="C398" s="1490"/>
      <c r="D398" s="1491"/>
      <c r="E398" s="551" t="str">
        <f>TEXT(E397,"aaa")</f>
        <v>土</v>
      </c>
      <c r="F398" s="643" t="str">
        <f t="shared" ref="F398:J398" si="85">TEXT(F397,"aaa")</f>
        <v>日</v>
      </c>
      <c r="G398" s="551" t="str">
        <f t="shared" si="85"/>
        <v>月</v>
      </c>
      <c r="H398" s="551" t="str">
        <f t="shared" si="85"/>
        <v>火</v>
      </c>
      <c r="I398" s="552" t="str">
        <f t="shared" si="85"/>
        <v>水</v>
      </c>
      <c r="J398" s="551" t="str">
        <f t="shared" si="85"/>
        <v>木</v>
      </c>
      <c r="K398" s="551"/>
      <c r="L398" s="553"/>
      <c r="M398" s="554"/>
      <c r="N398" s="1499"/>
      <c r="O398" s="1502"/>
      <c r="AA398" s="543" t="s">
        <v>329</v>
      </c>
    </row>
    <row r="399" spans="2:27" ht="20" customHeight="1" thickBot="1">
      <c r="B399" s="1492"/>
      <c r="C399" s="1493"/>
      <c r="D399" s="1494"/>
      <c r="E399" s="659" t="s">
        <v>330</v>
      </c>
      <c r="F399" s="653" t="s">
        <v>330</v>
      </c>
      <c r="G399" s="557" t="s">
        <v>332</v>
      </c>
      <c r="H399" s="557" t="s">
        <v>332</v>
      </c>
      <c r="I399" s="677" t="s">
        <v>330</v>
      </c>
      <c r="J399" s="557" t="s">
        <v>332</v>
      </c>
      <c r="K399" s="559"/>
      <c r="L399" s="560"/>
      <c r="M399" s="562"/>
      <c r="N399" s="1500"/>
      <c r="O399" s="1503"/>
      <c r="AA399" s="543" t="s">
        <v>333</v>
      </c>
    </row>
    <row r="400" spans="2:27" ht="25.05" customHeight="1">
      <c r="B400" s="1504" t="s">
        <v>334</v>
      </c>
      <c r="C400" s="1506" t="s">
        <v>335</v>
      </c>
      <c r="D400" s="563" t="s">
        <v>43</v>
      </c>
      <c r="E400" s="645"/>
      <c r="F400" s="646"/>
      <c r="G400" s="564">
        <v>20</v>
      </c>
      <c r="H400" s="564">
        <v>20</v>
      </c>
      <c r="I400" s="565">
        <v>20</v>
      </c>
      <c r="J400" s="564">
        <v>20</v>
      </c>
      <c r="K400" s="564"/>
      <c r="L400" s="565"/>
      <c r="M400" s="566"/>
      <c r="N400" s="567">
        <f>SUM(E400:M400)</f>
        <v>80</v>
      </c>
      <c r="O400" s="568"/>
      <c r="AA400" s="543" t="s">
        <v>336</v>
      </c>
    </row>
    <row r="401" spans="2:27" ht="25.05" customHeight="1">
      <c r="B401" s="1504"/>
      <c r="C401" s="1507"/>
      <c r="D401" s="569" t="s">
        <v>44</v>
      </c>
      <c r="E401" s="647"/>
      <c r="F401" s="648"/>
      <c r="G401" s="570">
        <v>40</v>
      </c>
      <c r="H401" s="570">
        <v>40</v>
      </c>
      <c r="I401" s="571">
        <v>40</v>
      </c>
      <c r="J401" s="570">
        <v>40</v>
      </c>
      <c r="K401" s="570"/>
      <c r="L401" s="572"/>
      <c r="M401" s="573"/>
      <c r="N401" s="574">
        <f t="shared" ref="N401:N405" si="86">SUM(E401:M401)</f>
        <v>160</v>
      </c>
      <c r="O401" s="575"/>
      <c r="AA401" s="543" t="s">
        <v>337</v>
      </c>
    </row>
    <row r="402" spans="2:27" ht="25.05" customHeight="1">
      <c r="B402" s="1504"/>
      <c r="C402" s="1507"/>
      <c r="D402" s="569" t="s">
        <v>45</v>
      </c>
      <c r="E402" s="647">
        <v>19</v>
      </c>
      <c r="F402" s="649">
        <v>30</v>
      </c>
      <c r="G402" s="576">
        <v>65</v>
      </c>
      <c r="H402" s="576">
        <v>65</v>
      </c>
      <c r="I402" s="572">
        <v>65</v>
      </c>
      <c r="J402" s="576">
        <v>60</v>
      </c>
      <c r="K402" s="576"/>
      <c r="L402" s="572"/>
      <c r="M402" s="573"/>
      <c r="N402" s="577">
        <f t="shared" si="86"/>
        <v>304</v>
      </c>
      <c r="O402" s="575"/>
      <c r="AA402" s="543" t="s">
        <v>338</v>
      </c>
    </row>
    <row r="403" spans="2:27" ht="25.05" customHeight="1">
      <c r="B403" s="1504"/>
      <c r="C403" s="1507"/>
      <c r="D403" s="569" t="s">
        <v>339</v>
      </c>
      <c r="E403" s="647">
        <v>20</v>
      </c>
      <c r="F403" s="649">
        <v>20</v>
      </c>
      <c r="G403" s="576">
        <v>44</v>
      </c>
      <c r="H403" s="576">
        <v>44</v>
      </c>
      <c r="I403" s="572">
        <v>44</v>
      </c>
      <c r="J403" s="576">
        <v>44</v>
      </c>
      <c r="K403" s="576"/>
      <c r="L403" s="572"/>
      <c r="M403" s="573"/>
      <c r="N403" s="577">
        <f t="shared" si="86"/>
        <v>216</v>
      </c>
      <c r="O403" s="575"/>
    </row>
    <row r="404" spans="2:27" ht="25.05" customHeight="1">
      <c r="B404" s="1504"/>
      <c r="C404" s="1507"/>
      <c r="D404" s="578" t="s">
        <v>54</v>
      </c>
      <c r="E404" s="631"/>
      <c r="F404" s="632"/>
      <c r="G404" s="579"/>
      <c r="H404" s="579"/>
      <c r="I404" s="580"/>
      <c r="J404" s="579"/>
      <c r="K404" s="579"/>
      <c r="L404" s="580"/>
      <c r="M404" s="581"/>
      <c r="N404" s="582">
        <f t="shared" si="86"/>
        <v>0</v>
      </c>
      <c r="O404" s="583"/>
    </row>
    <row r="405" spans="2:27" ht="25.05" customHeight="1" thickBot="1">
      <c r="B405" s="1504"/>
      <c r="C405" s="1507"/>
      <c r="D405" s="578" t="s">
        <v>340</v>
      </c>
      <c r="E405" s="631"/>
      <c r="F405" s="632"/>
      <c r="G405" s="579">
        <v>0</v>
      </c>
      <c r="H405" s="579">
        <v>0</v>
      </c>
      <c r="I405" s="580"/>
      <c r="J405" s="579">
        <v>0</v>
      </c>
      <c r="K405" s="579"/>
      <c r="L405" s="580"/>
      <c r="M405" s="581"/>
      <c r="N405" s="582">
        <f t="shared" si="86"/>
        <v>0</v>
      </c>
      <c r="O405" s="583"/>
    </row>
    <row r="406" spans="2:27" ht="25.05" customHeight="1" thickTop="1" thickBot="1">
      <c r="B406" s="1504"/>
      <c r="C406" s="1507"/>
      <c r="D406" s="584" t="s">
        <v>183</v>
      </c>
      <c r="E406" s="585">
        <f t="shared" ref="E406:N406" si="87">SUM(E400:E405)</f>
        <v>39</v>
      </c>
      <c r="F406" s="585">
        <f t="shared" si="87"/>
        <v>50</v>
      </c>
      <c r="G406" s="586">
        <f t="shared" si="87"/>
        <v>169</v>
      </c>
      <c r="H406" s="587">
        <f t="shared" si="87"/>
        <v>169</v>
      </c>
      <c r="I406" s="587">
        <f t="shared" si="87"/>
        <v>169</v>
      </c>
      <c r="J406" s="588">
        <f t="shared" si="87"/>
        <v>164</v>
      </c>
      <c r="K406" s="587"/>
      <c r="L406" s="588"/>
      <c r="M406" s="589"/>
      <c r="N406" s="590">
        <f t="shared" si="87"/>
        <v>760</v>
      </c>
      <c r="O406" s="591"/>
    </row>
    <row r="407" spans="2:27" ht="5" customHeight="1" thickBot="1">
      <c r="B407" s="1504"/>
      <c r="C407" s="592"/>
      <c r="D407" s="593"/>
      <c r="E407" s="594"/>
      <c r="F407" s="594"/>
      <c r="G407" s="595"/>
      <c r="H407" s="596"/>
      <c r="I407" s="596"/>
      <c r="J407" s="597"/>
      <c r="K407" s="596"/>
      <c r="L407" s="597"/>
      <c r="M407" s="598"/>
      <c r="N407" s="599"/>
      <c r="O407" s="600"/>
    </row>
    <row r="408" spans="2:27" ht="40.049999999999997" customHeight="1" thickBot="1">
      <c r="B408" s="1504"/>
      <c r="C408" s="1506" t="s">
        <v>341</v>
      </c>
      <c r="D408" s="601" t="s">
        <v>342</v>
      </c>
      <c r="E408" s="602"/>
      <c r="F408" s="602"/>
      <c r="G408" s="604">
        <v>8525</v>
      </c>
      <c r="H408" s="604">
        <v>8525</v>
      </c>
      <c r="I408" s="605">
        <v>8525</v>
      </c>
      <c r="J408" s="604">
        <v>8525</v>
      </c>
      <c r="K408" s="604"/>
      <c r="L408" s="605"/>
      <c r="M408" s="606"/>
      <c r="N408" s="607">
        <f>SUM(E408:M408)</f>
        <v>34100</v>
      </c>
      <c r="O408" s="661" t="s">
        <v>365</v>
      </c>
    </row>
    <row r="409" spans="2:27" ht="25.05" customHeight="1" thickTop="1" thickBot="1">
      <c r="B409" s="1504"/>
      <c r="C409" s="1508"/>
      <c r="D409" s="609" t="s">
        <v>183</v>
      </c>
      <c r="E409" s="585">
        <f>SUM(E408)</f>
        <v>0</v>
      </c>
      <c r="F409" s="585">
        <f>SUM(F408)</f>
        <v>0</v>
      </c>
      <c r="G409" s="610">
        <f t="shared" ref="G409:J409" si="88">SUM(G408)</f>
        <v>8525</v>
      </c>
      <c r="H409" s="611">
        <f t="shared" si="88"/>
        <v>8525</v>
      </c>
      <c r="I409" s="611">
        <f t="shared" si="88"/>
        <v>8525</v>
      </c>
      <c r="J409" s="612">
        <f t="shared" si="88"/>
        <v>8525</v>
      </c>
      <c r="K409" s="611"/>
      <c r="L409" s="612"/>
      <c r="M409" s="613"/>
      <c r="N409" s="590">
        <f>SUM(N408)</f>
        <v>34100</v>
      </c>
      <c r="O409" s="591"/>
    </row>
    <row r="410" spans="2:27" ht="5" customHeight="1" thickBot="1">
      <c r="B410" s="1504"/>
      <c r="C410" s="614"/>
      <c r="D410" s="615"/>
      <c r="E410" s="616"/>
      <c r="F410" s="616"/>
      <c r="G410" s="599"/>
      <c r="H410" s="599"/>
      <c r="I410" s="599"/>
      <c r="J410" s="599"/>
      <c r="K410" s="599"/>
      <c r="L410" s="599"/>
      <c r="M410" s="598"/>
      <c r="N410" s="599"/>
      <c r="O410" s="600"/>
    </row>
    <row r="411" spans="2:27" ht="25.05" customHeight="1">
      <c r="B411" s="1504"/>
      <c r="C411" s="1509" t="s">
        <v>344</v>
      </c>
      <c r="D411" s="601" t="s">
        <v>49</v>
      </c>
      <c r="E411" s="602"/>
      <c r="F411" s="602"/>
      <c r="G411" s="604">
        <v>1</v>
      </c>
      <c r="H411" s="604">
        <v>1</v>
      </c>
      <c r="I411" s="605">
        <v>1</v>
      </c>
      <c r="J411" s="604">
        <v>1</v>
      </c>
      <c r="K411" s="604"/>
      <c r="L411" s="605"/>
      <c r="M411" s="606"/>
      <c r="N411" s="607">
        <f>SUM(E411:M411)</f>
        <v>4</v>
      </c>
      <c r="O411" s="608"/>
    </row>
    <row r="412" spans="2:27" ht="25.05" customHeight="1" thickBot="1">
      <c r="B412" s="1504"/>
      <c r="C412" s="1507"/>
      <c r="D412" s="617" t="s">
        <v>50</v>
      </c>
      <c r="E412" s="618"/>
      <c r="F412" s="618"/>
      <c r="G412" s="619"/>
      <c r="H412" s="620"/>
      <c r="I412" s="620"/>
      <c r="J412" s="621"/>
      <c r="K412" s="620"/>
      <c r="L412" s="621"/>
      <c r="M412" s="622"/>
      <c r="N412" s="623">
        <f>SUM(E412:M412)</f>
        <v>0</v>
      </c>
      <c r="O412" s="624"/>
    </row>
    <row r="413" spans="2:27" ht="25.05" customHeight="1" thickTop="1" thickBot="1">
      <c r="B413" s="1504"/>
      <c r="C413" s="1508"/>
      <c r="D413" s="609" t="s">
        <v>183</v>
      </c>
      <c r="E413" s="585">
        <f>SUM(E411:E412)</f>
        <v>0</v>
      </c>
      <c r="F413" s="585">
        <f>SUM(F411:F412)</f>
        <v>0</v>
      </c>
      <c r="G413" s="610">
        <f t="shared" ref="G413:J413" si="89">SUM(G411:G412)</f>
        <v>1</v>
      </c>
      <c r="H413" s="611">
        <f t="shared" si="89"/>
        <v>1</v>
      </c>
      <c r="I413" s="611">
        <f t="shared" si="89"/>
        <v>1</v>
      </c>
      <c r="J413" s="612">
        <f t="shared" si="89"/>
        <v>1</v>
      </c>
      <c r="K413" s="611"/>
      <c r="L413" s="612"/>
      <c r="M413" s="613"/>
      <c r="N413" s="590">
        <f>SUM(N411:N412)</f>
        <v>4</v>
      </c>
      <c r="O413" s="591"/>
    </row>
    <row r="414" spans="2:27" ht="5" customHeight="1" thickBot="1">
      <c r="B414" s="1504"/>
      <c r="C414" s="614"/>
      <c r="D414" s="615"/>
      <c r="E414" s="616"/>
      <c r="F414" s="616"/>
      <c r="G414" s="599"/>
      <c r="H414" s="599"/>
      <c r="I414" s="599"/>
      <c r="J414" s="599"/>
      <c r="K414" s="599"/>
      <c r="L414" s="599"/>
      <c r="M414" s="598"/>
      <c r="N414" s="599"/>
      <c r="O414" s="600"/>
    </row>
    <row r="415" spans="2:27" ht="25.05" customHeight="1">
      <c r="B415" s="1504"/>
      <c r="C415" s="1509" t="s">
        <v>345</v>
      </c>
      <c r="D415" s="625" t="s">
        <v>51</v>
      </c>
      <c r="E415" s="650"/>
      <c r="F415" s="650"/>
      <c r="G415" s="626">
        <v>2</v>
      </c>
      <c r="H415" s="626">
        <v>2</v>
      </c>
      <c r="I415" s="627">
        <v>2</v>
      </c>
      <c r="J415" s="626">
        <v>2</v>
      </c>
      <c r="K415" s="626"/>
      <c r="L415" s="627"/>
      <c r="M415" s="628"/>
      <c r="N415" s="629">
        <f>SUM(E415:M415)</f>
        <v>8</v>
      </c>
      <c r="O415" s="630"/>
    </row>
    <row r="416" spans="2:27" ht="25.05" customHeight="1" thickBot="1">
      <c r="B416" s="1504"/>
      <c r="C416" s="1507"/>
      <c r="D416" s="578" t="s">
        <v>52</v>
      </c>
      <c r="E416" s="631"/>
      <c r="F416" s="631"/>
      <c r="G416" s="579">
        <v>4</v>
      </c>
      <c r="H416" s="579">
        <v>4</v>
      </c>
      <c r="I416" s="580">
        <v>4</v>
      </c>
      <c r="J416" s="579">
        <v>4</v>
      </c>
      <c r="K416" s="579"/>
      <c r="L416" s="580"/>
      <c r="M416" s="581"/>
      <c r="N416" s="582">
        <f>SUM(E416:M416)</f>
        <v>16</v>
      </c>
      <c r="O416" s="583"/>
    </row>
    <row r="417" spans="2:15" ht="25.05" customHeight="1" thickTop="1" thickBot="1">
      <c r="B417" s="1505"/>
      <c r="C417" s="1510"/>
      <c r="D417" s="633" t="s">
        <v>183</v>
      </c>
      <c r="E417" s="634">
        <f>SUM(E415:E416)</f>
        <v>0</v>
      </c>
      <c r="F417" s="634">
        <f>SUM(F415:F416)</f>
        <v>0</v>
      </c>
      <c r="G417" s="635">
        <f t="shared" ref="G417:J417" si="90">SUM(G415:G416)</f>
        <v>6</v>
      </c>
      <c r="H417" s="636">
        <f t="shared" si="90"/>
        <v>6</v>
      </c>
      <c r="I417" s="636">
        <f t="shared" si="90"/>
        <v>6</v>
      </c>
      <c r="J417" s="637">
        <f t="shared" si="90"/>
        <v>6</v>
      </c>
      <c r="K417" s="636"/>
      <c r="L417" s="637"/>
      <c r="M417" s="638"/>
      <c r="N417" s="639">
        <f>SUM(N415:N416)</f>
        <v>24</v>
      </c>
      <c r="O417" s="640"/>
    </row>
    <row r="418" spans="2:15" ht="20" customHeight="1" thickTop="1"/>
    <row r="419" spans="2:15" ht="20" customHeight="1">
      <c r="B419" s="542"/>
    </row>
  </sheetData>
  <mergeCells count="160">
    <mergeCell ref="B394:C394"/>
    <mergeCell ref="B396:D399"/>
    <mergeCell ref="E396:M396"/>
    <mergeCell ref="N396:N399"/>
    <mergeCell ref="O396:O399"/>
    <mergeCell ref="B400:B417"/>
    <mergeCell ref="C400:C406"/>
    <mergeCell ref="C408:C409"/>
    <mergeCell ref="C411:C413"/>
    <mergeCell ref="C415:C417"/>
    <mergeCell ref="B368:C368"/>
    <mergeCell ref="B370:D373"/>
    <mergeCell ref="E370:M370"/>
    <mergeCell ref="N370:N373"/>
    <mergeCell ref="O370:O373"/>
    <mergeCell ref="B374:B391"/>
    <mergeCell ref="C374:C380"/>
    <mergeCell ref="C382:C383"/>
    <mergeCell ref="C385:C387"/>
    <mergeCell ref="C389:C391"/>
    <mergeCell ref="B342:C342"/>
    <mergeCell ref="B344:D347"/>
    <mergeCell ref="E344:M344"/>
    <mergeCell ref="N344:N347"/>
    <mergeCell ref="O344:O347"/>
    <mergeCell ref="B348:B365"/>
    <mergeCell ref="C348:C354"/>
    <mergeCell ref="C356:C357"/>
    <mergeCell ref="C359:C361"/>
    <mergeCell ref="C363:C365"/>
    <mergeCell ref="B316:C316"/>
    <mergeCell ref="B318:D321"/>
    <mergeCell ref="E318:M318"/>
    <mergeCell ref="N318:N321"/>
    <mergeCell ref="O318:O321"/>
    <mergeCell ref="B322:B339"/>
    <mergeCell ref="C322:C328"/>
    <mergeCell ref="C330:C331"/>
    <mergeCell ref="C333:C335"/>
    <mergeCell ref="C337:C339"/>
    <mergeCell ref="B290:C290"/>
    <mergeCell ref="B292:D295"/>
    <mergeCell ref="E292:M292"/>
    <mergeCell ref="N292:N295"/>
    <mergeCell ref="O292:O295"/>
    <mergeCell ref="B296:B313"/>
    <mergeCell ref="C296:C302"/>
    <mergeCell ref="C304:C305"/>
    <mergeCell ref="C307:C309"/>
    <mergeCell ref="C311:C313"/>
    <mergeCell ref="B264:C264"/>
    <mergeCell ref="B266:D269"/>
    <mergeCell ref="E266:M266"/>
    <mergeCell ref="N266:N269"/>
    <mergeCell ref="O266:O269"/>
    <mergeCell ref="B270:B287"/>
    <mergeCell ref="C270:C276"/>
    <mergeCell ref="C278:C279"/>
    <mergeCell ref="C281:C283"/>
    <mergeCell ref="C285:C287"/>
    <mergeCell ref="B238:C238"/>
    <mergeCell ref="B240:D243"/>
    <mergeCell ref="E240:M240"/>
    <mergeCell ref="N240:N243"/>
    <mergeCell ref="O240:O243"/>
    <mergeCell ref="B244:B261"/>
    <mergeCell ref="C244:C250"/>
    <mergeCell ref="C252:C253"/>
    <mergeCell ref="C255:C257"/>
    <mergeCell ref="C259:C261"/>
    <mergeCell ref="B212:C212"/>
    <mergeCell ref="B214:D217"/>
    <mergeCell ref="E214:M214"/>
    <mergeCell ref="N214:N217"/>
    <mergeCell ref="O214:O217"/>
    <mergeCell ref="B218:B235"/>
    <mergeCell ref="C218:C224"/>
    <mergeCell ref="C226:C227"/>
    <mergeCell ref="C229:C231"/>
    <mergeCell ref="C233:C235"/>
    <mergeCell ref="B186:C186"/>
    <mergeCell ref="B188:D191"/>
    <mergeCell ref="E188:M188"/>
    <mergeCell ref="N188:N191"/>
    <mergeCell ref="O188:O191"/>
    <mergeCell ref="B192:B209"/>
    <mergeCell ref="C192:C198"/>
    <mergeCell ref="C200:C201"/>
    <mergeCell ref="C203:C205"/>
    <mergeCell ref="C207:C209"/>
    <mergeCell ref="B160:C160"/>
    <mergeCell ref="B162:D165"/>
    <mergeCell ref="E162:M162"/>
    <mergeCell ref="N162:N165"/>
    <mergeCell ref="O162:O165"/>
    <mergeCell ref="B166:B183"/>
    <mergeCell ref="C166:C172"/>
    <mergeCell ref="C174:C175"/>
    <mergeCell ref="C177:C179"/>
    <mergeCell ref="C181:C183"/>
    <mergeCell ref="B134:C134"/>
    <mergeCell ref="B136:D139"/>
    <mergeCell ref="E136:M136"/>
    <mergeCell ref="N136:N139"/>
    <mergeCell ref="O136:O139"/>
    <mergeCell ref="B140:B157"/>
    <mergeCell ref="C140:C146"/>
    <mergeCell ref="C148:C149"/>
    <mergeCell ref="C151:C153"/>
    <mergeCell ref="C155:C157"/>
    <mergeCell ref="B108:C108"/>
    <mergeCell ref="B110:D113"/>
    <mergeCell ref="E110:M110"/>
    <mergeCell ref="N110:N113"/>
    <mergeCell ref="O110:O113"/>
    <mergeCell ref="B114:B131"/>
    <mergeCell ref="C114:C120"/>
    <mergeCell ref="C122:C123"/>
    <mergeCell ref="C125:C127"/>
    <mergeCell ref="C129:C131"/>
    <mergeCell ref="B82:C82"/>
    <mergeCell ref="B84:D87"/>
    <mergeCell ref="E84:M84"/>
    <mergeCell ref="N84:N87"/>
    <mergeCell ref="O84:O87"/>
    <mergeCell ref="B88:B105"/>
    <mergeCell ref="C88:C94"/>
    <mergeCell ref="C96:C97"/>
    <mergeCell ref="C99:C101"/>
    <mergeCell ref="C103:C105"/>
    <mergeCell ref="B56:C56"/>
    <mergeCell ref="B58:D61"/>
    <mergeCell ref="E58:M58"/>
    <mergeCell ref="N58:N61"/>
    <mergeCell ref="O58:O61"/>
    <mergeCell ref="B62:B79"/>
    <mergeCell ref="C62:C68"/>
    <mergeCell ref="C70:C71"/>
    <mergeCell ref="C73:C75"/>
    <mergeCell ref="C77:C79"/>
    <mergeCell ref="B30:C30"/>
    <mergeCell ref="B32:D35"/>
    <mergeCell ref="E32:M32"/>
    <mergeCell ref="N32:N35"/>
    <mergeCell ref="O32:O35"/>
    <mergeCell ref="B36:B53"/>
    <mergeCell ref="C36:C42"/>
    <mergeCell ref="C44:C45"/>
    <mergeCell ref="C47:C49"/>
    <mergeCell ref="C51:C53"/>
    <mergeCell ref="B4:C4"/>
    <mergeCell ref="B6:D9"/>
    <mergeCell ref="E6:M6"/>
    <mergeCell ref="N6:N9"/>
    <mergeCell ref="O6:O9"/>
    <mergeCell ref="B10:B27"/>
    <mergeCell ref="C10:C16"/>
    <mergeCell ref="C18:C19"/>
    <mergeCell ref="C21:C23"/>
    <mergeCell ref="C25:C27"/>
  </mergeCells>
  <phoneticPr fontId="6"/>
  <dataValidations count="1">
    <dataValidation type="list" allowBlank="1" showInputMessage="1" showErrorMessage="1" sqref="E165:M165 F35:M35 H9:M9 E373:M373 E347:M347 E243:M243 E295:M295 E113:M113 E139:M139 E87:M87 E217:M217 E321:M321 E61:M61 E399:M399 E191:M191 E9:F9 E269:M269" xr:uid="{612DAD6A-B814-4016-B324-1E644BA880A7}">
      <formula1>$AA$60:$AA$64</formula1>
    </dataValidation>
  </dataValidations>
  <printOptions horizontalCentered="1"/>
  <pageMargins left="0.51181102362204722" right="0.51181102362204722" top="0.55118110236220474" bottom="0.55118110236220474" header="0.11811023622047245" footer="0.11811023622047245"/>
  <pageSetup paperSize="9" scale="41" orientation="portrait" r:id="rId1"/>
  <rowBreaks count="5" manualBreakCount="5">
    <brk id="80" max="14" man="1"/>
    <brk id="158" max="14" man="1"/>
    <brk id="236" max="14" man="1"/>
    <brk id="314" max="14" man="1"/>
    <brk id="392" max="14"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739C15-7B19-441A-BD16-1B1623F1B7B1}">
  <sheetPr>
    <tabColor rgb="FFCCECFF"/>
  </sheetPr>
  <dimension ref="B1:AA126"/>
  <sheetViews>
    <sheetView tabSelected="1" view="pageBreakPreview" zoomScale="40" zoomScaleNormal="54" zoomScaleSheetLayoutView="40" workbookViewId="0">
      <pane xSplit="7" ySplit="5" topLeftCell="H6" activePane="bottomRight" state="frozen"/>
      <selection pane="topRight" activeCell="H1" sqref="H1"/>
      <selection pane="bottomLeft" activeCell="A6" sqref="A6"/>
      <selection pane="bottomRight" activeCell="G4" sqref="G4:G5"/>
    </sheetView>
  </sheetViews>
  <sheetFormatPr defaultRowHeight="20" customHeight="1"/>
  <cols>
    <col min="1" max="1" width="3.5625" style="170" customWidth="1"/>
    <col min="2" max="2" width="25.5625" style="169" customWidth="1"/>
    <col min="3" max="3" width="5.5625" style="169" customWidth="1"/>
    <col min="4" max="4" width="32.5625" style="169" customWidth="1"/>
    <col min="5" max="5" width="35.5625" style="170" customWidth="1"/>
    <col min="6" max="7" width="30.5625" style="170" customWidth="1"/>
    <col min="8" max="26" width="9.375" style="169" customWidth="1"/>
    <col min="27" max="27" width="30.5625" style="170" customWidth="1"/>
    <col min="28" max="28" width="3.5625" style="170" customWidth="1"/>
    <col min="29" max="16384" width="9" style="170"/>
  </cols>
  <sheetData>
    <row r="1" spans="2:27" ht="25.05" customHeight="1">
      <c r="B1" s="168" t="s">
        <v>885</v>
      </c>
    </row>
    <row r="2" spans="2:27" ht="25.05" customHeight="1" thickBot="1"/>
    <row r="3" spans="2:27" ht="20" customHeight="1" thickTop="1">
      <c r="B3" s="1120" t="s">
        <v>98</v>
      </c>
      <c r="C3" s="1115" t="s">
        <v>99</v>
      </c>
      <c r="D3" s="1556" t="s">
        <v>100</v>
      </c>
      <c r="E3" s="1124" t="s">
        <v>101</v>
      </c>
      <c r="F3" s="1560" t="s">
        <v>886</v>
      </c>
      <c r="G3" s="1561"/>
      <c r="H3" s="1561"/>
      <c r="I3" s="1561"/>
      <c r="J3" s="1561"/>
      <c r="K3" s="1561"/>
      <c r="L3" s="1561"/>
      <c r="M3" s="1561"/>
      <c r="N3" s="1561"/>
      <c r="O3" s="1561"/>
      <c r="P3" s="1561"/>
      <c r="Q3" s="1561"/>
      <c r="R3" s="1561"/>
      <c r="S3" s="1561"/>
      <c r="T3" s="1561"/>
      <c r="U3" s="1561"/>
      <c r="V3" s="1561"/>
      <c r="W3" s="1561"/>
      <c r="X3" s="1561"/>
      <c r="Y3" s="1561"/>
      <c r="Z3" s="1562"/>
      <c r="AA3" s="1549" t="s">
        <v>421</v>
      </c>
    </row>
    <row r="4" spans="2:27" ht="20" customHeight="1">
      <c r="B4" s="1553"/>
      <c r="C4" s="1554"/>
      <c r="D4" s="1557"/>
      <c r="E4" s="1559"/>
      <c r="F4" s="778"/>
      <c r="G4" s="1552" t="s">
        <v>1981</v>
      </c>
      <c r="H4" s="779">
        <v>45906</v>
      </c>
      <c r="I4" s="780">
        <v>45907</v>
      </c>
      <c r="J4" s="780">
        <v>45909</v>
      </c>
      <c r="K4" s="780">
        <v>45912</v>
      </c>
      <c r="L4" s="780">
        <v>45913</v>
      </c>
      <c r="M4" s="780">
        <v>45914</v>
      </c>
      <c r="N4" s="780">
        <v>45915</v>
      </c>
      <c r="O4" s="780">
        <v>45926</v>
      </c>
      <c r="P4" s="780">
        <v>45927</v>
      </c>
      <c r="Q4" s="780">
        <v>45928</v>
      </c>
      <c r="R4" s="780">
        <v>45929</v>
      </c>
      <c r="S4" s="780">
        <v>45930</v>
      </c>
      <c r="T4" s="780">
        <v>45931</v>
      </c>
      <c r="U4" s="780">
        <v>45932</v>
      </c>
      <c r="V4" s="780">
        <v>45933</v>
      </c>
      <c r="W4" s="780">
        <v>45934</v>
      </c>
      <c r="X4" s="780">
        <v>45935</v>
      </c>
      <c r="Y4" s="780">
        <v>45936</v>
      </c>
      <c r="Z4" s="781">
        <v>45937</v>
      </c>
      <c r="AA4" s="1550"/>
    </row>
    <row r="5" spans="2:27" ht="20" customHeight="1" thickBot="1">
      <c r="B5" s="1121"/>
      <c r="C5" s="1555"/>
      <c r="D5" s="1558"/>
      <c r="E5" s="1125"/>
      <c r="F5" s="783"/>
      <c r="G5" s="1123"/>
      <c r="H5" s="784" t="s">
        <v>354</v>
      </c>
      <c r="I5" s="782" t="s">
        <v>67</v>
      </c>
      <c r="J5" s="782" t="s">
        <v>250</v>
      </c>
      <c r="K5" s="782" t="s">
        <v>247</v>
      </c>
      <c r="L5" s="782" t="s">
        <v>354</v>
      </c>
      <c r="M5" s="782" t="s">
        <v>67</v>
      </c>
      <c r="N5" s="782" t="s">
        <v>66</v>
      </c>
      <c r="O5" s="782" t="s">
        <v>887</v>
      </c>
      <c r="P5" s="782" t="s">
        <v>888</v>
      </c>
      <c r="Q5" s="782" t="s">
        <v>67</v>
      </c>
      <c r="R5" s="782" t="s">
        <v>66</v>
      </c>
      <c r="S5" s="782" t="s">
        <v>250</v>
      </c>
      <c r="T5" s="782" t="s">
        <v>257</v>
      </c>
      <c r="U5" s="782" t="s">
        <v>889</v>
      </c>
      <c r="V5" s="782" t="s">
        <v>247</v>
      </c>
      <c r="W5" s="782" t="s">
        <v>354</v>
      </c>
      <c r="X5" s="782" t="s">
        <v>67</v>
      </c>
      <c r="Y5" s="782" t="s">
        <v>66</v>
      </c>
      <c r="Z5" s="785" t="s">
        <v>250</v>
      </c>
      <c r="AA5" s="1551"/>
    </row>
    <row r="6" spans="2:27" ht="20" customHeight="1" thickTop="1">
      <c r="B6" s="1546" t="s">
        <v>106</v>
      </c>
      <c r="C6" s="1547">
        <v>1</v>
      </c>
      <c r="D6" s="1548" t="s">
        <v>107</v>
      </c>
      <c r="E6" s="1523" t="s">
        <v>108</v>
      </c>
      <c r="F6" s="786"/>
      <c r="G6" s="787"/>
      <c r="H6" s="788" t="s">
        <v>890</v>
      </c>
      <c r="I6" s="789" t="s">
        <v>890</v>
      </c>
      <c r="J6" s="789" t="s">
        <v>890</v>
      </c>
      <c r="K6" s="789" t="s">
        <v>890</v>
      </c>
      <c r="L6" s="789" t="s">
        <v>890</v>
      </c>
      <c r="M6" s="789" t="s">
        <v>890</v>
      </c>
      <c r="N6" s="789" t="s">
        <v>890</v>
      </c>
      <c r="O6" s="789"/>
      <c r="P6" s="789"/>
      <c r="Q6" s="789"/>
      <c r="R6" s="789"/>
      <c r="S6" s="789"/>
      <c r="T6" s="789"/>
      <c r="U6" s="789"/>
      <c r="V6" s="789"/>
      <c r="W6" s="789"/>
      <c r="X6" s="789"/>
      <c r="Y6" s="789"/>
      <c r="Z6" s="790"/>
      <c r="AA6" s="791"/>
    </row>
    <row r="7" spans="2:27" ht="20" customHeight="1">
      <c r="B7" s="1546"/>
      <c r="C7" s="1547"/>
      <c r="D7" s="1548"/>
      <c r="E7" s="1517"/>
      <c r="F7" s="792" t="s">
        <v>891</v>
      </c>
      <c r="G7" s="793"/>
      <c r="H7" s="794"/>
      <c r="I7" s="795"/>
      <c r="J7" s="795"/>
      <c r="K7" s="795"/>
      <c r="L7" s="795"/>
      <c r="M7" s="795"/>
      <c r="N7" s="795"/>
      <c r="O7" s="795"/>
      <c r="P7" s="795"/>
      <c r="Q7" s="796"/>
      <c r="R7" s="796"/>
      <c r="S7" s="796"/>
      <c r="T7" s="796"/>
      <c r="U7" s="796"/>
      <c r="V7" s="796"/>
      <c r="W7" s="796"/>
      <c r="X7" s="796"/>
      <c r="Y7" s="796"/>
      <c r="Z7" s="797"/>
      <c r="AA7" s="798"/>
    </row>
    <row r="8" spans="2:27" ht="20" customHeight="1">
      <c r="B8" s="1546"/>
      <c r="C8" s="1547"/>
      <c r="D8" s="1548"/>
      <c r="E8" s="1517"/>
      <c r="F8" s="792" t="s">
        <v>892</v>
      </c>
      <c r="G8" s="793"/>
      <c r="H8" s="794"/>
      <c r="I8" s="795"/>
      <c r="J8" s="795"/>
      <c r="K8" s="795"/>
      <c r="L8" s="795"/>
      <c r="M8" s="795"/>
      <c r="N8" s="795"/>
      <c r="O8" s="795"/>
      <c r="P8" s="795"/>
      <c r="Q8" s="796"/>
      <c r="R8" s="796"/>
      <c r="S8" s="796"/>
      <c r="T8" s="796"/>
      <c r="U8" s="796"/>
      <c r="V8" s="796"/>
      <c r="W8" s="796"/>
      <c r="X8" s="796"/>
      <c r="Y8" s="796"/>
      <c r="Z8" s="797"/>
      <c r="AA8" s="798"/>
    </row>
    <row r="9" spans="2:27" ht="20" customHeight="1">
      <c r="B9" s="1546"/>
      <c r="C9" s="1547"/>
      <c r="D9" s="1548"/>
      <c r="E9" s="1517"/>
      <c r="F9" s="792" t="s">
        <v>893</v>
      </c>
      <c r="G9" s="793" t="s">
        <v>894</v>
      </c>
      <c r="H9" s="794">
        <v>2</v>
      </c>
      <c r="I9" s="795">
        <v>2</v>
      </c>
      <c r="J9" s="795"/>
      <c r="K9" s="795"/>
      <c r="L9" s="795"/>
      <c r="M9" s="795"/>
      <c r="N9" s="795"/>
      <c r="O9" s="795"/>
      <c r="P9" s="795"/>
      <c r="Q9" s="796"/>
      <c r="R9" s="796"/>
      <c r="S9" s="796"/>
      <c r="T9" s="796"/>
      <c r="U9" s="796"/>
      <c r="V9" s="796"/>
      <c r="W9" s="796"/>
      <c r="X9" s="796"/>
      <c r="Y9" s="796"/>
      <c r="Z9" s="797"/>
      <c r="AA9" s="798"/>
    </row>
    <row r="10" spans="2:27" ht="20" customHeight="1">
      <c r="B10" s="1546"/>
      <c r="C10" s="1547"/>
      <c r="D10" s="1548"/>
      <c r="E10" s="1517"/>
      <c r="F10" s="792" t="s">
        <v>895</v>
      </c>
      <c r="G10" s="793"/>
      <c r="H10" s="794"/>
      <c r="I10" s="795"/>
      <c r="J10" s="795"/>
      <c r="K10" s="795"/>
      <c r="L10" s="795"/>
      <c r="M10" s="795"/>
      <c r="N10" s="795"/>
      <c r="O10" s="795"/>
      <c r="P10" s="795"/>
      <c r="Q10" s="796"/>
      <c r="R10" s="796"/>
      <c r="S10" s="796"/>
      <c r="T10" s="796"/>
      <c r="U10" s="796"/>
      <c r="V10" s="796"/>
      <c r="W10" s="796"/>
      <c r="X10" s="796"/>
      <c r="Y10" s="796"/>
      <c r="Z10" s="797"/>
      <c r="AA10" s="798"/>
    </row>
    <row r="11" spans="2:27" ht="20" customHeight="1">
      <c r="B11" s="1546"/>
      <c r="C11" s="1547"/>
      <c r="D11" s="1548"/>
      <c r="E11" s="1517"/>
      <c r="F11" s="792" t="s">
        <v>896</v>
      </c>
      <c r="G11" s="793" t="s">
        <v>894</v>
      </c>
      <c r="H11" s="794">
        <v>1</v>
      </c>
      <c r="I11" s="795">
        <v>1</v>
      </c>
      <c r="J11" s="795">
        <v>1</v>
      </c>
      <c r="K11" s="795">
        <v>1</v>
      </c>
      <c r="L11" s="795">
        <v>1</v>
      </c>
      <c r="M11" s="795">
        <v>1</v>
      </c>
      <c r="N11" s="795">
        <v>1</v>
      </c>
      <c r="O11" s="795"/>
      <c r="P11" s="795"/>
      <c r="Q11" s="796"/>
      <c r="R11" s="796"/>
      <c r="S11" s="796"/>
      <c r="T11" s="796"/>
      <c r="U11" s="796"/>
      <c r="V11" s="796"/>
      <c r="W11" s="796"/>
      <c r="X11" s="796"/>
      <c r="Y11" s="796"/>
      <c r="Z11" s="797"/>
      <c r="AA11" s="798"/>
    </row>
    <row r="12" spans="2:27" ht="20" customHeight="1">
      <c r="B12" s="1546"/>
      <c r="C12" s="1547"/>
      <c r="D12" s="1548"/>
      <c r="E12" s="1517"/>
      <c r="F12" s="792" t="s">
        <v>897</v>
      </c>
      <c r="G12" s="793" t="s">
        <v>894</v>
      </c>
      <c r="H12" s="794">
        <v>2</v>
      </c>
      <c r="I12" s="795">
        <v>2</v>
      </c>
      <c r="J12" s="795">
        <v>2</v>
      </c>
      <c r="K12" s="795">
        <v>2</v>
      </c>
      <c r="L12" s="795">
        <v>2</v>
      </c>
      <c r="M12" s="795">
        <v>2</v>
      </c>
      <c r="N12" s="795">
        <v>2</v>
      </c>
      <c r="O12" s="795"/>
      <c r="P12" s="795"/>
      <c r="Q12" s="796"/>
      <c r="R12" s="796"/>
      <c r="S12" s="796"/>
      <c r="T12" s="796"/>
      <c r="U12" s="796"/>
      <c r="V12" s="796"/>
      <c r="W12" s="796"/>
      <c r="X12" s="796"/>
      <c r="Y12" s="796"/>
      <c r="Z12" s="797"/>
      <c r="AA12" s="798"/>
    </row>
    <row r="13" spans="2:27" ht="20" customHeight="1" thickBot="1">
      <c r="B13" s="1546"/>
      <c r="C13" s="1547"/>
      <c r="D13" s="1548"/>
      <c r="E13" s="1517"/>
      <c r="F13" s="799" t="s">
        <v>898</v>
      </c>
      <c r="G13" s="800"/>
      <c r="H13" s="801">
        <v>100</v>
      </c>
      <c r="I13" s="802">
        <v>100</v>
      </c>
      <c r="J13" s="802">
        <v>50</v>
      </c>
      <c r="K13" s="802">
        <v>80</v>
      </c>
      <c r="L13" s="802">
        <v>80</v>
      </c>
      <c r="M13" s="802">
        <v>80</v>
      </c>
      <c r="N13" s="802">
        <v>80</v>
      </c>
      <c r="O13" s="802"/>
      <c r="P13" s="802"/>
      <c r="Q13" s="803"/>
      <c r="R13" s="803"/>
      <c r="S13" s="803"/>
      <c r="T13" s="803"/>
      <c r="U13" s="803"/>
      <c r="V13" s="803"/>
      <c r="W13" s="803"/>
      <c r="X13" s="803"/>
      <c r="Y13" s="803"/>
      <c r="Z13" s="804"/>
      <c r="AA13" s="805"/>
    </row>
    <row r="14" spans="2:27" ht="20" customHeight="1">
      <c r="B14" s="1511" t="s">
        <v>112</v>
      </c>
      <c r="C14" s="1526">
        <v>2</v>
      </c>
      <c r="D14" s="1528" t="s">
        <v>113</v>
      </c>
      <c r="E14" s="1530" t="s">
        <v>899</v>
      </c>
      <c r="F14" s="806"/>
      <c r="G14" s="807"/>
      <c r="H14" s="808"/>
      <c r="I14" s="809"/>
      <c r="J14" s="809"/>
      <c r="K14" s="809"/>
      <c r="L14" s="809"/>
      <c r="M14" s="809"/>
      <c r="N14" s="809"/>
      <c r="O14" s="809"/>
      <c r="P14" s="809"/>
      <c r="Q14" s="809" t="s">
        <v>347</v>
      </c>
      <c r="R14" s="809" t="s">
        <v>347</v>
      </c>
      <c r="S14" s="809" t="s">
        <v>347</v>
      </c>
      <c r="T14" s="809" t="s">
        <v>347</v>
      </c>
      <c r="U14" s="809"/>
      <c r="V14" s="809"/>
      <c r="W14" s="809"/>
      <c r="X14" s="809"/>
      <c r="Y14" s="809"/>
      <c r="Z14" s="810"/>
      <c r="AA14" s="811"/>
    </row>
    <row r="15" spans="2:27" ht="20" customHeight="1">
      <c r="B15" s="1512"/>
      <c r="C15" s="1514"/>
      <c r="D15" s="1515"/>
      <c r="E15" s="1517"/>
      <c r="F15" s="792" t="s">
        <v>891</v>
      </c>
      <c r="G15" s="793"/>
      <c r="H15" s="812"/>
      <c r="I15" s="824"/>
      <c r="J15" s="824"/>
      <c r="K15" s="824"/>
      <c r="L15" s="824"/>
      <c r="M15" s="824"/>
      <c r="N15" s="824"/>
      <c r="O15" s="824"/>
      <c r="P15" s="824"/>
      <c r="Q15" s="824"/>
      <c r="R15" s="824"/>
      <c r="S15" s="824"/>
      <c r="T15" s="824"/>
      <c r="U15" s="813"/>
      <c r="V15" s="813"/>
      <c r="W15" s="813"/>
      <c r="X15" s="813"/>
      <c r="Y15" s="813"/>
      <c r="Z15" s="814"/>
      <c r="AA15" s="798"/>
    </row>
    <row r="16" spans="2:27" ht="20" customHeight="1">
      <c r="B16" s="1512"/>
      <c r="C16" s="1514"/>
      <c r="D16" s="1515"/>
      <c r="E16" s="1517"/>
      <c r="F16" s="792" t="s">
        <v>892</v>
      </c>
      <c r="G16" s="793"/>
      <c r="H16" s="812"/>
      <c r="I16" s="824"/>
      <c r="J16" s="824"/>
      <c r="K16" s="824"/>
      <c r="L16" s="824"/>
      <c r="M16" s="824"/>
      <c r="N16" s="824"/>
      <c r="O16" s="824"/>
      <c r="P16" s="824"/>
      <c r="Q16" s="824"/>
      <c r="R16" s="824"/>
      <c r="S16" s="824"/>
      <c r="T16" s="824"/>
      <c r="U16" s="813"/>
      <c r="V16" s="813"/>
      <c r="W16" s="813"/>
      <c r="X16" s="813"/>
      <c r="Y16" s="813"/>
      <c r="Z16" s="814"/>
      <c r="AA16" s="798"/>
    </row>
    <row r="17" spans="2:27" ht="20" customHeight="1">
      <c r="B17" s="1512"/>
      <c r="C17" s="1514"/>
      <c r="D17" s="1515"/>
      <c r="E17" s="1517"/>
      <c r="F17" s="792" t="s">
        <v>893</v>
      </c>
      <c r="G17" s="793"/>
      <c r="H17" s="812"/>
      <c r="I17" s="824"/>
      <c r="J17" s="824"/>
      <c r="K17" s="824"/>
      <c r="L17" s="824"/>
      <c r="M17" s="824"/>
      <c r="N17" s="824"/>
      <c r="O17" s="824"/>
      <c r="P17" s="824"/>
      <c r="Q17" s="824"/>
      <c r="R17" s="824"/>
      <c r="S17" s="824"/>
      <c r="T17" s="824"/>
      <c r="U17" s="813"/>
      <c r="V17" s="813"/>
      <c r="W17" s="813"/>
      <c r="X17" s="813"/>
      <c r="Y17" s="813"/>
      <c r="Z17" s="814"/>
      <c r="AA17" s="798"/>
    </row>
    <row r="18" spans="2:27" ht="20" customHeight="1">
      <c r="B18" s="1512"/>
      <c r="C18" s="1514"/>
      <c r="D18" s="1515"/>
      <c r="E18" s="1517"/>
      <c r="F18" s="792" t="s">
        <v>895</v>
      </c>
      <c r="G18" s="793"/>
      <c r="H18" s="812"/>
      <c r="I18" s="824"/>
      <c r="J18" s="824"/>
      <c r="K18" s="824"/>
      <c r="L18" s="824"/>
      <c r="M18" s="824"/>
      <c r="N18" s="824"/>
      <c r="O18" s="824"/>
      <c r="P18" s="824"/>
      <c r="Q18" s="795"/>
      <c r="R18" s="795"/>
      <c r="S18" s="795"/>
      <c r="T18" s="795"/>
      <c r="U18" s="813"/>
      <c r="V18" s="813"/>
      <c r="W18" s="813"/>
      <c r="X18" s="813"/>
      <c r="Y18" s="813"/>
      <c r="Z18" s="814"/>
      <c r="AA18" s="798"/>
    </row>
    <row r="19" spans="2:27" ht="20" customHeight="1">
      <c r="B19" s="1512"/>
      <c r="C19" s="1514"/>
      <c r="D19" s="1515"/>
      <c r="E19" s="1517"/>
      <c r="F19" s="792" t="s">
        <v>896</v>
      </c>
      <c r="G19" s="793" t="s">
        <v>894</v>
      </c>
      <c r="H19" s="812"/>
      <c r="I19" s="824"/>
      <c r="J19" s="824"/>
      <c r="K19" s="824"/>
      <c r="L19" s="824"/>
      <c r="M19" s="824"/>
      <c r="N19" s="824"/>
      <c r="O19" s="824"/>
      <c r="P19" s="824"/>
      <c r="Q19" s="795">
        <v>1</v>
      </c>
      <c r="R19" s="795">
        <v>1</v>
      </c>
      <c r="S19" s="795">
        <v>1</v>
      </c>
      <c r="T19" s="795">
        <v>1</v>
      </c>
      <c r="U19" s="813"/>
      <c r="V19" s="813"/>
      <c r="W19" s="813"/>
      <c r="X19" s="813"/>
      <c r="Y19" s="813"/>
      <c r="Z19" s="814"/>
      <c r="AA19" s="798"/>
    </row>
    <row r="20" spans="2:27" ht="20" customHeight="1">
      <c r="B20" s="1512"/>
      <c r="C20" s="1514"/>
      <c r="D20" s="1515"/>
      <c r="E20" s="1517"/>
      <c r="F20" s="792" t="s">
        <v>897</v>
      </c>
      <c r="G20" s="793" t="s">
        <v>894</v>
      </c>
      <c r="H20" s="812"/>
      <c r="I20" s="824"/>
      <c r="J20" s="824"/>
      <c r="K20" s="824"/>
      <c r="L20" s="824"/>
      <c r="M20" s="824"/>
      <c r="N20" s="824"/>
      <c r="O20" s="824"/>
      <c r="P20" s="824"/>
      <c r="Q20" s="795">
        <v>2</v>
      </c>
      <c r="R20" s="795">
        <v>2</v>
      </c>
      <c r="S20" s="795">
        <v>2</v>
      </c>
      <c r="T20" s="795">
        <v>2</v>
      </c>
      <c r="U20" s="813"/>
      <c r="V20" s="813"/>
      <c r="W20" s="813"/>
      <c r="X20" s="813"/>
      <c r="Y20" s="813"/>
      <c r="Z20" s="814"/>
      <c r="AA20" s="798"/>
    </row>
    <row r="21" spans="2:27" ht="20" customHeight="1" thickBot="1">
      <c r="B21" s="1569"/>
      <c r="C21" s="1531"/>
      <c r="D21" s="1532"/>
      <c r="E21" s="1533"/>
      <c r="F21" s="825" t="s">
        <v>898</v>
      </c>
      <c r="G21" s="826"/>
      <c r="H21" s="827"/>
      <c r="I21" s="828"/>
      <c r="J21" s="828"/>
      <c r="K21" s="828"/>
      <c r="L21" s="828"/>
      <c r="M21" s="828"/>
      <c r="N21" s="828"/>
      <c r="O21" s="828"/>
      <c r="P21" s="828"/>
      <c r="Q21" s="829">
        <v>100</v>
      </c>
      <c r="R21" s="829">
        <v>100</v>
      </c>
      <c r="S21" s="829">
        <v>100</v>
      </c>
      <c r="T21" s="829">
        <v>100</v>
      </c>
      <c r="U21" s="830"/>
      <c r="V21" s="830"/>
      <c r="W21" s="830"/>
      <c r="X21" s="830"/>
      <c r="Y21" s="830"/>
      <c r="Z21" s="831"/>
      <c r="AA21" s="832"/>
    </row>
    <row r="22" spans="2:27" ht="20" customHeight="1">
      <c r="B22" s="1545" t="s">
        <v>117</v>
      </c>
      <c r="C22" s="1519">
        <v>3</v>
      </c>
      <c r="D22" s="1521" t="s">
        <v>118</v>
      </c>
      <c r="E22" s="1523" t="s">
        <v>900</v>
      </c>
      <c r="F22" s="833"/>
      <c r="G22" s="834"/>
      <c r="H22" s="835"/>
      <c r="I22" s="836"/>
      <c r="J22" s="836"/>
      <c r="K22" s="836"/>
      <c r="L22" s="836"/>
      <c r="M22" s="836"/>
      <c r="N22" s="836"/>
      <c r="O22" s="836"/>
      <c r="P22" s="836"/>
      <c r="Q22" s="836" t="s">
        <v>890</v>
      </c>
      <c r="R22" s="836" t="s">
        <v>890</v>
      </c>
      <c r="S22" s="836" t="s">
        <v>890</v>
      </c>
      <c r="T22" s="836" t="s">
        <v>890</v>
      </c>
      <c r="U22" s="836"/>
      <c r="V22" s="836"/>
      <c r="W22" s="836"/>
      <c r="X22" s="836"/>
      <c r="Y22" s="836"/>
      <c r="Z22" s="837"/>
      <c r="AA22" s="791"/>
    </row>
    <row r="23" spans="2:27" ht="20" customHeight="1">
      <c r="B23" s="1112"/>
      <c r="C23" s="1514"/>
      <c r="D23" s="1515"/>
      <c r="E23" s="1517"/>
      <c r="F23" s="792" t="s">
        <v>891</v>
      </c>
      <c r="G23" s="793" t="s">
        <v>894</v>
      </c>
      <c r="H23" s="812"/>
      <c r="I23" s="824"/>
      <c r="J23" s="824"/>
      <c r="K23" s="824"/>
      <c r="L23" s="824"/>
      <c r="M23" s="824"/>
      <c r="N23" s="824"/>
      <c r="O23" s="824"/>
      <c r="P23" s="824"/>
      <c r="Q23" s="795">
        <v>0</v>
      </c>
      <c r="R23" s="795">
        <v>0</v>
      </c>
      <c r="S23" s="795">
        <v>0</v>
      </c>
      <c r="T23" s="795">
        <v>0</v>
      </c>
      <c r="U23" s="813"/>
      <c r="V23" s="813"/>
      <c r="W23" s="813"/>
      <c r="X23" s="813"/>
      <c r="Y23" s="813"/>
      <c r="Z23" s="814"/>
      <c r="AA23" s="798"/>
    </row>
    <row r="24" spans="2:27" ht="20" customHeight="1">
      <c r="B24" s="1112"/>
      <c r="C24" s="1514"/>
      <c r="D24" s="1515"/>
      <c r="E24" s="1517"/>
      <c r="F24" s="792" t="s">
        <v>892</v>
      </c>
      <c r="G24" s="793" t="s">
        <v>894</v>
      </c>
      <c r="H24" s="812"/>
      <c r="I24" s="824"/>
      <c r="J24" s="824"/>
      <c r="K24" s="824"/>
      <c r="L24" s="824"/>
      <c r="M24" s="824"/>
      <c r="N24" s="824"/>
      <c r="O24" s="824"/>
      <c r="P24" s="824"/>
      <c r="Q24" s="795">
        <v>0</v>
      </c>
      <c r="R24" s="795">
        <v>0</v>
      </c>
      <c r="S24" s="795">
        <v>0</v>
      </c>
      <c r="T24" s="795">
        <v>0</v>
      </c>
      <c r="U24" s="813"/>
      <c r="V24" s="813"/>
      <c r="W24" s="813"/>
      <c r="X24" s="813"/>
      <c r="Y24" s="813"/>
      <c r="Z24" s="814"/>
      <c r="AA24" s="798"/>
    </row>
    <row r="25" spans="2:27" ht="20" customHeight="1">
      <c r="B25" s="1112"/>
      <c r="C25" s="1514"/>
      <c r="D25" s="1515"/>
      <c r="E25" s="1517"/>
      <c r="F25" s="792" t="s">
        <v>893</v>
      </c>
      <c r="G25" s="793" t="s">
        <v>894</v>
      </c>
      <c r="H25" s="812"/>
      <c r="I25" s="824"/>
      <c r="J25" s="824"/>
      <c r="K25" s="824"/>
      <c r="L25" s="824"/>
      <c r="M25" s="824"/>
      <c r="N25" s="824"/>
      <c r="O25" s="824"/>
      <c r="P25" s="824"/>
      <c r="Q25" s="795">
        <v>1</v>
      </c>
      <c r="R25" s="795">
        <v>1</v>
      </c>
      <c r="S25" s="795">
        <v>1</v>
      </c>
      <c r="T25" s="795">
        <v>1</v>
      </c>
      <c r="U25" s="813"/>
      <c r="V25" s="813"/>
      <c r="W25" s="813"/>
      <c r="X25" s="813"/>
      <c r="Y25" s="813"/>
      <c r="Z25" s="814"/>
      <c r="AA25" s="798"/>
    </row>
    <row r="26" spans="2:27" ht="20" customHeight="1">
      <c r="B26" s="1112"/>
      <c r="C26" s="1514"/>
      <c r="D26" s="1515"/>
      <c r="E26" s="1517"/>
      <c r="F26" s="792" t="s">
        <v>895</v>
      </c>
      <c r="G26" s="793" t="s">
        <v>894</v>
      </c>
      <c r="H26" s="812"/>
      <c r="I26" s="824"/>
      <c r="J26" s="824"/>
      <c r="K26" s="824"/>
      <c r="L26" s="824"/>
      <c r="M26" s="824"/>
      <c r="N26" s="824"/>
      <c r="O26" s="824"/>
      <c r="P26" s="824"/>
      <c r="Q26" s="795">
        <v>0</v>
      </c>
      <c r="R26" s="795">
        <v>0</v>
      </c>
      <c r="S26" s="795">
        <v>0</v>
      </c>
      <c r="T26" s="795">
        <v>0</v>
      </c>
      <c r="U26" s="813"/>
      <c r="V26" s="813"/>
      <c r="W26" s="813"/>
      <c r="X26" s="813"/>
      <c r="Y26" s="813"/>
      <c r="Z26" s="814"/>
      <c r="AA26" s="798"/>
    </row>
    <row r="27" spans="2:27" ht="20" customHeight="1">
      <c r="B27" s="1112"/>
      <c r="C27" s="1514"/>
      <c r="D27" s="1515"/>
      <c r="E27" s="1517"/>
      <c r="F27" s="792" t="s">
        <v>896</v>
      </c>
      <c r="G27" s="793" t="s">
        <v>894</v>
      </c>
      <c r="H27" s="812"/>
      <c r="I27" s="824"/>
      <c r="J27" s="824"/>
      <c r="K27" s="824"/>
      <c r="L27" s="824"/>
      <c r="M27" s="824"/>
      <c r="N27" s="824"/>
      <c r="O27" s="824"/>
      <c r="P27" s="824"/>
      <c r="Q27" s="795">
        <v>1</v>
      </c>
      <c r="R27" s="795">
        <v>1</v>
      </c>
      <c r="S27" s="795">
        <v>1</v>
      </c>
      <c r="T27" s="795">
        <v>1</v>
      </c>
      <c r="U27" s="813"/>
      <c r="V27" s="813"/>
      <c r="W27" s="813"/>
      <c r="X27" s="813"/>
      <c r="Y27" s="813"/>
      <c r="Z27" s="814"/>
      <c r="AA27" s="798"/>
    </row>
    <row r="28" spans="2:27" ht="20" customHeight="1">
      <c r="B28" s="1112"/>
      <c r="C28" s="1514"/>
      <c r="D28" s="1515"/>
      <c r="E28" s="1517"/>
      <c r="F28" s="792" t="s">
        <v>897</v>
      </c>
      <c r="G28" s="793" t="s">
        <v>894</v>
      </c>
      <c r="H28" s="812"/>
      <c r="I28" s="824"/>
      <c r="J28" s="824"/>
      <c r="K28" s="824"/>
      <c r="L28" s="824"/>
      <c r="M28" s="824"/>
      <c r="N28" s="824"/>
      <c r="O28" s="824"/>
      <c r="P28" s="824"/>
      <c r="Q28" s="795">
        <v>1</v>
      </c>
      <c r="R28" s="795">
        <v>1</v>
      </c>
      <c r="S28" s="795">
        <v>1</v>
      </c>
      <c r="T28" s="795">
        <v>1</v>
      </c>
      <c r="U28" s="813"/>
      <c r="V28" s="813"/>
      <c r="W28" s="813"/>
      <c r="X28" s="813"/>
      <c r="Y28" s="813"/>
      <c r="Z28" s="814"/>
      <c r="AA28" s="798"/>
    </row>
    <row r="29" spans="2:27" ht="20" customHeight="1">
      <c r="B29" s="1112"/>
      <c r="C29" s="1527"/>
      <c r="D29" s="1529"/>
      <c r="E29" s="1517"/>
      <c r="F29" s="799" t="s">
        <v>898</v>
      </c>
      <c r="G29" s="800"/>
      <c r="H29" s="815"/>
      <c r="I29" s="838"/>
      <c r="J29" s="838"/>
      <c r="K29" s="838"/>
      <c r="L29" s="838"/>
      <c r="M29" s="838"/>
      <c r="N29" s="838"/>
      <c r="O29" s="838"/>
      <c r="P29" s="838"/>
      <c r="Q29" s="802">
        <v>100</v>
      </c>
      <c r="R29" s="802">
        <v>100</v>
      </c>
      <c r="S29" s="802">
        <v>100</v>
      </c>
      <c r="T29" s="802">
        <v>100</v>
      </c>
      <c r="U29" s="816"/>
      <c r="V29" s="816"/>
      <c r="W29" s="816"/>
      <c r="X29" s="816"/>
      <c r="Y29" s="816"/>
      <c r="Z29" s="817"/>
      <c r="AA29" s="805"/>
    </row>
    <row r="30" spans="2:27" ht="20" customHeight="1">
      <c r="B30" s="1112"/>
      <c r="C30" s="1514">
        <v>4</v>
      </c>
      <c r="D30" s="1536" t="s">
        <v>121</v>
      </c>
      <c r="E30" s="1516" t="s">
        <v>900</v>
      </c>
      <c r="F30" s="818"/>
      <c r="G30" s="819"/>
      <c r="H30" s="820"/>
      <c r="I30" s="821"/>
      <c r="J30" s="821"/>
      <c r="K30" s="821"/>
      <c r="L30" s="821"/>
      <c r="M30" s="821"/>
      <c r="N30" s="821"/>
      <c r="O30" s="821"/>
      <c r="P30" s="821"/>
      <c r="Q30" s="821" t="s">
        <v>890</v>
      </c>
      <c r="R30" s="821" t="s">
        <v>890</v>
      </c>
      <c r="S30" s="821" t="s">
        <v>890</v>
      </c>
      <c r="T30" s="821" t="s">
        <v>890</v>
      </c>
      <c r="U30" s="821"/>
      <c r="V30" s="821"/>
      <c r="W30" s="821"/>
      <c r="X30" s="821"/>
      <c r="Y30" s="821"/>
      <c r="Z30" s="822"/>
      <c r="AA30" s="823"/>
    </row>
    <row r="31" spans="2:27" ht="20" customHeight="1">
      <c r="B31" s="1112"/>
      <c r="C31" s="1514"/>
      <c r="D31" s="1536"/>
      <c r="E31" s="1517"/>
      <c r="F31" s="792" t="s">
        <v>891</v>
      </c>
      <c r="G31" s="793" t="s">
        <v>894</v>
      </c>
      <c r="H31" s="812"/>
      <c r="I31" s="824"/>
      <c r="J31" s="824"/>
      <c r="K31" s="824"/>
      <c r="L31" s="824"/>
      <c r="M31" s="824"/>
      <c r="N31" s="824"/>
      <c r="O31" s="824"/>
      <c r="P31" s="824"/>
      <c r="Q31" s="795">
        <v>0</v>
      </c>
      <c r="R31" s="795">
        <v>0</v>
      </c>
      <c r="S31" s="795">
        <v>0</v>
      </c>
      <c r="T31" s="795">
        <v>0</v>
      </c>
      <c r="U31" s="813"/>
      <c r="V31" s="813"/>
      <c r="W31" s="813"/>
      <c r="X31" s="813"/>
      <c r="Y31" s="813"/>
      <c r="Z31" s="814"/>
      <c r="AA31" s="798"/>
    </row>
    <row r="32" spans="2:27" ht="20" customHeight="1">
      <c r="B32" s="1112"/>
      <c r="C32" s="1514"/>
      <c r="D32" s="1536"/>
      <c r="E32" s="1517"/>
      <c r="F32" s="792" t="s">
        <v>892</v>
      </c>
      <c r="G32" s="793" t="s">
        <v>894</v>
      </c>
      <c r="H32" s="812"/>
      <c r="I32" s="824"/>
      <c r="J32" s="824"/>
      <c r="K32" s="824"/>
      <c r="L32" s="824"/>
      <c r="M32" s="824"/>
      <c r="N32" s="824"/>
      <c r="O32" s="824"/>
      <c r="P32" s="824"/>
      <c r="Q32" s="795">
        <v>0</v>
      </c>
      <c r="R32" s="795">
        <v>0</v>
      </c>
      <c r="S32" s="795">
        <v>0</v>
      </c>
      <c r="T32" s="795">
        <v>0</v>
      </c>
      <c r="U32" s="813"/>
      <c r="V32" s="813"/>
      <c r="W32" s="813"/>
      <c r="X32" s="813"/>
      <c r="Y32" s="813"/>
      <c r="Z32" s="814"/>
      <c r="AA32" s="798"/>
    </row>
    <row r="33" spans="2:27" ht="20" customHeight="1">
      <c r="B33" s="1112"/>
      <c r="C33" s="1514"/>
      <c r="D33" s="1536"/>
      <c r="E33" s="1517"/>
      <c r="F33" s="792" t="s">
        <v>893</v>
      </c>
      <c r="G33" s="793" t="s">
        <v>894</v>
      </c>
      <c r="H33" s="812"/>
      <c r="I33" s="824"/>
      <c r="J33" s="824"/>
      <c r="K33" s="824"/>
      <c r="L33" s="824"/>
      <c r="M33" s="824"/>
      <c r="N33" s="824"/>
      <c r="O33" s="824"/>
      <c r="P33" s="824"/>
      <c r="Q33" s="795">
        <v>1</v>
      </c>
      <c r="R33" s="795">
        <v>1</v>
      </c>
      <c r="S33" s="795">
        <v>1</v>
      </c>
      <c r="T33" s="795">
        <v>1</v>
      </c>
      <c r="U33" s="813"/>
      <c r="V33" s="813"/>
      <c r="W33" s="813"/>
      <c r="X33" s="813"/>
      <c r="Y33" s="813"/>
      <c r="Z33" s="814"/>
      <c r="AA33" s="798"/>
    </row>
    <row r="34" spans="2:27" ht="20" customHeight="1">
      <c r="B34" s="1112"/>
      <c r="C34" s="1514"/>
      <c r="D34" s="1536"/>
      <c r="E34" s="1517"/>
      <c r="F34" s="792" t="s">
        <v>895</v>
      </c>
      <c r="G34" s="793" t="s">
        <v>894</v>
      </c>
      <c r="H34" s="812"/>
      <c r="I34" s="824"/>
      <c r="J34" s="824"/>
      <c r="K34" s="824"/>
      <c r="L34" s="824"/>
      <c r="M34" s="824"/>
      <c r="N34" s="824"/>
      <c r="O34" s="824"/>
      <c r="P34" s="824"/>
      <c r="Q34" s="795">
        <v>0</v>
      </c>
      <c r="R34" s="795">
        <v>0</v>
      </c>
      <c r="S34" s="795">
        <v>0</v>
      </c>
      <c r="T34" s="795">
        <v>0</v>
      </c>
      <c r="U34" s="813"/>
      <c r="V34" s="813"/>
      <c r="W34" s="813"/>
      <c r="X34" s="813"/>
      <c r="Y34" s="813"/>
      <c r="Z34" s="814"/>
      <c r="AA34" s="798"/>
    </row>
    <row r="35" spans="2:27" ht="20" customHeight="1">
      <c r="B35" s="1112"/>
      <c r="C35" s="1514"/>
      <c r="D35" s="1536"/>
      <c r="E35" s="1517"/>
      <c r="F35" s="792" t="s">
        <v>896</v>
      </c>
      <c r="G35" s="793" t="s">
        <v>894</v>
      </c>
      <c r="H35" s="812"/>
      <c r="I35" s="824"/>
      <c r="J35" s="824"/>
      <c r="K35" s="824"/>
      <c r="L35" s="824"/>
      <c r="M35" s="824"/>
      <c r="N35" s="824"/>
      <c r="O35" s="824"/>
      <c r="P35" s="824"/>
      <c r="Q35" s="795">
        <v>1</v>
      </c>
      <c r="R35" s="795">
        <v>1</v>
      </c>
      <c r="S35" s="795">
        <v>1</v>
      </c>
      <c r="T35" s="795">
        <v>1</v>
      </c>
      <c r="U35" s="813"/>
      <c r="V35" s="813"/>
      <c r="W35" s="813"/>
      <c r="X35" s="813"/>
      <c r="Y35" s="813"/>
      <c r="Z35" s="814"/>
      <c r="AA35" s="798"/>
    </row>
    <row r="36" spans="2:27" ht="20" customHeight="1">
      <c r="B36" s="1112"/>
      <c r="C36" s="1514"/>
      <c r="D36" s="1536"/>
      <c r="E36" s="1517"/>
      <c r="F36" s="792" t="s">
        <v>897</v>
      </c>
      <c r="G36" s="793" t="s">
        <v>894</v>
      </c>
      <c r="H36" s="812"/>
      <c r="I36" s="824"/>
      <c r="J36" s="824"/>
      <c r="K36" s="824"/>
      <c r="L36" s="824"/>
      <c r="M36" s="824"/>
      <c r="N36" s="824"/>
      <c r="O36" s="824"/>
      <c r="P36" s="824"/>
      <c r="Q36" s="795">
        <v>1</v>
      </c>
      <c r="R36" s="795">
        <v>1</v>
      </c>
      <c r="S36" s="795">
        <v>1</v>
      </c>
      <c r="T36" s="795">
        <v>1</v>
      </c>
      <c r="U36" s="813"/>
      <c r="V36" s="813"/>
      <c r="W36" s="813"/>
      <c r="X36" s="813"/>
      <c r="Y36" s="813"/>
      <c r="Z36" s="814"/>
      <c r="AA36" s="798"/>
    </row>
    <row r="37" spans="2:27" ht="20" customHeight="1">
      <c r="B37" s="1112"/>
      <c r="C37" s="1514"/>
      <c r="D37" s="1536"/>
      <c r="E37" s="1518"/>
      <c r="F37" s="839" t="s">
        <v>898</v>
      </c>
      <c r="G37" s="840"/>
      <c r="H37" s="841"/>
      <c r="I37" s="842"/>
      <c r="J37" s="842"/>
      <c r="K37" s="842"/>
      <c r="L37" s="842"/>
      <c r="M37" s="842"/>
      <c r="N37" s="842"/>
      <c r="O37" s="842"/>
      <c r="P37" s="842"/>
      <c r="Q37" s="843">
        <v>50</v>
      </c>
      <c r="R37" s="843">
        <v>50</v>
      </c>
      <c r="S37" s="843">
        <v>50</v>
      </c>
      <c r="T37" s="843">
        <v>50</v>
      </c>
      <c r="U37" s="844"/>
      <c r="V37" s="844"/>
      <c r="W37" s="844"/>
      <c r="X37" s="844"/>
      <c r="Y37" s="844"/>
      <c r="Z37" s="845"/>
      <c r="AA37" s="846"/>
    </row>
    <row r="38" spans="2:27" ht="20" customHeight="1">
      <c r="B38" s="1112"/>
      <c r="C38" s="1519">
        <v>5</v>
      </c>
      <c r="D38" s="1521" t="s">
        <v>123</v>
      </c>
      <c r="E38" s="1523" t="s">
        <v>124</v>
      </c>
      <c r="F38" s="833"/>
      <c r="G38" s="834"/>
      <c r="H38" s="835"/>
      <c r="I38" s="836"/>
      <c r="J38" s="836"/>
      <c r="K38" s="836"/>
      <c r="L38" s="836"/>
      <c r="M38" s="836"/>
      <c r="N38" s="836"/>
      <c r="O38" s="836" t="s">
        <v>901</v>
      </c>
      <c r="P38" s="836"/>
      <c r="Q38" s="836"/>
      <c r="R38" s="836" t="s">
        <v>890</v>
      </c>
      <c r="S38" s="836" t="s">
        <v>890</v>
      </c>
      <c r="T38" s="836"/>
      <c r="U38" s="836"/>
      <c r="V38" s="836"/>
      <c r="W38" s="836"/>
      <c r="X38" s="836"/>
      <c r="Y38" s="836"/>
      <c r="Z38" s="837"/>
      <c r="AA38" s="791"/>
    </row>
    <row r="39" spans="2:27" ht="20" customHeight="1">
      <c r="B39" s="1112"/>
      <c r="C39" s="1514"/>
      <c r="D39" s="1515"/>
      <c r="E39" s="1517"/>
      <c r="F39" s="792" t="s">
        <v>891</v>
      </c>
      <c r="G39" s="793" t="s">
        <v>894</v>
      </c>
      <c r="H39" s="812"/>
      <c r="I39" s="824"/>
      <c r="J39" s="824"/>
      <c r="K39" s="824"/>
      <c r="L39" s="824"/>
      <c r="M39" s="824"/>
      <c r="N39" s="824"/>
      <c r="O39" s="795">
        <v>0</v>
      </c>
      <c r="P39" s="824"/>
      <c r="Q39" s="824"/>
      <c r="R39" s="795">
        <v>0</v>
      </c>
      <c r="S39" s="795">
        <v>0</v>
      </c>
      <c r="T39" s="824"/>
      <c r="U39" s="813"/>
      <c r="V39" s="813"/>
      <c r="W39" s="813"/>
      <c r="X39" s="813"/>
      <c r="Y39" s="813"/>
      <c r="Z39" s="814"/>
      <c r="AA39" s="798"/>
    </row>
    <row r="40" spans="2:27" ht="20" customHeight="1">
      <c r="B40" s="1112"/>
      <c r="C40" s="1514"/>
      <c r="D40" s="1515"/>
      <c r="E40" s="1517"/>
      <c r="F40" s="792" t="s">
        <v>892</v>
      </c>
      <c r="G40" s="793" t="s">
        <v>894</v>
      </c>
      <c r="H40" s="812"/>
      <c r="I40" s="824"/>
      <c r="J40" s="824"/>
      <c r="K40" s="824"/>
      <c r="L40" s="824"/>
      <c r="M40" s="824"/>
      <c r="N40" s="824"/>
      <c r="O40" s="795">
        <v>0</v>
      </c>
      <c r="P40" s="824"/>
      <c r="Q40" s="824"/>
      <c r="R40" s="795">
        <v>0</v>
      </c>
      <c r="S40" s="795">
        <v>0</v>
      </c>
      <c r="T40" s="824"/>
      <c r="U40" s="813"/>
      <c r="V40" s="813"/>
      <c r="W40" s="813"/>
      <c r="X40" s="813"/>
      <c r="Y40" s="813"/>
      <c r="Z40" s="814"/>
      <c r="AA40" s="798"/>
    </row>
    <row r="41" spans="2:27" ht="20" customHeight="1">
      <c r="B41" s="1112"/>
      <c r="C41" s="1514"/>
      <c r="D41" s="1515"/>
      <c r="E41" s="1517"/>
      <c r="F41" s="792" t="s">
        <v>893</v>
      </c>
      <c r="G41" s="793" t="s">
        <v>894</v>
      </c>
      <c r="H41" s="812"/>
      <c r="I41" s="824"/>
      <c r="J41" s="824"/>
      <c r="K41" s="824"/>
      <c r="L41" s="824"/>
      <c r="M41" s="824"/>
      <c r="N41" s="824"/>
      <c r="O41" s="795">
        <v>3</v>
      </c>
      <c r="P41" s="824"/>
      <c r="Q41" s="824"/>
      <c r="R41" s="795">
        <v>1</v>
      </c>
      <c r="S41" s="795">
        <v>1</v>
      </c>
      <c r="T41" s="824"/>
      <c r="U41" s="813"/>
      <c r="V41" s="813"/>
      <c r="W41" s="813"/>
      <c r="X41" s="813"/>
      <c r="Y41" s="813"/>
      <c r="Z41" s="814"/>
      <c r="AA41" s="798"/>
    </row>
    <row r="42" spans="2:27" ht="20" customHeight="1">
      <c r="B42" s="1112"/>
      <c r="C42" s="1514"/>
      <c r="D42" s="1515"/>
      <c r="E42" s="1517"/>
      <c r="F42" s="792" t="s">
        <v>895</v>
      </c>
      <c r="G42" s="793" t="s">
        <v>894</v>
      </c>
      <c r="H42" s="812"/>
      <c r="I42" s="824"/>
      <c r="J42" s="824"/>
      <c r="K42" s="824"/>
      <c r="L42" s="824"/>
      <c r="M42" s="824"/>
      <c r="N42" s="824"/>
      <c r="O42" s="795">
        <v>0</v>
      </c>
      <c r="P42" s="824"/>
      <c r="Q42" s="824"/>
      <c r="R42" s="795">
        <v>0</v>
      </c>
      <c r="S42" s="795">
        <v>0</v>
      </c>
      <c r="T42" s="824"/>
      <c r="U42" s="813"/>
      <c r="V42" s="813"/>
      <c r="W42" s="813"/>
      <c r="X42" s="813"/>
      <c r="Y42" s="813"/>
      <c r="Z42" s="814"/>
      <c r="AA42" s="798"/>
    </row>
    <row r="43" spans="2:27" ht="20" customHeight="1">
      <c r="B43" s="1112"/>
      <c r="C43" s="1514"/>
      <c r="D43" s="1515"/>
      <c r="E43" s="1517"/>
      <c r="F43" s="792" t="s">
        <v>896</v>
      </c>
      <c r="G43" s="793" t="s">
        <v>894</v>
      </c>
      <c r="H43" s="812"/>
      <c r="I43" s="824"/>
      <c r="J43" s="824"/>
      <c r="K43" s="824"/>
      <c r="L43" s="824"/>
      <c r="M43" s="824"/>
      <c r="N43" s="824"/>
      <c r="O43" s="795">
        <v>3</v>
      </c>
      <c r="P43" s="824"/>
      <c r="Q43" s="824"/>
      <c r="R43" s="795">
        <v>1</v>
      </c>
      <c r="S43" s="795">
        <v>1</v>
      </c>
      <c r="T43" s="824"/>
      <c r="U43" s="813"/>
      <c r="V43" s="813"/>
      <c r="W43" s="813"/>
      <c r="X43" s="813"/>
      <c r="Y43" s="813"/>
      <c r="Z43" s="814"/>
      <c r="AA43" s="798"/>
    </row>
    <row r="44" spans="2:27" ht="20" customHeight="1">
      <c r="B44" s="1112"/>
      <c r="C44" s="1514"/>
      <c r="D44" s="1515"/>
      <c r="E44" s="1517"/>
      <c r="F44" s="792" t="s">
        <v>897</v>
      </c>
      <c r="G44" s="793" t="s">
        <v>894</v>
      </c>
      <c r="H44" s="812"/>
      <c r="I44" s="824"/>
      <c r="J44" s="824"/>
      <c r="K44" s="824"/>
      <c r="L44" s="824"/>
      <c r="M44" s="824"/>
      <c r="N44" s="824"/>
      <c r="O44" s="795">
        <v>0</v>
      </c>
      <c r="P44" s="824"/>
      <c r="Q44" s="824"/>
      <c r="R44" s="795">
        <v>0</v>
      </c>
      <c r="S44" s="795">
        <v>0</v>
      </c>
      <c r="T44" s="824"/>
      <c r="U44" s="813"/>
      <c r="V44" s="813"/>
      <c r="W44" s="813"/>
      <c r="X44" s="813"/>
      <c r="Y44" s="813"/>
      <c r="Z44" s="814"/>
      <c r="AA44" s="798"/>
    </row>
    <row r="45" spans="2:27" ht="20" customHeight="1" thickBot="1">
      <c r="B45" s="1534"/>
      <c r="C45" s="1527"/>
      <c r="D45" s="1529"/>
      <c r="E45" s="1517"/>
      <c r="F45" s="799" t="s">
        <v>898</v>
      </c>
      <c r="G45" s="800"/>
      <c r="H45" s="815"/>
      <c r="I45" s="838"/>
      <c r="J45" s="838"/>
      <c r="K45" s="838"/>
      <c r="L45" s="838"/>
      <c r="M45" s="838"/>
      <c r="N45" s="838"/>
      <c r="O45" s="802">
        <v>150</v>
      </c>
      <c r="P45" s="838"/>
      <c r="Q45" s="838"/>
      <c r="R45" s="802">
        <v>50</v>
      </c>
      <c r="S45" s="802">
        <v>50</v>
      </c>
      <c r="T45" s="838"/>
      <c r="U45" s="816"/>
      <c r="V45" s="816"/>
      <c r="W45" s="816"/>
      <c r="X45" s="816"/>
      <c r="Y45" s="816"/>
      <c r="Z45" s="817"/>
      <c r="AA45" s="805"/>
    </row>
    <row r="46" spans="2:27" ht="20" customHeight="1">
      <c r="B46" s="1110" t="s">
        <v>128</v>
      </c>
      <c r="C46" s="1526">
        <v>6</v>
      </c>
      <c r="D46" s="1528" t="s">
        <v>129</v>
      </c>
      <c r="E46" s="1535" t="s">
        <v>130</v>
      </c>
      <c r="F46" s="806"/>
      <c r="G46" s="807"/>
      <c r="H46" s="808"/>
      <c r="I46" s="809"/>
      <c r="J46" s="809"/>
      <c r="K46" s="809"/>
      <c r="L46" s="809"/>
      <c r="M46" s="809"/>
      <c r="N46" s="809"/>
      <c r="O46" s="809"/>
      <c r="P46" s="809"/>
      <c r="Q46" s="809"/>
      <c r="R46" s="809" t="s">
        <v>890</v>
      </c>
      <c r="S46" s="809" t="s">
        <v>890</v>
      </c>
      <c r="T46" s="809" t="s">
        <v>890</v>
      </c>
      <c r="U46" s="809" t="s">
        <v>890</v>
      </c>
      <c r="V46" s="809"/>
      <c r="W46" s="809"/>
      <c r="X46" s="809"/>
      <c r="Y46" s="809"/>
      <c r="Z46" s="810"/>
      <c r="AA46" s="811"/>
    </row>
    <row r="47" spans="2:27" ht="20" customHeight="1">
      <c r="B47" s="1112"/>
      <c r="C47" s="1514"/>
      <c r="D47" s="1515"/>
      <c r="E47" s="1517"/>
      <c r="F47" s="792" t="s">
        <v>891</v>
      </c>
      <c r="G47" s="793"/>
      <c r="H47" s="847"/>
      <c r="I47" s="813"/>
      <c r="J47" s="813"/>
      <c r="K47" s="813"/>
      <c r="L47" s="813"/>
      <c r="M47" s="813"/>
      <c r="N47" s="813"/>
      <c r="O47" s="813"/>
      <c r="P47" s="813"/>
      <c r="Q47" s="813"/>
      <c r="R47" s="795"/>
      <c r="S47" s="795"/>
      <c r="T47" s="795"/>
      <c r="U47" s="795"/>
      <c r="V47" s="813"/>
      <c r="W47" s="813"/>
      <c r="X47" s="813"/>
      <c r="Y47" s="813"/>
      <c r="Z47" s="814"/>
      <c r="AA47" s="798"/>
    </row>
    <row r="48" spans="2:27" ht="20" customHeight="1">
      <c r="B48" s="1112"/>
      <c r="C48" s="1514"/>
      <c r="D48" s="1515"/>
      <c r="E48" s="1517"/>
      <c r="F48" s="792" t="s">
        <v>892</v>
      </c>
      <c r="G48" s="793"/>
      <c r="H48" s="847"/>
      <c r="I48" s="813"/>
      <c r="J48" s="813"/>
      <c r="K48" s="813"/>
      <c r="L48" s="813"/>
      <c r="M48" s="813"/>
      <c r="N48" s="813"/>
      <c r="O48" s="813"/>
      <c r="P48" s="813"/>
      <c r="Q48" s="813"/>
      <c r="R48" s="795"/>
      <c r="S48" s="795"/>
      <c r="T48" s="795"/>
      <c r="U48" s="795"/>
      <c r="V48" s="813"/>
      <c r="W48" s="813"/>
      <c r="X48" s="813"/>
      <c r="Y48" s="813"/>
      <c r="Z48" s="814"/>
      <c r="AA48" s="798"/>
    </row>
    <row r="49" spans="2:27" ht="20" customHeight="1">
      <c r="B49" s="1112"/>
      <c r="C49" s="1514"/>
      <c r="D49" s="1515"/>
      <c r="E49" s="1517"/>
      <c r="F49" s="792" t="s">
        <v>893</v>
      </c>
      <c r="G49" s="793" t="s">
        <v>894</v>
      </c>
      <c r="H49" s="847"/>
      <c r="I49" s="813"/>
      <c r="J49" s="813"/>
      <c r="K49" s="813"/>
      <c r="L49" s="813"/>
      <c r="M49" s="813"/>
      <c r="N49" s="813"/>
      <c r="O49" s="813"/>
      <c r="P49" s="813"/>
      <c r="Q49" s="813"/>
      <c r="R49" s="795">
        <v>2</v>
      </c>
      <c r="S49" s="795">
        <v>2</v>
      </c>
      <c r="T49" s="795">
        <v>2</v>
      </c>
      <c r="U49" s="795">
        <v>2</v>
      </c>
      <c r="V49" s="813"/>
      <c r="W49" s="813"/>
      <c r="X49" s="813"/>
      <c r="Y49" s="813"/>
      <c r="Z49" s="814"/>
      <c r="AA49" s="798"/>
    </row>
    <row r="50" spans="2:27" ht="20" customHeight="1">
      <c r="B50" s="1112"/>
      <c r="C50" s="1514"/>
      <c r="D50" s="1515"/>
      <c r="E50" s="1517"/>
      <c r="F50" s="792" t="s">
        <v>895</v>
      </c>
      <c r="G50" s="793"/>
      <c r="H50" s="847"/>
      <c r="I50" s="813"/>
      <c r="J50" s="813"/>
      <c r="K50" s="813"/>
      <c r="L50" s="813"/>
      <c r="M50" s="813"/>
      <c r="N50" s="813"/>
      <c r="O50" s="813"/>
      <c r="P50" s="813"/>
      <c r="Q50" s="813"/>
      <c r="R50" s="795"/>
      <c r="S50" s="795"/>
      <c r="T50" s="795"/>
      <c r="U50" s="795"/>
      <c r="V50" s="813"/>
      <c r="W50" s="813"/>
      <c r="X50" s="813"/>
      <c r="Y50" s="813"/>
      <c r="Z50" s="814"/>
      <c r="AA50" s="798"/>
    </row>
    <row r="51" spans="2:27" ht="20" customHeight="1">
      <c r="B51" s="1112"/>
      <c r="C51" s="1514"/>
      <c r="D51" s="1515"/>
      <c r="E51" s="1517"/>
      <c r="F51" s="792" t="s">
        <v>896</v>
      </c>
      <c r="G51" s="793" t="s">
        <v>894</v>
      </c>
      <c r="H51" s="847"/>
      <c r="I51" s="813"/>
      <c r="J51" s="813"/>
      <c r="K51" s="813"/>
      <c r="L51" s="813"/>
      <c r="M51" s="813"/>
      <c r="N51" s="813"/>
      <c r="O51" s="813"/>
      <c r="P51" s="813"/>
      <c r="Q51" s="813"/>
      <c r="R51" s="795">
        <v>2</v>
      </c>
      <c r="S51" s="795">
        <v>2</v>
      </c>
      <c r="T51" s="795">
        <v>2</v>
      </c>
      <c r="U51" s="795">
        <v>2</v>
      </c>
      <c r="V51" s="813"/>
      <c r="W51" s="813"/>
      <c r="X51" s="813"/>
      <c r="Y51" s="813"/>
      <c r="Z51" s="814"/>
      <c r="AA51" s="798"/>
    </row>
    <row r="52" spans="2:27" ht="20" customHeight="1">
      <c r="B52" s="1112"/>
      <c r="C52" s="1514"/>
      <c r="D52" s="1515"/>
      <c r="E52" s="1517"/>
      <c r="F52" s="792" t="s">
        <v>897</v>
      </c>
      <c r="G52" s="793" t="s">
        <v>894</v>
      </c>
      <c r="H52" s="847"/>
      <c r="I52" s="813"/>
      <c r="J52" s="813"/>
      <c r="K52" s="813"/>
      <c r="L52" s="813"/>
      <c r="M52" s="813"/>
      <c r="N52" s="813"/>
      <c r="O52" s="813"/>
      <c r="P52" s="813"/>
      <c r="Q52" s="813"/>
      <c r="R52" s="795">
        <v>4</v>
      </c>
      <c r="S52" s="795">
        <v>4</v>
      </c>
      <c r="T52" s="795">
        <v>4</v>
      </c>
      <c r="U52" s="795">
        <v>4</v>
      </c>
      <c r="V52" s="813"/>
      <c r="W52" s="813"/>
      <c r="X52" s="813"/>
      <c r="Y52" s="813"/>
      <c r="Z52" s="814"/>
      <c r="AA52" s="798"/>
    </row>
    <row r="53" spans="2:27" ht="20" customHeight="1" thickBot="1">
      <c r="B53" s="1111"/>
      <c r="C53" s="1531"/>
      <c r="D53" s="1532"/>
      <c r="E53" s="1533"/>
      <c r="F53" s="825" t="s">
        <v>898</v>
      </c>
      <c r="G53" s="826"/>
      <c r="H53" s="848"/>
      <c r="I53" s="830"/>
      <c r="J53" s="830"/>
      <c r="K53" s="830"/>
      <c r="L53" s="830"/>
      <c r="M53" s="830"/>
      <c r="N53" s="830"/>
      <c r="O53" s="830"/>
      <c r="P53" s="830"/>
      <c r="Q53" s="830"/>
      <c r="R53" s="829">
        <v>50</v>
      </c>
      <c r="S53" s="829">
        <v>50</v>
      </c>
      <c r="T53" s="829">
        <v>50</v>
      </c>
      <c r="U53" s="829">
        <v>50</v>
      </c>
      <c r="V53" s="830"/>
      <c r="W53" s="830"/>
      <c r="X53" s="830"/>
      <c r="Y53" s="830"/>
      <c r="Z53" s="831"/>
      <c r="AA53" s="832"/>
    </row>
    <row r="54" spans="2:27" ht="20" customHeight="1" thickBot="1">
      <c r="B54" s="1539" t="s">
        <v>133</v>
      </c>
      <c r="C54" s="1540">
        <v>7</v>
      </c>
      <c r="D54" s="1543" t="s">
        <v>134</v>
      </c>
      <c r="E54" s="1544" t="s">
        <v>135</v>
      </c>
      <c r="F54" s="833"/>
      <c r="G54" s="834"/>
      <c r="H54" s="835"/>
      <c r="I54" s="836"/>
      <c r="J54" s="836"/>
      <c r="K54" s="836"/>
      <c r="L54" s="836"/>
      <c r="M54" s="836"/>
      <c r="N54" s="836"/>
      <c r="O54" s="836"/>
      <c r="P54" s="836"/>
      <c r="Q54" s="836"/>
      <c r="R54" s="836"/>
      <c r="S54" s="836"/>
      <c r="T54" s="836"/>
      <c r="U54" s="836"/>
      <c r="V54" s="836" t="s">
        <v>890</v>
      </c>
      <c r="W54" s="836" t="s">
        <v>890</v>
      </c>
      <c r="X54" s="836" t="s">
        <v>890</v>
      </c>
      <c r="Y54" s="836" t="s">
        <v>890</v>
      </c>
      <c r="Z54" s="837"/>
      <c r="AA54" s="791"/>
    </row>
    <row r="55" spans="2:27" ht="20" customHeight="1" thickBot="1">
      <c r="B55" s="1539"/>
      <c r="C55" s="1540"/>
      <c r="D55" s="1543"/>
      <c r="E55" s="1542"/>
      <c r="F55" s="792" t="s">
        <v>891</v>
      </c>
      <c r="G55" s="793" t="s">
        <v>894</v>
      </c>
      <c r="H55" s="812"/>
      <c r="I55" s="824"/>
      <c r="J55" s="824"/>
      <c r="K55" s="824"/>
      <c r="L55" s="824"/>
      <c r="M55" s="824"/>
      <c r="N55" s="824"/>
      <c r="O55" s="824"/>
      <c r="P55" s="824"/>
      <c r="Q55" s="824"/>
      <c r="R55" s="824"/>
      <c r="S55" s="824"/>
      <c r="T55" s="824"/>
      <c r="U55" s="824"/>
      <c r="V55" s="795">
        <v>0</v>
      </c>
      <c r="W55" s="795">
        <v>0</v>
      </c>
      <c r="X55" s="795">
        <v>0</v>
      </c>
      <c r="Y55" s="795">
        <v>0</v>
      </c>
      <c r="Z55" s="849"/>
      <c r="AA55" s="798"/>
    </row>
    <row r="56" spans="2:27" ht="20" customHeight="1" thickBot="1">
      <c r="B56" s="1539"/>
      <c r="C56" s="1540"/>
      <c r="D56" s="1543"/>
      <c r="E56" s="1542"/>
      <c r="F56" s="792" t="s">
        <v>892</v>
      </c>
      <c r="G56" s="793" t="s">
        <v>894</v>
      </c>
      <c r="H56" s="812"/>
      <c r="I56" s="824"/>
      <c r="J56" s="824"/>
      <c r="K56" s="824"/>
      <c r="L56" s="824"/>
      <c r="M56" s="824"/>
      <c r="N56" s="824"/>
      <c r="O56" s="824"/>
      <c r="P56" s="824"/>
      <c r="Q56" s="824"/>
      <c r="R56" s="824"/>
      <c r="S56" s="824"/>
      <c r="T56" s="824"/>
      <c r="U56" s="824"/>
      <c r="V56" s="795">
        <v>0</v>
      </c>
      <c r="W56" s="795">
        <v>0</v>
      </c>
      <c r="X56" s="795">
        <v>0</v>
      </c>
      <c r="Y56" s="795">
        <v>0</v>
      </c>
      <c r="Z56" s="849"/>
      <c r="AA56" s="798"/>
    </row>
    <row r="57" spans="2:27" ht="20" customHeight="1" thickBot="1">
      <c r="B57" s="1539"/>
      <c r="C57" s="1540"/>
      <c r="D57" s="1543"/>
      <c r="E57" s="1542"/>
      <c r="F57" s="792" t="s">
        <v>893</v>
      </c>
      <c r="G57" s="793" t="s">
        <v>894</v>
      </c>
      <c r="H57" s="812"/>
      <c r="I57" s="824"/>
      <c r="J57" s="824"/>
      <c r="K57" s="824"/>
      <c r="L57" s="824"/>
      <c r="M57" s="824"/>
      <c r="N57" s="824"/>
      <c r="O57" s="824"/>
      <c r="P57" s="824"/>
      <c r="Q57" s="824"/>
      <c r="R57" s="824"/>
      <c r="S57" s="824"/>
      <c r="T57" s="824"/>
      <c r="U57" s="824"/>
      <c r="V57" s="795">
        <v>2</v>
      </c>
      <c r="W57" s="795">
        <v>2</v>
      </c>
      <c r="X57" s="795">
        <v>2</v>
      </c>
      <c r="Y57" s="795">
        <v>2</v>
      </c>
      <c r="Z57" s="849"/>
      <c r="AA57" s="798"/>
    </row>
    <row r="58" spans="2:27" ht="20" customHeight="1" thickBot="1">
      <c r="B58" s="1539"/>
      <c r="C58" s="1540"/>
      <c r="D58" s="1543"/>
      <c r="E58" s="1542"/>
      <c r="F58" s="792" t="s">
        <v>895</v>
      </c>
      <c r="G58" s="793" t="s">
        <v>894</v>
      </c>
      <c r="H58" s="812"/>
      <c r="I58" s="824"/>
      <c r="J58" s="824"/>
      <c r="K58" s="824"/>
      <c r="L58" s="824"/>
      <c r="M58" s="824"/>
      <c r="N58" s="824"/>
      <c r="O58" s="824"/>
      <c r="P58" s="824"/>
      <c r="Q58" s="824"/>
      <c r="R58" s="824"/>
      <c r="S58" s="824"/>
      <c r="T58" s="824"/>
      <c r="U58" s="824"/>
      <c r="V58" s="795">
        <v>0</v>
      </c>
      <c r="W58" s="795">
        <v>0</v>
      </c>
      <c r="X58" s="795">
        <v>0</v>
      </c>
      <c r="Y58" s="795">
        <v>0</v>
      </c>
      <c r="Z58" s="849"/>
      <c r="AA58" s="798"/>
    </row>
    <row r="59" spans="2:27" ht="20" customHeight="1" thickBot="1">
      <c r="B59" s="1539"/>
      <c r="C59" s="1540"/>
      <c r="D59" s="1543"/>
      <c r="E59" s="1542"/>
      <c r="F59" s="792" t="s">
        <v>896</v>
      </c>
      <c r="G59" s="793" t="s">
        <v>894</v>
      </c>
      <c r="H59" s="812"/>
      <c r="I59" s="824"/>
      <c r="J59" s="824"/>
      <c r="K59" s="824"/>
      <c r="L59" s="824"/>
      <c r="M59" s="824"/>
      <c r="N59" s="824"/>
      <c r="O59" s="824"/>
      <c r="P59" s="824"/>
      <c r="Q59" s="824"/>
      <c r="R59" s="824"/>
      <c r="S59" s="824"/>
      <c r="T59" s="824"/>
      <c r="U59" s="824"/>
      <c r="V59" s="795">
        <v>5</v>
      </c>
      <c r="W59" s="795">
        <v>5</v>
      </c>
      <c r="X59" s="795">
        <v>5</v>
      </c>
      <c r="Y59" s="795">
        <v>5</v>
      </c>
      <c r="Z59" s="849"/>
      <c r="AA59" s="798"/>
    </row>
    <row r="60" spans="2:27" ht="20" customHeight="1" thickBot="1">
      <c r="B60" s="1539"/>
      <c r="C60" s="1540"/>
      <c r="D60" s="1543"/>
      <c r="E60" s="1542"/>
      <c r="F60" s="792" t="s">
        <v>897</v>
      </c>
      <c r="G60" s="793" t="s">
        <v>894</v>
      </c>
      <c r="H60" s="812"/>
      <c r="I60" s="824"/>
      <c r="J60" s="824"/>
      <c r="K60" s="824"/>
      <c r="L60" s="824"/>
      <c r="M60" s="824"/>
      <c r="N60" s="824"/>
      <c r="O60" s="824"/>
      <c r="P60" s="824"/>
      <c r="Q60" s="824"/>
      <c r="R60" s="824"/>
      <c r="S60" s="824"/>
      <c r="T60" s="824"/>
      <c r="U60" s="824"/>
      <c r="V60" s="795">
        <v>5</v>
      </c>
      <c r="W60" s="795">
        <v>5</v>
      </c>
      <c r="X60" s="795">
        <v>5</v>
      </c>
      <c r="Y60" s="795">
        <v>5</v>
      </c>
      <c r="Z60" s="849"/>
      <c r="AA60" s="798"/>
    </row>
    <row r="61" spans="2:27" ht="20" customHeight="1" thickBot="1">
      <c r="B61" s="1539"/>
      <c r="C61" s="1540"/>
      <c r="D61" s="1543"/>
      <c r="E61" s="1542"/>
      <c r="F61" s="825" t="s">
        <v>898</v>
      </c>
      <c r="G61" s="826"/>
      <c r="H61" s="827"/>
      <c r="I61" s="828"/>
      <c r="J61" s="828"/>
      <c r="K61" s="828"/>
      <c r="L61" s="828"/>
      <c r="M61" s="828"/>
      <c r="N61" s="828"/>
      <c r="O61" s="828"/>
      <c r="P61" s="828"/>
      <c r="Q61" s="828"/>
      <c r="R61" s="828"/>
      <c r="S61" s="828"/>
      <c r="T61" s="828"/>
      <c r="U61" s="828"/>
      <c r="V61" s="829">
        <v>50</v>
      </c>
      <c r="W61" s="829">
        <v>100</v>
      </c>
      <c r="X61" s="829">
        <v>100</v>
      </c>
      <c r="Y61" s="829">
        <v>50</v>
      </c>
      <c r="Z61" s="850"/>
      <c r="AA61" s="832"/>
    </row>
    <row r="62" spans="2:27" ht="20" customHeight="1" thickBot="1">
      <c r="B62" s="1539" t="s">
        <v>138</v>
      </c>
      <c r="C62" s="1540">
        <v>8</v>
      </c>
      <c r="D62" s="1541" t="s">
        <v>139</v>
      </c>
      <c r="E62" s="1542" t="s">
        <v>140</v>
      </c>
      <c r="F62" s="851"/>
      <c r="G62" s="852"/>
      <c r="H62" s="853"/>
      <c r="I62" s="854"/>
      <c r="J62" s="854"/>
      <c r="K62" s="854"/>
      <c r="L62" s="854"/>
      <c r="M62" s="854"/>
      <c r="N62" s="854"/>
      <c r="O62" s="854"/>
      <c r="P62" s="854"/>
      <c r="Q62" s="854"/>
      <c r="R62" s="854"/>
      <c r="S62" s="854"/>
      <c r="T62" s="854"/>
      <c r="U62" s="854"/>
      <c r="V62" s="854" t="s">
        <v>890</v>
      </c>
      <c r="W62" s="854" t="s">
        <v>890</v>
      </c>
      <c r="X62" s="854" t="s">
        <v>890</v>
      </c>
      <c r="Y62" s="854" t="s">
        <v>890</v>
      </c>
      <c r="Z62" s="855" t="s">
        <v>890</v>
      </c>
      <c r="AA62" s="811"/>
    </row>
    <row r="63" spans="2:27" ht="20" customHeight="1" thickBot="1">
      <c r="B63" s="1539"/>
      <c r="C63" s="1540"/>
      <c r="D63" s="1541"/>
      <c r="E63" s="1542"/>
      <c r="F63" s="792" t="s">
        <v>891</v>
      </c>
      <c r="G63" s="793"/>
      <c r="H63" s="812"/>
      <c r="I63" s="824"/>
      <c r="J63" s="824"/>
      <c r="K63" s="824"/>
      <c r="L63" s="824"/>
      <c r="M63" s="824"/>
      <c r="N63" s="824"/>
      <c r="O63" s="824"/>
      <c r="P63" s="824"/>
      <c r="Q63" s="824"/>
      <c r="R63" s="824"/>
      <c r="S63" s="824"/>
      <c r="T63" s="824"/>
      <c r="U63" s="824"/>
      <c r="V63" s="795"/>
      <c r="W63" s="795"/>
      <c r="X63" s="795"/>
      <c r="Y63" s="795"/>
      <c r="Z63" s="856"/>
      <c r="AA63" s="798"/>
    </row>
    <row r="64" spans="2:27" ht="20" customHeight="1" thickBot="1">
      <c r="B64" s="1539"/>
      <c r="C64" s="1540"/>
      <c r="D64" s="1541"/>
      <c r="E64" s="1542"/>
      <c r="F64" s="792" t="s">
        <v>892</v>
      </c>
      <c r="G64" s="793"/>
      <c r="H64" s="812"/>
      <c r="I64" s="824"/>
      <c r="J64" s="824"/>
      <c r="K64" s="824"/>
      <c r="L64" s="824"/>
      <c r="M64" s="824"/>
      <c r="N64" s="824"/>
      <c r="O64" s="824"/>
      <c r="P64" s="824"/>
      <c r="Q64" s="824"/>
      <c r="R64" s="824"/>
      <c r="S64" s="824"/>
      <c r="T64" s="824"/>
      <c r="U64" s="824"/>
      <c r="V64" s="795"/>
      <c r="W64" s="795"/>
      <c r="X64" s="795"/>
      <c r="Y64" s="795"/>
      <c r="Z64" s="856"/>
      <c r="AA64" s="798"/>
    </row>
    <row r="65" spans="2:27" ht="20" customHeight="1" thickBot="1">
      <c r="B65" s="1539"/>
      <c r="C65" s="1540"/>
      <c r="D65" s="1541"/>
      <c r="E65" s="1542"/>
      <c r="F65" s="792" t="s">
        <v>893</v>
      </c>
      <c r="G65" s="793"/>
      <c r="H65" s="812"/>
      <c r="I65" s="824"/>
      <c r="J65" s="824"/>
      <c r="K65" s="824"/>
      <c r="L65" s="824"/>
      <c r="M65" s="824"/>
      <c r="N65" s="824"/>
      <c r="O65" s="824"/>
      <c r="P65" s="824"/>
      <c r="Q65" s="824"/>
      <c r="R65" s="824"/>
      <c r="S65" s="824"/>
      <c r="T65" s="824"/>
      <c r="U65" s="824"/>
      <c r="V65" s="795"/>
      <c r="W65" s="795"/>
      <c r="X65" s="795"/>
      <c r="Y65" s="795"/>
      <c r="Z65" s="856"/>
      <c r="AA65" s="798"/>
    </row>
    <row r="66" spans="2:27" ht="20" customHeight="1" thickBot="1">
      <c r="B66" s="1539"/>
      <c r="C66" s="1540"/>
      <c r="D66" s="1541"/>
      <c r="E66" s="1542"/>
      <c r="F66" s="792" t="s">
        <v>895</v>
      </c>
      <c r="G66" s="793"/>
      <c r="H66" s="812"/>
      <c r="I66" s="824"/>
      <c r="J66" s="824"/>
      <c r="K66" s="824"/>
      <c r="L66" s="824"/>
      <c r="M66" s="824"/>
      <c r="N66" s="824"/>
      <c r="O66" s="824"/>
      <c r="P66" s="824"/>
      <c r="Q66" s="824"/>
      <c r="R66" s="824"/>
      <c r="S66" s="824"/>
      <c r="T66" s="824"/>
      <c r="U66" s="824"/>
      <c r="V66" s="795"/>
      <c r="W66" s="795"/>
      <c r="X66" s="795"/>
      <c r="Y66" s="795"/>
      <c r="Z66" s="856"/>
      <c r="AA66" s="798"/>
    </row>
    <row r="67" spans="2:27" ht="20" customHeight="1" thickBot="1">
      <c r="B67" s="1539"/>
      <c r="C67" s="1540"/>
      <c r="D67" s="1541"/>
      <c r="E67" s="1542"/>
      <c r="F67" s="792" t="s">
        <v>896</v>
      </c>
      <c r="G67" s="793" t="s">
        <v>894</v>
      </c>
      <c r="H67" s="812"/>
      <c r="I67" s="824"/>
      <c r="J67" s="824"/>
      <c r="K67" s="824"/>
      <c r="L67" s="824"/>
      <c r="M67" s="824"/>
      <c r="N67" s="824"/>
      <c r="O67" s="824"/>
      <c r="P67" s="824"/>
      <c r="Q67" s="824"/>
      <c r="R67" s="824"/>
      <c r="S67" s="824"/>
      <c r="T67" s="824"/>
      <c r="U67" s="824"/>
      <c r="V67" s="795">
        <v>1</v>
      </c>
      <c r="W67" s="795">
        <v>1</v>
      </c>
      <c r="X67" s="795">
        <v>1</v>
      </c>
      <c r="Y67" s="795">
        <v>1</v>
      </c>
      <c r="Z67" s="856">
        <v>1</v>
      </c>
      <c r="AA67" s="798"/>
    </row>
    <row r="68" spans="2:27" ht="20" customHeight="1" thickBot="1">
      <c r="B68" s="1539"/>
      <c r="C68" s="1540"/>
      <c r="D68" s="1541"/>
      <c r="E68" s="1542"/>
      <c r="F68" s="792" t="s">
        <v>897</v>
      </c>
      <c r="G68" s="793" t="s">
        <v>894</v>
      </c>
      <c r="H68" s="812"/>
      <c r="I68" s="824"/>
      <c r="J68" s="824"/>
      <c r="K68" s="824"/>
      <c r="L68" s="824"/>
      <c r="M68" s="824"/>
      <c r="N68" s="824"/>
      <c r="O68" s="824"/>
      <c r="P68" s="824"/>
      <c r="Q68" s="824"/>
      <c r="R68" s="824"/>
      <c r="S68" s="824"/>
      <c r="T68" s="824"/>
      <c r="U68" s="824"/>
      <c r="V68" s="795">
        <v>2</v>
      </c>
      <c r="W68" s="795">
        <v>2</v>
      </c>
      <c r="X68" s="795">
        <v>2</v>
      </c>
      <c r="Y68" s="795">
        <v>2</v>
      </c>
      <c r="Z68" s="856">
        <v>2</v>
      </c>
      <c r="AA68" s="798"/>
    </row>
    <row r="69" spans="2:27" ht="20" customHeight="1" thickBot="1">
      <c r="B69" s="1539"/>
      <c r="C69" s="1540"/>
      <c r="D69" s="1541"/>
      <c r="E69" s="1542"/>
      <c r="F69" s="825" t="s">
        <v>898</v>
      </c>
      <c r="G69" s="826"/>
      <c r="H69" s="827"/>
      <c r="I69" s="828"/>
      <c r="J69" s="828"/>
      <c r="K69" s="828"/>
      <c r="L69" s="828"/>
      <c r="M69" s="828"/>
      <c r="N69" s="828"/>
      <c r="O69" s="828"/>
      <c r="P69" s="828"/>
      <c r="Q69" s="828"/>
      <c r="R69" s="828"/>
      <c r="S69" s="828"/>
      <c r="T69" s="828"/>
      <c r="U69" s="828"/>
      <c r="V69" s="829">
        <v>20</v>
      </c>
      <c r="W69" s="829">
        <v>70</v>
      </c>
      <c r="X69" s="829">
        <v>70</v>
      </c>
      <c r="Y69" s="829">
        <v>20</v>
      </c>
      <c r="Z69" s="857">
        <v>20</v>
      </c>
      <c r="AA69" s="832"/>
    </row>
    <row r="70" spans="2:27" ht="20" customHeight="1">
      <c r="B70" s="1110" t="s">
        <v>143</v>
      </c>
      <c r="C70" s="1526">
        <v>9</v>
      </c>
      <c r="D70" s="1528" t="s">
        <v>144</v>
      </c>
      <c r="E70" s="1530" t="s">
        <v>145</v>
      </c>
      <c r="F70" s="806"/>
      <c r="G70" s="807"/>
      <c r="H70" s="808"/>
      <c r="I70" s="809"/>
      <c r="J70" s="809"/>
      <c r="K70" s="809"/>
      <c r="L70" s="809"/>
      <c r="M70" s="809"/>
      <c r="N70" s="809"/>
      <c r="O70" s="809"/>
      <c r="P70" s="809"/>
      <c r="Q70" s="809"/>
      <c r="R70" s="809"/>
      <c r="S70" s="809"/>
      <c r="T70" s="809"/>
      <c r="U70" s="809"/>
      <c r="V70" s="809" t="s">
        <v>890</v>
      </c>
      <c r="W70" s="809" t="s">
        <v>890</v>
      </c>
      <c r="X70" s="809" t="s">
        <v>890</v>
      </c>
      <c r="Y70" s="809" t="s">
        <v>890</v>
      </c>
      <c r="Z70" s="810"/>
      <c r="AA70" s="811"/>
    </row>
    <row r="71" spans="2:27" ht="20" customHeight="1">
      <c r="B71" s="1112"/>
      <c r="C71" s="1514"/>
      <c r="D71" s="1515"/>
      <c r="E71" s="1517"/>
      <c r="F71" s="792" t="s">
        <v>891</v>
      </c>
      <c r="G71" s="793"/>
      <c r="H71" s="847"/>
      <c r="I71" s="813"/>
      <c r="J71" s="813"/>
      <c r="K71" s="813"/>
      <c r="L71" s="813"/>
      <c r="M71" s="813"/>
      <c r="N71" s="813"/>
      <c r="O71" s="813"/>
      <c r="P71" s="813"/>
      <c r="Q71" s="813"/>
      <c r="R71" s="813"/>
      <c r="S71" s="813"/>
      <c r="T71" s="813"/>
      <c r="U71" s="813"/>
      <c r="V71" s="795"/>
      <c r="W71" s="795"/>
      <c r="X71" s="795"/>
      <c r="Y71" s="795"/>
      <c r="Z71" s="814"/>
      <c r="AA71" s="798"/>
    </row>
    <row r="72" spans="2:27" ht="20" customHeight="1">
      <c r="B72" s="1112"/>
      <c r="C72" s="1514"/>
      <c r="D72" s="1515"/>
      <c r="E72" s="1517"/>
      <c r="F72" s="792" t="s">
        <v>892</v>
      </c>
      <c r="G72" s="793"/>
      <c r="H72" s="847"/>
      <c r="I72" s="813"/>
      <c r="J72" s="813"/>
      <c r="K72" s="813"/>
      <c r="L72" s="813"/>
      <c r="M72" s="813"/>
      <c r="N72" s="813"/>
      <c r="O72" s="813"/>
      <c r="P72" s="813"/>
      <c r="Q72" s="813"/>
      <c r="R72" s="813"/>
      <c r="S72" s="813"/>
      <c r="T72" s="813"/>
      <c r="U72" s="813"/>
      <c r="V72" s="795"/>
      <c r="W72" s="795"/>
      <c r="X72" s="795"/>
      <c r="Y72" s="795"/>
      <c r="Z72" s="814"/>
      <c r="AA72" s="798"/>
    </row>
    <row r="73" spans="2:27" ht="20" customHeight="1">
      <c r="B73" s="1112"/>
      <c r="C73" s="1514"/>
      <c r="D73" s="1515"/>
      <c r="E73" s="1517"/>
      <c r="F73" s="792" t="s">
        <v>893</v>
      </c>
      <c r="G73" s="793"/>
      <c r="H73" s="847"/>
      <c r="I73" s="813"/>
      <c r="J73" s="813"/>
      <c r="K73" s="813"/>
      <c r="L73" s="813"/>
      <c r="M73" s="813"/>
      <c r="N73" s="813"/>
      <c r="O73" s="813"/>
      <c r="P73" s="813"/>
      <c r="Q73" s="813"/>
      <c r="R73" s="813"/>
      <c r="S73" s="813"/>
      <c r="T73" s="813"/>
      <c r="U73" s="813"/>
      <c r="V73" s="795"/>
      <c r="W73" s="795"/>
      <c r="X73" s="795"/>
      <c r="Y73" s="795"/>
      <c r="Z73" s="814"/>
      <c r="AA73" s="798"/>
    </row>
    <row r="74" spans="2:27" ht="20" customHeight="1">
      <c r="B74" s="1112"/>
      <c r="C74" s="1514"/>
      <c r="D74" s="1515"/>
      <c r="E74" s="1517"/>
      <c r="F74" s="792" t="s">
        <v>895</v>
      </c>
      <c r="G74" s="793"/>
      <c r="H74" s="847"/>
      <c r="I74" s="813"/>
      <c r="J74" s="813"/>
      <c r="K74" s="813"/>
      <c r="L74" s="813"/>
      <c r="M74" s="813"/>
      <c r="N74" s="813"/>
      <c r="O74" s="813"/>
      <c r="P74" s="813"/>
      <c r="Q74" s="813"/>
      <c r="R74" s="813"/>
      <c r="S74" s="813"/>
      <c r="T74" s="813"/>
      <c r="U74" s="813"/>
      <c r="V74" s="795"/>
      <c r="W74" s="795"/>
      <c r="X74" s="795"/>
      <c r="Y74" s="795"/>
      <c r="Z74" s="814"/>
      <c r="AA74" s="798"/>
    </row>
    <row r="75" spans="2:27" ht="20" customHeight="1">
      <c r="B75" s="1112"/>
      <c r="C75" s="1514"/>
      <c r="D75" s="1515"/>
      <c r="E75" s="1517"/>
      <c r="F75" s="792" t="s">
        <v>896</v>
      </c>
      <c r="G75" s="793" t="s">
        <v>894</v>
      </c>
      <c r="H75" s="847"/>
      <c r="I75" s="813"/>
      <c r="J75" s="813"/>
      <c r="K75" s="813"/>
      <c r="L75" s="813"/>
      <c r="M75" s="813"/>
      <c r="N75" s="813"/>
      <c r="O75" s="813"/>
      <c r="P75" s="813"/>
      <c r="Q75" s="813"/>
      <c r="R75" s="813"/>
      <c r="S75" s="813"/>
      <c r="T75" s="813"/>
      <c r="U75" s="813"/>
      <c r="V75" s="795">
        <v>5</v>
      </c>
      <c r="W75" s="795">
        <v>5</v>
      </c>
      <c r="X75" s="795">
        <v>5</v>
      </c>
      <c r="Y75" s="795">
        <v>5</v>
      </c>
      <c r="Z75" s="814"/>
      <c r="AA75" s="798"/>
    </row>
    <row r="76" spans="2:27" ht="20" customHeight="1">
      <c r="B76" s="1112"/>
      <c r="C76" s="1514"/>
      <c r="D76" s="1515"/>
      <c r="E76" s="1517"/>
      <c r="F76" s="792" t="s">
        <v>897</v>
      </c>
      <c r="G76" s="793" t="s">
        <v>894</v>
      </c>
      <c r="H76" s="847"/>
      <c r="I76" s="813"/>
      <c r="J76" s="813"/>
      <c r="K76" s="813"/>
      <c r="L76" s="813"/>
      <c r="M76" s="813"/>
      <c r="N76" s="813"/>
      <c r="O76" s="813"/>
      <c r="P76" s="813"/>
      <c r="Q76" s="813"/>
      <c r="R76" s="813"/>
      <c r="S76" s="813"/>
      <c r="T76" s="813"/>
      <c r="U76" s="813"/>
      <c r="V76" s="795">
        <v>4</v>
      </c>
      <c r="W76" s="795">
        <v>4</v>
      </c>
      <c r="X76" s="795">
        <v>4</v>
      </c>
      <c r="Y76" s="795">
        <v>4</v>
      </c>
      <c r="Z76" s="814"/>
      <c r="AA76" s="798"/>
    </row>
    <row r="77" spans="2:27" ht="20" customHeight="1" thickBot="1">
      <c r="B77" s="1534"/>
      <c r="C77" s="1527"/>
      <c r="D77" s="1529"/>
      <c r="E77" s="1517"/>
      <c r="F77" s="799" t="s">
        <v>898</v>
      </c>
      <c r="G77" s="800"/>
      <c r="H77" s="858"/>
      <c r="I77" s="816"/>
      <c r="J77" s="816"/>
      <c r="K77" s="816"/>
      <c r="L77" s="816"/>
      <c r="M77" s="816"/>
      <c r="N77" s="816"/>
      <c r="O77" s="816"/>
      <c r="P77" s="816"/>
      <c r="Q77" s="816"/>
      <c r="R77" s="816"/>
      <c r="S77" s="816"/>
      <c r="T77" s="816"/>
      <c r="U77" s="816"/>
      <c r="V77" s="802">
        <v>30</v>
      </c>
      <c r="W77" s="802">
        <v>50</v>
      </c>
      <c r="X77" s="802">
        <v>50</v>
      </c>
      <c r="Y77" s="802">
        <v>30</v>
      </c>
      <c r="Z77" s="817"/>
      <c r="AA77" s="805"/>
    </row>
    <row r="78" spans="2:27" ht="20" customHeight="1">
      <c r="B78" s="1110" t="s">
        <v>147</v>
      </c>
      <c r="C78" s="1526">
        <v>10</v>
      </c>
      <c r="D78" s="1528" t="s">
        <v>148</v>
      </c>
      <c r="E78" s="1535" t="s">
        <v>149</v>
      </c>
      <c r="F78" s="806"/>
      <c r="G78" s="807"/>
      <c r="H78" s="808"/>
      <c r="I78" s="809"/>
      <c r="J78" s="809"/>
      <c r="K78" s="809"/>
      <c r="L78" s="809"/>
      <c r="M78" s="809"/>
      <c r="N78" s="809"/>
      <c r="O78" s="809"/>
      <c r="P78" s="809"/>
      <c r="Q78" s="809"/>
      <c r="R78" s="809"/>
      <c r="S78" s="809"/>
      <c r="T78" s="809"/>
      <c r="U78" s="809"/>
      <c r="V78" s="809"/>
      <c r="W78" s="809" t="s">
        <v>890</v>
      </c>
      <c r="X78" s="809" t="s">
        <v>890</v>
      </c>
      <c r="Y78" s="809" t="s">
        <v>890</v>
      </c>
      <c r="Z78" s="810"/>
      <c r="AA78" s="811"/>
    </row>
    <row r="79" spans="2:27" ht="20" customHeight="1">
      <c r="B79" s="1112"/>
      <c r="C79" s="1514"/>
      <c r="D79" s="1515"/>
      <c r="E79" s="1517"/>
      <c r="F79" s="792" t="s">
        <v>891</v>
      </c>
      <c r="G79" s="793"/>
      <c r="H79" s="812"/>
      <c r="I79" s="824"/>
      <c r="J79" s="824"/>
      <c r="K79" s="824"/>
      <c r="L79" s="824"/>
      <c r="M79" s="824"/>
      <c r="N79" s="824"/>
      <c r="O79" s="824"/>
      <c r="P79" s="824"/>
      <c r="Q79" s="824"/>
      <c r="R79" s="824"/>
      <c r="S79" s="824"/>
      <c r="T79" s="824"/>
      <c r="U79" s="824"/>
      <c r="V79" s="824"/>
      <c r="W79" s="795"/>
      <c r="X79" s="795"/>
      <c r="Y79" s="795"/>
      <c r="Z79" s="849"/>
      <c r="AA79" s="798"/>
    </row>
    <row r="80" spans="2:27" ht="20" customHeight="1">
      <c r="B80" s="1112"/>
      <c r="C80" s="1514"/>
      <c r="D80" s="1515"/>
      <c r="E80" s="1517"/>
      <c r="F80" s="792" t="s">
        <v>892</v>
      </c>
      <c r="G80" s="793"/>
      <c r="H80" s="812"/>
      <c r="I80" s="824"/>
      <c r="J80" s="824"/>
      <c r="K80" s="824"/>
      <c r="L80" s="824"/>
      <c r="M80" s="824"/>
      <c r="N80" s="824"/>
      <c r="O80" s="824"/>
      <c r="P80" s="824"/>
      <c r="Q80" s="824"/>
      <c r="R80" s="824"/>
      <c r="S80" s="824"/>
      <c r="T80" s="824"/>
      <c r="U80" s="824"/>
      <c r="V80" s="824"/>
      <c r="W80" s="795"/>
      <c r="X80" s="795"/>
      <c r="Y80" s="795"/>
      <c r="Z80" s="849"/>
      <c r="AA80" s="798"/>
    </row>
    <row r="81" spans="2:27" ht="20" customHeight="1">
      <c r="B81" s="1112"/>
      <c r="C81" s="1514"/>
      <c r="D81" s="1515"/>
      <c r="E81" s="1517"/>
      <c r="F81" s="792" t="s">
        <v>893</v>
      </c>
      <c r="G81" s="793" t="s">
        <v>894</v>
      </c>
      <c r="H81" s="812"/>
      <c r="I81" s="824"/>
      <c r="J81" s="824"/>
      <c r="K81" s="824"/>
      <c r="L81" s="824"/>
      <c r="M81" s="824"/>
      <c r="N81" s="824"/>
      <c r="O81" s="824"/>
      <c r="P81" s="824"/>
      <c r="Q81" s="824"/>
      <c r="R81" s="824"/>
      <c r="S81" s="824"/>
      <c r="T81" s="824"/>
      <c r="U81" s="824"/>
      <c r="V81" s="824"/>
      <c r="W81" s="795">
        <v>3</v>
      </c>
      <c r="X81" s="795">
        <v>3</v>
      </c>
      <c r="Y81" s="795">
        <v>3</v>
      </c>
      <c r="Z81" s="849"/>
      <c r="AA81" s="798"/>
    </row>
    <row r="82" spans="2:27" ht="20" customHeight="1">
      <c r="B82" s="1112"/>
      <c r="C82" s="1514"/>
      <c r="D82" s="1515"/>
      <c r="E82" s="1517"/>
      <c r="F82" s="792" t="s">
        <v>895</v>
      </c>
      <c r="G82" s="793"/>
      <c r="H82" s="812"/>
      <c r="I82" s="824"/>
      <c r="J82" s="824"/>
      <c r="K82" s="824"/>
      <c r="L82" s="824"/>
      <c r="M82" s="824"/>
      <c r="N82" s="824"/>
      <c r="O82" s="824"/>
      <c r="P82" s="824"/>
      <c r="Q82" s="824"/>
      <c r="R82" s="824"/>
      <c r="S82" s="824"/>
      <c r="T82" s="824"/>
      <c r="U82" s="824"/>
      <c r="V82" s="824"/>
      <c r="W82" s="795"/>
      <c r="X82" s="795"/>
      <c r="Y82" s="795"/>
      <c r="Z82" s="849"/>
      <c r="AA82" s="798"/>
    </row>
    <row r="83" spans="2:27" ht="20" customHeight="1">
      <c r="B83" s="1112"/>
      <c r="C83" s="1514"/>
      <c r="D83" s="1515"/>
      <c r="E83" s="1517"/>
      <c r="F83" s="792" t="s">
        <v>896</v>
      </c>
      <c r="G83" s="793"/>
      <c r="H83" s="812"/>
      <c r="I83" s="824"/>
      <c r="J83" s="824"/>
      <c r="K83" s="824"/>
      <c r="L83" s="824"/>
      <c r="M83" s="824"/>
      <c r="N83" s="824"/>
      <c r="O83" s="824"/>
      <c r="P83" s="824"/>
      <c r="Q83" s="824"/>
      <c r="R83" s="824"/>
      <c r="S83" s="824"/>
      <c r="T83" s="824"/>
      <c r="U83" s="824"/>
      <c r="V83" s="824"/>
      <c r="W83" s="795"/>
      <c r="X83" s="795"/>
      <c r="Y83" s="795"/>
      <c r="Z83" s="849"/>
      <c r="AA83" s="798"/>
    </row>
    <row r="84" spans="2:27" ht="20" customHeight="1">
      <c r="B84" s="1112"/>
      <c r="C84" s="1514"/>
      <c r="D84" s="1515"/>
      <c r="E84" s="1517"/>
      <c r="F84" s="792" t="s">
        <v>897</v>
      </c>
      <c r="G84" s="793"/>
      <c r="H84" s="812"/>
      <c r="I84" s="824"/>
      <c r="J84" s="824"/>
      <c r="K84" s="824"/>
      <c r="L84" s="824"/>
      <c r="M84" s="824"/>
      <c r="N84" s="824"/>
      <c r="O84" s="824"/>
      <c r="P84" s="824"/>
      <c r="Q84" s="824"/>
      <c r="R84" s="824"/>
      <c r="S84" s="824"/>
      <c r="T84" s="824"/>
      <c r="U84" s="824"/>
      <c r="V84" s="824"/>
      <c r="W84" s="795"/>
      <c r="X84" s="795"/>
      <c r="Y84" s="795"/>
      <c r="Z84" s="849"/>
      <c r="AA84" s="798"/>
    </row>
    <row r="85" spans="2:27" ht="20" customHeight="1">
      <c r="B85" s="1112"/>
      <c r="C85" s="1527"/>
      <c r="D85" s="1529"/>
      <c r="E85" s="1517"/>
      <c r="F85" s="799" t="s">
        <v>898</v>
      </c>
      <c r="G85" s="800"/>
      <c r="H85" s="815"/>
      <c r="I85" s="838"/>
      <c r="J85" s="838"/>
      <c r="K85" s="838"/>
      <c r="L85" s="838"/>
      <c r="M85" s="838"/>
      <c r="N85" s="838"/>
      <c r="O85" s="838"/>
      <c r="P85" s="838"/>
      <c r="Q85" s="838"/>
      <c r="R85" s="838"/>
      <c r="S85" s="838"/>
      <c r="T85" s="838"/>
      <c r="U85" s="838"/>
      <c r="V85" s="838"/>
      <c r="W85" s="802">
        <v>50</v>
      </c>
      <c r="X85" s="802">
        <v>50</v>
      </c>
      <c r="Y85" s="802">
        <v>50</v>
      </c>
      <c r="Z85" s="859"/>
      <c r="AA85" s="805"/>
    </row>
    <row r="86" spans="2:27" ht="20" customHeight="1">
      <c r="B86" s="1112"/>
      <c r="C86" s="1514">
        <v>11</v>
      </c>
      <c r="D86" s="1536" t="s">
        <v>152</v>
      </c>
      <c r="E86" s="1538" t="s">
        <v>149</v>
      </c>
      <c r="F86" s="818"/>
      <c r="G86" s="819"/>
      <c r="H86" s="820"/>
      <c r="I86" s="821"/>
      <c r="J86" s="821"/>
      <c r="K86" s="821"/>
      <c r="L86" s="821"/>
      <c r="M86" s="821"/>
      <c r="N86" s="821"/>
      <c r="O86" s="821"/>
      <c r="P86" s="821"/>
      <c r="Q86" s="821"/>
      <c r="R86" s="821"/>
      <c r="S86" s="821"/>
      <c r="T86" s="821"/>
      <c r="U86" s="821"/>
      <c r="V86" s="821"/>
      <c r="W86" s="821" t="s">
        <v>890</v>
      </c>
      <c r="X86" s="821" t="s">
        <v>890</v>
      </c>
      <c r="Y86" s="821"/>
      <c r="Z86" s="822"/>
      <c r="AA86" s="823"/>
    </row>
    <row r="87" spans="2:27" ht="20" customHeight="1">
      <c r="B87" s="1112"/>
      <c r="C87" s="1514"/>
      <c r="D87" s="1536"/>
      <c r="E87" s="1517"/>
      <c r="F87" s="792" t="s">
        <v>891</v>
      </c>
      <c r="G87" s="793"/>
      <c r="H87" s="812"/>
      <c r="I87" s="824"/>
      <c r="J87" s="824"/>
      <c r="K87" s="824"/>
      <c r="L87" s="824"/>
      <c r="M87" s="824"/>
      <c r="N87" s="824"/>
      <c r="O87" s="824"/>
      <c r="P87" s="824"/>
      <c r="Q87" s="824"/>
      <c r="R87" s="824"/>
      <c r="S87" s="824"/>
      <c r="T87" s="824"/>
      <c r="U87" s="824"/>
      <c r="V87" s="824"/>
      <c r="W87" s="795"/>
      <c r="X87" s="795"/>
      <c r="Y87" s="795"/>
      <c r="Z87" s="849"/>
      <c r="AA87" s="798"/>
    </row>
    <row r="88" spans="2:27" ht="20" customHeight="1">
      <c r="B88" s="1112"/>
      <c r="C88" s="1514"/>
      <c r="D88" s="1536"/>
      <c r="E88" s="1517"/>
      <c r="F88" s="792" t="s">
        <v>892</v>
      </c>
      <c r="G88" s="793"/>
      <c r="H88" s="812"/>
      <c r="I88" s="824"/>
      <c r="J88" s="824"/>
      <c r="K88" s="824"/>
      <c r="L88" s="824"/>
      <c r="M88" s="824"/>
      <c r="N88" s="824"/>
      <c r="O88" s="824"/>
      <c r="P88" s="824"/>
      <c r="Q88" s="824"/>
      <c r="R88" s="824"/>
      <c r="S88" s="824"/>
      <c r="T88" s="824"/>
      <c r="U88" s="824"/>
      <c r="V88" s="824"/>
      <c r="W88" s="795"/>
      <c r="X88" s="795"/>
      <c r="Y88" s="795"/>
      <c r="Z88" s="849"/>
      <c r="AA88" s="798"/>
    </row>
    <row r="89" spans="2:27" ht="20" customHeight="1">
      <c r="B89" s="1112"/>
      <c r="C89" s="1514"/>
      <c r="D89" s="1536"/>
      <c r="E89" s="1517"/>
      <c r="F89" s="792" t="s">
        <v>893</v>
      </c>
      <c r="G89" s="793"/>
      <c r="H89" s="812"/>
      <c r="I89" s="824"/>
      <c r="J89" s="824"/>
      <c r="K89" s="824"/>
      <c r="L89" s="824"/>
      <c r="M89" s="824"/>
      <c r="N89" s="824"/>
      <c r="O89" s="824"/>
      <c r="P89" s="824"/>
      <c r="Q89" s="824"/>
      <c r="R89" s="824"/>
      <c r="S89" s="824"/>
      <c r="T89" s="824"/>
      <c r="U89" s="824"/>
      <c r="V89" s="824"/>
      <c r="W89" s="795"/>
      <c r="X89" s="795"/>
      <c r="Y89" s="795"/>
      <c r="Z89" s="849"/>
      <c r="AA89" s="798"/>
    </row>
    <row r="90" spans="2:27" ht="20" customHeight="1">
      <c r="B90" s="1112"/>
      <c r="C90" s="1514"/>
      <c r="D90" s="1536"/>
      <c r="E90" s="1517"/>
      <c r="F90" s="792" t="s">
        <v>895</v>
      </c>
      <c r="G90" s="793"/>
      <c r="H90" s="812"/>
      <c r="I90" s="824"/>
      <c r="J90" s="824"/>
      <c r="K90" s="824"/>
      <c r="L90" s="824"/>
      <c r="M90" s="824"/>
      <c r="N90" s="824"/>
      <c r="O90" s="824"/>
      <c r="P90" s="824"/>
      <c r="Q90" s="824"/>
      <c r="R90" s="824"/>
      <c r="S90" s="824"/>
      <c r="T90" s="824"/>
      <c r="U90" s="824"/>
      <c r="V90" s="824"/>
      <c r="W90" s="795"/>
      <c r="X90" s="795"/>
      <c r="Y90" s="795"/>
      <c r="Z90" s="849"/>
      <c r="AA90" s="798"/>
    </row>
    <row r="91" spans="2:27" ht="20" customHeight="1">
      <c r="B91" s="1112"/>
      <c r="C91" s="1514"/>
      <c r="D91" s="1536"/>
      <c r="E91" s="1517"/>
      <c r="F91" s="792" t="s">
        <v>896</v>
      </c>
      <c r="G91" s="793" t="s">
        <v>894</v>
      </c>
      <c r="H91" s="812"/>
      <c r="I91" s="824"/>
      <c r="J91" s="824"/>
      <c r="K91" s="824"/>
      <c r="L91" s="824"/>
      <c r="M91" s="824"/>
      <c r="N91" s="824"/>
      <c r="O91" s="824"/>
      <c r="P91" s="824"/>
      <c r="Q91" s="824"/>
      <c r="R91" s="824"/>
      <c r="S91" s="824"/>
      <c r="T91" s="824"/>
      <c r="U91" s="824"/>
      <c r="V91" s="824"/>
      <c r="W91" s="795">
        <v>5</v>
      </c>
      <c r="X91" s="795">
        <v>5</v>
      </c>
      <c r="Y91" s="795"/>
      <c r="Z91" s="849"/>
      <c r="AA91" s="798"/>
    </row>
    <row r="92" spans="2:27" ht="20" customHeight="1">
      <c r="B92" s="1112"/>
      <c r="C92" s="1514"/>
      <c r="D92" s="1536"/>
      <c r="E92" s="1517"/>
      <c r="F92" s="792" t="s">
        <v>897</v>
      </c>
      <c r="G92" s="793" t="s">
        <v>894</v>
      </c>
      <c r="H92" s="812"/>
      <c r="I92" s="824"/>
      <c r="J92" s="824"/>
      <c r="K92" s="824"/>
      <c r="L92" s="824"/>
      <c r="M92" s="824"/>
      <c r="N92" s="824"/>
      <c r="O92" s="824"/>
      <c r="P92" s="824"/>
      <c r="Q92" s="824"/>
      <c r="R92" s="824"/>
      <c r="S92" s="824"/>
      <c r="T92" s="824"/>
      <c r="U92" s="824"/>
      <c r="V92" s="824"/>
      <c r="W92" s="795">
        <v>5</v>
      </c>
      <c r="X92" s="795">
        <v>5</v>
      </c>
      <c r="Y92" s="795"/>
      <c r="Z92" s="849"/>
      <c r="AA92" s="798"/>
    </row>
    <row r="93" spans="2:27" ht="20" customHeight="1" thickBot="1">
      <c r="B93" s="1111"/>
      <c r="C93" s="1531"/>
      <c r="D93" s="1537"/>
      <c r="E93" s="1533"/>
      <c r="F93" s="825" t="s">
        <v>898</v>
      </c>
      <c r="G93" s="826"/>
      <c r="H93" s="827"/>
      <c r="I93" s="828"/>
      <c r="J93" s="828"/>
      <c r="K93" s="828"/>
      <c r="L93" s="828"/>
      <c r="M93" s="828"/>
      <c r="N93" s="828"/>
      <c r="O93" s="828"/>
      <c r="P93" s="828"/>
      <c r="Q93" s="828"/>
      <c r="R93" s="828"/>
      <c r="S93" s="828"/>
      <c r="T93" s="828"/>
      <c r="U93" s="828"/>
      <c r="V93" s="828"/>
      <c r="W93" s="829">
        <v>50</v>
      </c>
      <c r="X93" s="829">
        <v>50</v>
      </c>
      <c r="Y93" s="829"/>
      <c r="Z93" s="850"/>
      <c r="AA93" s="832"/>
    </row>
    <row r="94" spans="2:27" ht="20" customHeight="1">
      <c r="B94" s="1113" t="s">
        <v>155</v>
      </c>
      <c r="C94" s="1526">
        <v>12</v>
      </c>
      <c r="D94" s="1528" t="s">
        <v>156</v>
      </c>
      <c r="E94" s="1530" t="s">
        <v>157</v>
      </c>
      <c r="F94" s="806"/>
      <c r="G94" s="807"/>
      <c r="H94" s="808"/>
      <c r="I94" s="809"/>
      <c r="J94" s="809"/>
      <c r="K94" s="809"/>
      <c r="L94" s="809"/>
      <c r="M94" s="809"/>
      <c r="N94" s="809"/>
      <c r="O94" s="809"/>
      <c r="P94" s="809"/>
      <c r="Q94" s="809"/>
      <c r="R94" s="809"/>
      <c r="S94" s="809"/>
      <c r="T94" s="809"/>
      <c r="U94" s="809"/>
      <c r="V94" s="809"/>
      <c r="W94" s="809" t="s">
        <v>890</v>
      </c>
      <c r="X94" s="809" t="s">
        <v>890</v>
      </c>
      <c r="Y94" s="809" t="s">
        <v>890</v>
      </c>
      <c r="Z94" s="810"/>
      <c r="AA94" s="811"/>
    </row>
    <row r="95" spans="2:27" ht="20" customHeight="1">
      <c r="B95" s="1525"/>
      <c r="C95" s="1514"/>
      <c r="D95" s="1515"/>
      <c r="E95" s="1517"/>
      <c r="F95" s="792" t="s">
        <v>891</v>
      </c>
      <c r="G95" s="793"/>
      <c r="H95" s="847"/>
      <c r="I95" s="813"/>
      <c r="J95" s="813"/>
      <c r="K95" s="813"/>
      <c r="L95" s="813"/>
      <c r="M95" s="813"/>
      <c r="N95" s="813"/>
      <c r="O95" s="813"/>
      <c r="P95" s="813"/>
      <c r="Q95" s="813"/>
      <c r="R95" s="813"/>
      <c r="S95" s="813"/>
      <c r="T95" s="813"/>
      <c r="U95" s="813"/>
      <c r="V95" s="813"/>
      <c r="W95" s="795"/>
      <c r="X95" s="795"/>
      <c r="Y95" s="795"/>
      <c r="Z95" s="814"/>
      <c r="AA95" s="798"/>
    </row>
    <row r="96" spans="2:27" ht="20" customHeight="1">
      <c r="B96" s="1525"/>
      <c r="C96" s="1514"/>
      <c r="D96" s="1515"/>
      <c r="E96" s="1517"/>
      <c r="F96" s="792" t="s">
        <v>892</v>
      </c>
      <c r="G96" s="793"/>
      <c r="H96" s="847"/>
      <c r="I96" s="813"/>
      <c r="J96" s="813"/>
      <c r="K96" s="813"/>
      <c r="L96" s="813"/>
      <c r="M96" s="813"/>
      <c r="N96" s="813"/>
      <c r="O96" s="813"/>
      <c r="P96" s="813"/>
      <c r="Q96" s="813"/>
      <c r="R96" s="813"/>
      <c r="S96" s="813"/>
      <c r="T96" s="813"/>
      <c r="U96" s="813"/>
      <c r="V96" s="813"/>
      <c r="W96" s="795"/>
      <c r="X96" s="795"/>
      <c r="Y96" s="795"/>
      <c r="Z96" s="814"/>
      <c r="AA96" s="798"/>
    </row>
    <row r="97" spans="2:27" ht="20" customHeight="1">
      <c r="B97" s="1525"/>
      <c r="C97" s="1514"/>
      <c r="D97" s="1515"/>
      <c r="E97" s="1517"/>
      <c r="F97" s="792" t="s">
        <v>893</v>
      </c>
      <c r="G97" s="793" t="s">
        <v>894</v>
      </c>
      <c r="H97" s="847"/>
      <c r="I97" s="813"/>
      <c r="J97" s="813"/>
      <c r="K97" s="813"/>
      <c r="L97" s="813"/>
      <c r="M97" s="813"/>
      <c r="N97" s="813"/>
      <c r="O97" s="813"/>
      <c r="P97" s="813"/>
      <c r="Q97" s="813"/>
      <c r="R97" s="813"/>
      <c r="S97" s="813"/>
      <c r="T97" s="813"/>
      <c r="U97" s="813"/>
      <c r="V97" s="813"/>
      <c r="W97" s="795">
        <v>1</v>
      </c>
      <c r="X97" s="795">
        <v>1</v>
      </c>
      <c r="Y97" s="795">
        <v>1</v>
      </c>
      <c r="Z97" s="814"/>
      <c r="AA97" s="798"/>
    </row>
    <row r="98" spans="2:27" ht="20" customHeight="1">
      <c r="B98" s="1525"/>
      <c r="C98" s="1514"/>
      <c r="D98" s="1515"/>
      <c r="E98" s="1517"/>
      <c r="F98" s="792" t="s">
        <v>895</v>
      </c>
      <c r="G98" s="793"/>
      <c r="H98" s="847"/>
      <c r="I98" s="813"/>
      <c r="J98" s="813"/>
      <c r="K98" s="813"/>
      <c r="L98" s="813"/>
      <c r="M98" s="813"/>
      <c r="N98" s="813"/>
      <c r="O98" s="813"/>
      <c r="P98" s="813"/>
      <c r="Q98" s="813"/>
      <c r="R98" s="813"/>
      <c r="S98" s="813"/>
      <c r="T98" s="813"/>
      <c r="U98" s="813"/>
      <c r="V98" s="813"/>
      <c r="W98" s="795"/>
      <c r="X98" s="795"/>
      <c r="Y98" s="795"/>
      <c r="Z98" s="814"/>
      <c r="AA98" s="798"/>
    </row>
    <row r="99" spans="2:27" ht="20" customHeight="1">
      <c r="B99" s="1525"/>
      <c r="C99" s="1514"/>
      <c r="D99" s="1515"/>
      <c r="E99" s="1517"/>
      <c r="F99" s="792" t="s">
        <v>896</v>
      </c>
      <c r="G99" s="793"/>
      <c r="H99" s="847"/>
      <c r="I99" s="813"/>
      <c r="J99" s="813"/>
      <c r="K99" s="813"/>
      <c r="L99" s="813"/>
      <c r="M99" s="813"/>
      <c r="N99" s="813"/>
      <c r="O99" s="813"/>
      <c r="P99" s="813"/>
      <c r="Q99" s="813"/>
      <c r="R99" s="813"/>
      <c r="S99" s="813"/>
      <c r="T99" s="813"/>
      <c r="U99" s="813"/>
      <c r="V99" s="813"/>
      <c r="W99" s="795"/>
      <c r="X99" s="795"/>
      <c r="Y99" s="795"/>
      <c r="Z99" s="814"/>
      <c r="AA99" s="798"/>
    </row>
    <row r="100" spans="2:27" ht="20" customHeight="1">
      <c r="B100" s="1525"/>
      <c r="C100" s="1514"/>
      <c r="D100" s="1515"/>
      <c r="E100" s="1517"/>
      <c r="F100" s="792" t="s">
        <v>897</v>
      </c>
      <c r="G100" s="793"/>
      <c r="H100" s="847"/>
      <c r="I100" s="813"/>
      <c r="J100" s="813"/>
      <c r="K100" s="813"/>
      <c r="L100" s="813"/>
      <c r="M100" s="813"/>
      <c r="N100" s="813"/>
      <c r="O100" s="813"/>
      <c r="P100" s="813"/>
      <c r="Q100" s="813"/>
      <c r="R100" s="813"/>
      <c r="S100" s="813"/>
      <c r="T100" s="813"/>
      <c r="U100" s="813"/>
      <c r="V100" s="813"/>
      <c r="W100" s="795"/>
      <c r="X100" s="795"/>
      <c r="Y100" s="795"/>
      <c r="Z100" s="814"/>
      <c r="AA100" s="798"/>
    </row>
    <row r="101" spans="2:27" ht="20" customHeight="1">
      <c r="B101" s="1525"/>
      <c r="C101" s="1527"/>
      <c r="D101" s="1529"/>
      <c r="E101" s="1517"/>
      <c r="F101" s="799" t="s">
        <v>898</v>
      </c>
      <c r="G101" s="800"/>
      <c r="H101" s="858"/>
      <c r="I101" s="816"/>
      <c r="J101" s="816"/>
      <c r="K101" s="816"/>
      <c r="L101" s="816"/>
      <c r="M101" s="816"/>
      <c r="N101" s="816"/>
      <c r="O101" s="816"/>
      <c r="P101" s="816"/>
      <c r="Q101" s="816"/>
      <c r="R101" s="816"/>
      <c r="S101" s="816"/>
      <c r="T101" s="816"/>
      <c r="U101" s="816"/>
      <c r="V101" s="816"/>
      <c r="W101" s="802">
        <v>100</v>
      </c>
      <c r="X101" s="802">
        <v>100</v>
      </c>
      <c r="Y101" s="802">
        <v>100</v>
      </c>
      <c r="Z101" s="817"/>
      <c r="AA101" s="805"/>
    </row>
    <row r="102" spans="2:27" ht="20" customHeight="1">
      <c r="B102" s="1525"/>
      <c r="C102" s="1514">
        <v>13</v>
      </c>
      <c r="D102" s="1515" t="s">
        <v>159</v>
      </c>
      <c r="E102" s="1516" t="s">
        <v>157</v>
      </c>
      <c r="F102" s="818"/>
      <c r="G102" s="819"/>
      <c r="H102" s="820"/>
      <c r="I102" s="821"/>
      <c r="J102" s="821"/>
      <c r="K102" s="821"/>
      <c r="L102" s="821"/>
      <c r="M102" s="821"/>
      <c r="N102" s="821"/>
      <c r="O102" s="821"/>
      <c r="P102" s="821"/>
      <c r="Q102" s="821"/>
      <c r="R102" s="821"/>
      <c r="S102" s="821"/>
      <c r="T102" s="821"/>
      <c r="U102" s="821"/>
      <c r="V102" s="821"/>
      <c r="W102" s="821" t="s">
        <v>890</v>
      </c>
      <c r="X102" s="821" t="s">
        <v>890</v>
      </c>
      <c r="Y102" s="821" t="s">
        <v>890</v>
      </c>
      <c r="Z102" s="822"/>
      <c r="AA102" s="823"/>
    </row>
    <row r="103" spans="2:27" ht="20" customHeight="1">
      <c r="B103" s="1525"/>
      <c r="C103" s="1514"/>
      <c r="D103" s="1515"/>
      <c r="E103" s="1517"/>
      <c r="F103" s="792" t="s">
        <v>891</v>
      </c>
      <c r="G103" s="793"/>
      <c r="H103" s="847"/>
      <c r="I103" s="813"/>
      <c r="J103" s="813"/>
      <c r="K103" s="813"/>
      <c r="L103" s="813"/>
      <c r="M103" s="813"/>
      <c r="N103" s="813"/>
      <c r="O103" s="813"/>
      <c r="P103" s="813"/>
      <c r="Q103" s="813"/>
      <c r="R103" s="813"/>
      <c r="S103" s="813"/>
      <c r="T103" s="813"/>
      <c r="U103" s="813"/>
      <c r="V103" s="813"/>
      <c r="W103" s="795"/>
      <c r="X103" s="795"/>
      <c r="Y103" s="795"/>
      <c r="Z103" s="814"/>
      <c r="AA103" s="798"/>
    </row>
    <row r="104" spans="2:27" ht="20" customHeight="1">
      <c r="B104" s="1525"/>
      <c r="C104" s="1514"/>
      <c r="D104" s="1515"/>
      <c r="E104" s="1517"/>
      <c r="F104" s="792" t="s">
        <v>892</v>
      </c>
      <c r="G104" s="793"/>
      <c r="H104" s="847"/>
      <c r="I104" s="813"/>
      <c r="J104" s="813"/>
      <c r="K104" s="813"/>
      <c r="L104" s="813"/>
      <c r="M104" s="813"/>
      <c r="N104" s="813"/>
      <c r="O104" s="813"/>
      <c r="P104" s="813"/>
      <c r="Q104" s="813"/>
      <c r="R104" s="813"/>
      <c r="S104" s="813"/>
      <c r="T104" s="813"/>
      <c r="U104" s="813"/>
      <c r="V104" s="813"/>
      <c r="W104" s="795"/>
      <c r="X104" s="795"/>
      <c r="Y104" s="795"/>
      <c r="Z104" s="814"/>
      <c r="AA104" s="798"/>
    </row>
    <row r="105" spans="2:27" ht="20" customHeight="1">
      <c r="B105" s="1525"/>
      <c r="C105" s="1514"/>
      <c r="D105" s="1515"/>
      <c r="E105" s="1517"/>
      <c r="F105" s="792" t="s">
        <v>893</v>
      </c>
      <c r="G105" s="793" t="s">
        <v>894</v>
      </c>
      <c r="H105" s="847"/>
      <c r="I105" s="813"/>
      <c r="J105" s="813"/>
      <c r="K105" s="813"/>
      <c r="L105" s="813"/>
      <c r="M105" s="813"/>
      <c r="N105" s="813"/>
      <c r="O105" s="813"/>
      <c r="P105" s="813"/>
      <c r="Q105" s="813"/>
      <c r="R105" s="813"/>
      <c r="S105" s="813"/>
      <c r="T105" s="813"/>
      <c r="U105" s="813"/>
      <c r="V105" s="813"/>
      <c r="W105" s="795">
        <v>1</v>
      </c>
      <c r="X105" s="795">
        <v>1</v>
      </c>
      <c r="Y105" s="795">
        <v>1</v>
      </c>
      <c r="Z105" s="814"/>
      <c r="AA105" s="798"/>
    </row>
    <row r="106" spans="2:27" ht="20" customHeight="1">
      <c r="B106" s="1525"/>
      <c r="C106" s="1514"/>
      <c r="D106" s="1515"/>
      <c r="E106" s="1517"/>
      <c r="F106" s="792" t="s">
        <v>895</v>
      </c>
      <c r="G106" s="793"/>
      <c r="H106" s="847"/>
      <c r="I106" s="813"/>
      <c r="J106" s="813"/>
      <c r="K106" s="813"/>
      <c r="L106" s="813"/>
      <c r="M106" s="813"/>
      <c r="N106" s="813"/>
      <c r="O106" s="813"/>
      <c r="P106" s="813"/>
      <c r="Q106" s="813"/>
      <c r="R106" s="813"/>
      <c r="S106" s="813"/>
      <c r="T106" s="813"/>
      <c r="U106" s="813"/>
      <c r="V106" s="813"/>
      <c r="W106" s="795"/>
      <c r="X106" s="795"/>
      <c r="Y106" s="795"/>
      <c r="Z106" s="814"/>
      <c r="AA106" s="798"/>
    </row>
    <row r="107" spans="2:27" ht="20" customHeight="1">
      <c r="B107" s="1525"/>
      <c r="C107" s="1514"/>
      <c r="D107" s="1515"/>
      <c r="E107" s="1517"/>
      <c r="F107" s="792" t="s">
        <v>896</v>
      </c>
      <c r="G107" s="793"/>
      <c r="H107" s="847"/>
      <c r="I107" s="813"/>
      <c r="J107" s="813"/>
      <c r="K107" s="813"/>
      <c r="L107" s="813"/>
      <c r="M107" s="813"/>
      <c r="N107" s="813"/>
      <c r="O107" s="813"/>
      <c r="P107" s="813"/>
      <c r="Q107" s="813"/>
      <c r="R107" s="813"/>
      <c r="S107" s="813"/>
      <c r="T107" s="813"/>
      <c r="U107" s="813"/>
      <c r="V107" s="813"/>
      <c r="W107" s="795"/>
      <c r="X107" s="795"/>
      <c r="Y107" s="795"/>
      <c r="Z107" s="814"/>
      <c r="AA107" s="798"/>
    </row>
    <row r="108" spans="2:27" ht="20" customHeight="1">
      <c r="B108" s="1525"/>
      <c r="C108" s="1514"/>
      <c r="D108" s="1515"/>
      <c r="E108" s="1517"/>
      <c r="F108" s="792" t="s">
        <v>897</v>
      </c>
      <c r="G108" s="793"/>
      <c r="H108" s="847"/>
      <c r="I108" s="813"/>
      <c r="J108" s="813"/>
      <c r="K108" s="813"/>
      <c r="L108" s="813"/>
      <c r="M108" s="813"/>
      <c r="N108" s="813"/>
      <c r="O108" s="813"/>
      <c r="P108" s="813"/>
      <c r="Q108" s="813"/>
      <c r="R108" s="813"/>
      <c r="S108" s="813"/>
      <c r="T108" s="813"/>
      <c r="U108" s="813"/>
      <c r="V108" s="813"/>
      <c r="W108" s="795"/>
      <c r="X108" s="795"/>
      <c r="Y108" s="795"/>
      <c r="Z108" s="814"/>
      <c r="AA108" s="798"/>
    </row>
    <row r="109" spans="2:27" ht="20" customHeight="1" thickBot="1">
      <c r="B109" s="1114"/>
      <c r="C109" s="1531"/>
      <c r="D109" s="1532"/>
      <c r="E109" s="1533"/>
      <c r="F109" s="825" t="s">
        <v>898</v>
      </c>
      <c r="G109" s="826"/>
      <c r="H109" s="848"/>
      <c r="I109" s="830"/>
      <c r="J109" s="830"/>
      <c r="K109" s="830"/>
      <c r="L109" s="830"/>
      <c r="M109" s="830"/>
      <c r="N109" s="830"/>
      <c r="O109" s="830"/>
      <c r="P109" s="830"/>
      <c r="Q109" s="830"/>
      <c r="R109" s="830"/>
      <c r="S109" s="830"/>
      <c r="T109" s="830"/>
      <c r="U109" s="830"/>
      <c r="V109" s="830"/>
      <c r="W109" s="829">
        <v>100</v>
      </c>
      <c r="X109" s="829">
        <v>100</v>
      </c>
      <c r="Y109" s="829">
        <v>100</v>
      </c>
      <c r="Z109" s="831"/>
      <c r="AA109" s="832"/>
    </row>
    <row r="110" spans="2:27" ht="20" customHeight="1">
      <c r="B110" s="1511" t="s">
        <v>902</v>
      </c>
      <c r="C110" s="1514">
        <v>14</v>
      </c>
      <c r="D110" s="1515" t="s">
        <v>162</v>
      </c>
      <c r="E110" s="1516" t="s">
        <v>163</v>
      </c>
      <c r="F110" s="818"/>
      <c r="G110" s="819"/>
      <c r="H110" s="820"/>
      <c r="I110" s="821"/>
      <c r="J110" s="821"/>
      <c r="K110" s="821"/>
      <c r="L110" s="821"/>
      <c r="M110" s="821"/>
      <c r="N110" s="821"/>
      <c r="O110" s="821"/>
      <c r="P110" s="821"/>
      <c r="Q110" s="821"/>
      <c r="R110" s="821" t="s">
        <v>890</v>
      </c>
      <c r="S110" s="821" t="s">
        <v>890</v>
      </c>
      <c r="T110" s="821"/>
      <c r="U110" s="821" t="s">
        <v>890</v>
      </c>
      <c r="V110" s="821"/>
      <c r="W110" s="821"/>
      <c r="X110" s="821"/>
      <c r="Y110" s="821"/>
      <c r="Z110" s="822"/>
      <c r="AA110" s="823"/>
    </row>
    <row r="111" spans="2:27" ht="20" customHeight="1">
      <c r="B111" s="1512"/>
      <c r="C111" s="1514"/>
      <c r="D111" s="1515"/>
      <c r="E111" s="1517"/>
      <c r="F111" s="860" t="s">
        <v>891</v>
      </c>
      <c r="G111" s="793"/>
      <c r="H111" s="812"/>
      <c r="I111" s="824"/>
      <c r="J111" s="824"/>
      <c r="K111" s="824"/>
      <c r="L111" s="824"/>
      <c r="M111" s="824"/>
      <c r="N111" s="824"/>
      <c r="O111" s="824"/>
      <c r="P111" s="824"/>
      <c r="Q111" s="824"/>
      <c r="R111" s="824"/>
      <c r="S111" s="824"/>
      <c r="T111" s="824"/>
      <c r="U111" s="824"/>
      <c r="V111" s="824"/>
      <c r="W111" s="824"/>
      <c r="X111" s="824"/>
      <c r="Y111" s="824"/>
      <c r="Z111" s="849"/>
      <c r="AA111" s="798"/>
    </row>
    <row r="112" spans="2:27" ht="20" customHeight="1">
      <c r="B112" s="1512"/>
      <c r="C112" s="1514"/>
      <c r="D112" s="1515"/>
      <c r="E112" s="1517"/>
      <c r="F112" s="860" t="s">
        <v>892</v>
      </c>
      <c r="G112" s="793"/>
      <c r="H112" s="812"/>
      <c r="I112" s="824"/>
      <c r="J112" s="824"/>
      <c r="K112" s="824"/>
      <c r="L112" s="824"/>
      <c r="M112" s="824"/>
      <c r="N112" s="824"/>
      <c r="O112" s="824"/>
      <c r="P112" s="824"/>
      <c r="Q112" s="824"/>
      <c r="R112" s="824"/>
      <c r="S112" s="824"/>
      <c r="T112" s="824"/>
      <c r="U112" s="824"/>
      <c r="V112" s="824"/>
      <c r="W112" s="824"/>
      <c r="X112" s="824"/>
      <c r="Y112" s="824"/>
      <c r="Z112" s="849"/>
      <c r="AA112" s="798"/>
    </row>
    <row r="113" spans="2:27" ht="20" customHeight="1">
      <c r="B113" s="1512"/>
      <c r="C113" s="1514"/>
      <c r="D113" s="1515"/>
      <c r="E113" s="1517"/>
      <c r="F113" s="860" t="s">
        <v>893</v>
      </c>
      <c r="G113" s="793"/>
      <c r="H113" s="812"/>
      <c r="I113" s="824"/>
      <c r="J113" s="824"/>
      <c r="K113" s="824"/>
      <c r="L113" s="824"/>
      <c r="M113" s="824"/>
      <c r="N113" s="824"/>
      <c r="O113" s="824"/>
      <c r="P113" s="824"/>
      <c r="Q113" s="824"/>
      <c r="R113" s="824"/>
      <c r="S113" s="824"/>
      <c r="T113" s="824"/>
      <c r="U113" s="824"/>
      <c r="V113" s="824"/>
      <c r="W113" s="824"/>
      <c r="X113" s="824"/>
      <c r="Y113" s="824"/>
      <c r="Z113" s="849"/>
      <c r="AA113" s="798"/>
    </row>
    <row r="114" spans="2:27" ht="20" customHeight="1">
      <c r="B114" s="1512"/>
      <c r="C114" s="1514"/>
      <c r="D114" s="1515"/>
      <c r="E114" s="1517"/>
      <c r="F114" s="860" t="s">
        <v>895</v>
      </c>
      <c r="G114" s="793"/>
      <c r="H114" s="812"/>
      <c r="I114" s="824"/>
      <c r="J114" s="824"/>
      <c r="K114" s="824"/>
      <c r="L114" s="824"/>
      <c r="M114" s="824"/>
      <c r="N114" s="824"/>
      <c r="O114" s="824"/>
      <c r="P114" s="824"/>
      <c r="Q114" s="824"/>
      <c r="R114" s="824"/>
      <c r="S114" s="824"/>
      <c r="T114" s="824"/>
      <c r="U114" s="824"/>
      <c r="V114" s="824"/>
      <c r="W114" s="824"/>
      <c r="X114" s="824"/>
      <c r="Y114" s="824"/>
      <c r="Z114" s="849"/>
      <c r="AA114" s="798"/>
    </row>
    <row r="115" spans="2:27" ht="20" customHeight="1">
      <c r="B115" s="1512"/>
      <c r="C115" s="1514"/>
      <c r="D115" s="1515"/>
      <c r="E115" s="1517"/>
      <c r="F115" s="860" t="s">
        <v>896</v>
      </c>
      <c r="G115" s="793" t="s">
        <v>894</v>
      </c>
      <c r="H115" s="812"/>
      <c r="I115" s="824"/>
      <c r="J115" s="824"/>
      <c r="K115" s="824"/>
      <c r="L115" s="824"/>
      <c r="M115" s="824"/>
      <c r="N115" s="824"/>
      <c r="O115" s="824"/>
      <c r="P115" s="824"/>
      <c r="Q115" s="824"/>
      <c r="R115" s="824">
        <v>1</v>
      </c>
      <c r="S115" s="824">
        <v>1</v>
      </c>
      <c r="T115" s="824"/>
      <c r="U115" s="824">
        <v>1</v>
      </c>
      <c r="V115" s="824"/>
      <c r="W115" s="824"/>
      <c r="X115" s="824"/>
      <c r="Y115" s="824"/>
      <c r="Z115" s="849"/>
      <c r="AA115" s="798"/>
    </row>
    <row r="116" spans="2:27" ht="20" customHeight="1">
      <c r="B116" s="1512"/>
      <c r="C116" s="1514"/>
      <c r="D116" s="1515"/>
      <c r="E116" s="1517"/>
      <c r="F116" s="860" t="s">
        <v>897</v>
      </c>
      <c r="G116" s="793" t="s">
        <v>894</v>
      </c>
      <c r="H116" s="812"/>
      <c r="I116" s="824"/>
      <c r="J116" s="824"/>
      <c r="K116" s="824"/>
      <c r="L116" s="824"/>
      <c r="M116" s="824"/>
      <c r="N116" s="824"/>
      <c r="O116" s="824"/>
      <c r="P116" s="824"/>
      <c r="Q116" s="824"/>
      <c r="R116" s="824">
        <v>5</v>
      </c>
      <c r="S116" s="824">
        <v>5</v>
      </c>
      <c r="T116" s="824"/>
      <c r="U116" s="824">
        <v>5</v>
      </c>
      <c r="V116" s="824"/>
      <c r="W116" s="824"/>
      <c r="X116" s="824"/>
      <c r="Y116" s="824"/>
      <c r="Z116" s="849"/>
      <c r="AA116" s="798"/>
    </row>
    <row r="117" spans="2:27" ht="20" customHeight="1">
      <c r="B117" s="1512"/>
      <c r="C117" s="1514"/>
      <c r="D117" s="1515"/>
      <c r="E117" s="1518"/>
      <c r="F117" s="839" t="s">
        <v>898</v>
      </c>
      <c r="G117" s="840"/>
      <c r="H117" s="841"/>
      <c r="I117" s="842"/>
      <c r="J117" s="842"/>
      <c r="K117" s="842"/>
      <c r="L117" s="842"/>
      <c r="M117" s="842"/>
      <c r="N117" s="842"/>
      <c r="O117" s="842"/>
      <c r="P117" s="842"/>
      <c r="Q117" s="842"/>
      <c r="R117" s="842">
        <v>250</v>
      </c>
      <c r="S117" s="842">
        <v>150</v>
      </c>
      <c r="T117" s="842"/>
      <c r="U117" s="842">
        <v>100</v>
      </c>
      <c r="V117" s="842"/>
      <c r="W117" s="842"/>
      <c r="X117" s="842"/>
      <c r="Y117" s="842"/>
      <c r="Z117" s="861"/>
      <c r="AA117" s="846"/>
    </row>
    <row r="118" spans="2:27" ht="20" customHeight="1">
      <c r="B118" s="1512"/>
      <c r="C118" s="1519">
        <v>15</v>
      </c>
      <c r="D118" s="1521" t="s">
        <v>166</v>
      </c>
      <c r="E118" s="1523" t="s">
        <v>163</v>
      </c>
      <c r="F118" s="833"/>
      <c r="G118" s="834"/>
      <c r="H118" s="835"/>
      <c r="I118" s="836"/>
      <c r="J118" s="836"/>
      <c r="K118" s="836"/>
      <c r="L118" s="836"/>
      <c r="M118" s="836"/>
      <c r="N118" s="836"/>
      <c r="O118" s="836"/>
      <c r="P118" s="836"/>
      <c r="Q118" s="836"/>
      <c r="R118" s="836" t="s">
        <v>901</v>
      </c>
      <c r="S118" s="836" t="s">
        <v>901</v>
      </c>
      <c r="T118" s="836"/>
      <c r="U118" s="836" t="s">
        <v>901</v>
      </c>
      <c r="V118" s="836"/>
      <c r="W118" s="836"/>
      <c r="X118" s="836"/>
      <c r="Y118" s="836"/>
      <c r="Z118" s="837"/>
      <c r="AA118" s="791"/>
    </row>
    <row r="119" spans="2:27" ht="20" customHeight="1">
      <c r="B119" s="1512"/>
      <c r="C119" s="1514"/>
      <c r="D119" s="1515"/>
      <c r="E119" s="1517"/>
      <c r="F119" s="860" t="s">
        <v>891</v>
      </c>
      <c r="G119" s="793"/>
      <c r="H119" s="812"/>
      <c r="I119" s="824"/>
      <c r="J119" s="824"/>
      <c r="K119" s="824"/>
      <c r="L119" s="824"/>
      <c r="M119" s="824"/>
      <c r="N119" s="824"/>
      <c r="O119" s="824"/>
      <c r="P119" s="824"/>
      <c r="Q119" s="824"/>
      <c r="R119" s="824"/>
      <c r="S119" s="824"/>
      <c r="T119" s="824"/>
      <c r="U119" s="824"/>
      <c r="V119" s="824"/>
      <c r="W119" s="824"/>
      <c r="X119" s="824"/>
      <c r="Y119" s="824"/>
      <c r="Z119" s="849"/>
      <c r="AA119" s="798"/>
    </row>
    <row r="120" spans="2:27" ht="20" customHeight="1">
      <c r="B120" s="1512"/>
      <c r="C120" s="1514"/>
      <c r="D120" s="1515"/>
      <c r="E120" s="1517"/>
      <c r="F120" s="860" t="s">
        <v>892</v>
      </c>
      <c r="G120" s="793"/>
      <c r="H120" s="812"/>
      <c r="I120" s="824"/>
      <c r="J120" s="824"/>
      <c r="K120" s="824"/>
      <c r="L120" s="824"/>
      <c r="M120" s="824"/>
      <c r="N120" s="824"/>
      <c r="O120" s="824"/>
      <c r="P120" s="824"/>
      <c r="Q120" s="824"/>
      <c r="R120" s="824"/>
      <c r="S120" s="824"/>
      <c r="T120" s="824"/>
      <c r="U120" s="824"/>
      <c r="V120" s="824"/>
      <c r="W120" s="824"/>
      <c r="X120" s="824"/>
      <c r="Y120" s="824"/>
      <c r="Z120" s="849"/>
      <c r="AA120" s="798"/>
    </row>
    <row r="121" spans="2:27" ht="20" customHeight="1">
      <c r="B121" s="1512"/>
      <c r="C121" s="1514"/>
      <c r="D121" s="1515"/>
      <c r="E121" s="1517"/>
      <c r="F121" s="860" t="s">
        <v>893</v>
      </c>
      <c r="G121" s="793" t="s">
        <v>894</v>
      </c>
      <c r="H121" s="812"/>
      <c r="I121" s="824"/>
      <c r="J121" s="824"/>
      <c r="K121" s="824"/>
      <c r="L121" s="824"/>
      <c r="M121" s="824"/>
      <c r="N121" s="824"/>
      <c r="O121" s="824"/>
      <c r="P121" s="824"/>
      <c r="Q121" s="824"/>
      <c r="R121" s="824">
        <v>1</v>
      </c>
      <c r="S121" s="824">
        <v>1</v>
      </c>
      <c r="T121" s="824"/>
      <c r="U121" s="824">
        <v>1</v>
      </c>
      <c r="V121" s="824"/>
      <c r="W121" s="824"/>
      <c r="X121" s="824"/>
      <c r="Y121" s="824"/>
      <c r="Z121" s="849"/>
      <c r="AA121" s="798"/>
    </row>
    <row r="122" spans="2:27" ht="20" customHeight="1">
      <c r="B122" s="1512"/>
      <c r="C122" s="1514"/>
      <c r="D122" s="1515"/>
      <c r="E122" s="1517"/>
      <c r="F122" s="860" t="s">
        <v>895</v>
      </c>
      <c r="G122" s="793"/>
      <c r="H122" s="812"/>
      <c r="I122" s="824"/>
      <c r="J122" s="824"/>
      <c r="K122" s="824"/>
      <c r="L122" s="824"/>
      <c r="M122" s="824"/>
      <c r="N122" s="824"/>
      <c r="O122" s="824"/>
      <c r="P122" s="824"/>
      <c r="Q122" s="824"/>
      <c r="R122" s="824"/>
      <c r="S122" s="824"/>
      <c r="T122" s="824"/>
      <c r="U122" s="824"/>
      <c r="V122" s="824"/>
      <c r="W122" s="824"/>
      <c r="X122" s="824"/>
      <c r="Y122" s="824"/>
      <c r="Z122" s="849"/>
      <c r="AA122" s="798"/>
    </row>
    <row r="123" spans="2:27" ht="20" customHeight="1">
      <c r="B123" s="1512"/>
      <c r="C123" s="1514"/>
      <c r="D123" s="1515"/>
      <c r="E123" s="1517"/>
      <c r="F123" s="860" t="s">
        <v>896</v>
      </c>
      <c r="G123" s="793" t="s">
        <v>894</v>
      </c>
      <c r="H123" s="812"/>
      <c r="I123" s="824"/>
      <c r="J123" s="824"/>
      <c r="K123" s="824"/>
      <c r="L123" s="824"/>
      <c r="M123" s="824"/>
      <c r="N123" s="824"/>
      <c r="O123" s="824"/>
      <c r="P123" s="824"/>
      <c r="Q123" s="824"/>
      <c r="R123" s="824">
        <v>2</v>
      </c>
      <c r="S123" s="824">
        <v>2</v>
      </c>
      <c r="T123" s="824"/>
      <c r="U123" s="824">
        <v>2</v>
      </c>
      <c r="V123" s="824"/>
      <c r="W123" s="824"/>
      <c r="X123" s="824"/>
      <c r="Y123" s="824"/>
      <c r="Z123" s="849"/>
      <c r="AA123" s="798"/>
    </row>
    <row r="124" spans="2:27" ht="20" customHeight="1">
      <c r="B124" s="1512"/>
      <c r="C124" s="1514"/>
      <c r="D124" s="1515"/>
      <c r="E124" s="1517"/>
      <c r="F124" s="860" t="s">
        <v>897</v>
      </c>
      <c r="G124" s="793"/>
      <c r="H124" s="812"/>
      <c r="I124" s="824"/>
      <c r="J124" s="824"/>
      <c r="K124" s="824"/>
      <c r="L124" s="824"/>
      <c r="M124" s="824"/>
      <c r="N124" s="824"/>
      <c r="O124" s="824"/>
      <c r="P124" s="824"/>
      <c r="Q124" s="824"/>
      <c r="R124" s="824"/>
      <c r="S124" s="824"/>
      <c r="T124" s="824"/>
      <c r="U124" s="824"/>
      <c r="V124" s="824"/>
      <c r="W124" s="824"/>
      <c r="X124" s="824"/>
      <c r="Y124" s="824"/>
      <c r="Z124" s="849"/>
      <c r="AA124" s="798"/>
    </row>
    <row r="125" spans="2:27" ht="20" customHeight="1" thickBot="1">
      <c r="B125" s="1513"/>
      <c r="C125" s="1520"/>
      <c r="D125" s="1522"/>
      <c r="E125" s="1524"/>
      <c r="F125" s="862" t="s">
        <v>898</v>
      </c>
      <c r="G125" s="863"/>
      <c r="H125" s="864"/>
      <c r="I125" s="865"/>
      <c r="J125" s="865"/>
      <c r="K125" s="865"/>
      <c r="L125" s="865"/>
      <c r="M125" s="865"/>
      <c r="N125" s="865"/>
      <c r="O125" s="865"/>
      <c r="P125" s="865"/>
      <c r="Q125" s="865"/>
      <c r="R125" s="865">
        <v>1</v>
      </c>
      <c r="S125" s="865">
        <v>1</v>
      </c>
      <c r="T125" s="865"/>
      <c r="U125" s="865">
        <v>1</v>
      </c>
      <c r="V125" s="865"/>
      <c r="W125" s="865"/>
      <c r="X125" s="865"/>
      <c r="Y125" s="865"/>
      <c r="Z125" s="866"/>
      <c r="AA125" s="867"/>
    </row>
    <row r="126" spans="2:27" ht="20" customHeight="1" thickTop="1"/>
  </sheetData>
  <mergeCells count="62">
    <mergeCell ref="B110:B125"/>
    <mergeCell ref="C110:C117"/>
    <mergeCell ref="D110:D117"/>
    <mergeCell ref="E110:E117"/>
    <mergeCell ref="C118:C125"/>
    <mergeCell ref="D118:D125"/>
    <mergeCell ref="E118:E125"/>
    <mergeCell ref="B94:B109"/>
    <mergeCell ref="C94:C101"/>
    <mergeCell ref="D94:D101"/>
    <mergeCell ref="E94:E101"/>
    <mergeCell ref="C102:C109"/>
    <mergeCell ref="D102:D109"/>
    <mergeCell ref="E102:E109"/>
    <mergeCell ref="B78:B93"/>
    <mergeCell ref="C78:C85"/>
    <mergeCell ref="D78:D85"/>
    <mergeCell ref="E78:E85"/>
    <mergeCell ref="C86:C93"/>
    <mergeCell ref="D86:D93"/>
    <mergeCell ref="E86:E93"/>
    <mergeCell ref="B62:B69"/>
    <mergeCell ref="C62:C69"/>
    <mergeCell ref="D62:D69"/>
    <mergeCell ref="E62:E69"/>
    <mergeCell ref="B70:B77"/>
    <mergeCell ref="C70:C77"/>
    <mergeCell ref="D70:D77"/>
    <mergeCell ref="E70:E77"/>
    <mergeCell ref="B46:B53"/>
    <mergeCell ref="C46:C53"/>
    <mergeCell ref="D46:D53"/>
    <mergeCell ref="E46:E53"/>
    <mergeCell ref="B54:B61"/>
    <mergeCell ref="C54:C61"/>
    <mergeCell ref="D54:D61"/>
    <mergeCell ref="E54:E61"/>
    <mergeCell ref="B22:B45"/>
    <mergeCell ref="C22:C29"/>
    <mergeCell ref="D22:D29"/>
    <mergeCell ref="E22:E29"/>
    <mergeCell ref="C30:C37"/>
    <mergeCell ref="D30:D37"/>
    <mergeCell ref="E30:E37"/>
    <mergeCell ref="C38:C45"/>
    <mergeCell ref="D38:D45"/>
    <mergeCell ref="E38:E45"/>
    <mergeCell ref="B6:B13"/>
    <mergeCell ref="C6:C13"/>
    <mergeCell ref="D6:D13"/>
    <mergeCell ref="E6:E13"/>
    <mergeCell ref="B14:B21"/>
    <mergeCell ref="C14:C21"/>
    <mergeCell ref="D14:D21"/>
    <mergeCell ref="E14:E21"/>
    <mergeCell ref="B3:B5"/>
    <mergeCell ref="C3:C5"/>
    <mergeCell ref="D3:D5"/>
    <mergeCell ref="E3:E5"/>
    <mergeCell ref="F3:Z3"/>
    <mergeCell ref="AA3:AA5"/>
    <mergeCell ref="G4:G5"/>
  </mergeCells>
  <phoneticPr fontId="6"/>
  <printOptions horizontalCentered="1" verticalCentered="1"/>
  <pageMargins left="0.51181102362204722" right="0.51181102362204722" top="0.55118110236220474" bottom="0.55118110236220474" header="0.11811023622047245" footer="0.11811023622047245"/>
  <pageSetup paperSize="9" scale="33" fitToHeight="0" orientation="landscape" r:id="rId1"/>
  <rowBreaks count="1" manualBreakCount="1">
    <brk id="61" max="2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18</vt:i4>
      </vt:variant>
    </vt:vector>
  </HeadingPairs>
  <TitlesOfParts>
    <vt:vector size="29" baseType="lpstr">
      <vt:lpstr>別紙1-1</vt:lpstr>
      <vt:lpstr>別紙1-2</vt:lpstr>
      <vt:lpstr>別紙２</vt:lpstr>
      <vt:lpstr>別紙３</vt:lpstr>
      <vt:lpstr>別紙４</vt:lpstr>
      <vt:lpstr>別紙５</vt:lpstr>
      <vt:lpstr>別紙６</vt:lpstr>
      <vt:lpstr>別紙７</vt:lpstr>
      <vt:lpstr>別紙８</vt:lpstr>
      <vt:lpstr>別紙9-1</vt:lpstr>
      <vt:lpstr>別紙9-2</vt:lpstr>
      <vt:lpstr>'別紙1-1'!Print_Area</vt:lpstr>
      <vt:lpstr>'別紙1-2'!Print_Area</vt:lpstr>
      <vt:lpstr>別紙２!Print_Area</vt:lpstr>
      <vt:lpstr>別紙３!Print_Area</vt:lpstr>
      <vt:lpstr>別紙４!Print_Area</vt:lpstr>
      <vt:lpstr>別紙５!Print_Area</vt:lpstr>
      <vt:lpstr>別紙６!Print_Area</vt:lpstr>
      <vt:lpstr>別紙７!Print_Area</vt:lpstr>
      <vt:lpstr>別紙８!Print_Area</vt:lpstr>
      <vt:lpstr>'別紙9-1'!Print_Area</vt:lpstr>
      <vt:lpstr>'別紙9-2'!Print_Area</vt:lpstr>
      <vt:lpstr>別紙３!Print_Titles</vt:lpstr>
      <vt:lpstr>別紙４!Print_Titles</vt:lpstr>
      <vt:lpstr>別紙５!Print_Titles</vt:lpstr>
      <vt:lpstr>別紙６!Print_Titles</vt:lpstr>
      <vt:lpstr>別紙７!Print_Titles</vt:lpstr>
      <vt:lpstr>'別紙9-1'!Print_Titles</vt:lpstr>
      <vt:lpstr>'別紙9-2'!Print_Titles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2015-06-05T18:19:34Z</dcterms:created>
  <dcterms:modified xsi:type="dcterms:W3CDTF">2025-07-09T06:48:38Z</dcterms:modified>
</cp:coreProperties>
</file>